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DCEA" lockStructure="1"/>
  <bookViews>
    <workbookView xWindow="0" yWindow="165" windowWidth="14385" windowHeight="12660" tabRatio="780"/>
  </bookViews>
  <sheets>
    <sheet name="1. Cover" sheetId="1" r:id="rId1"/>
    <sheet name="2. Main data" sheetId="2" r:id="rId2"/>
    <sheet name="3. Project summary" sheetId="3" r:id="rId3"/>
    <sheet name="4. LB - DATA" sheetId="4" r:id="rId4"/>
    <sheet name="4.1 LB - Relevance" sheetId="46" state="hidden" r:id="rId5"/>
    <sheet name="4. B2 - DATA" sheetId="19" r:id="rId6"/>
    <sheet name="4. B4 - DATA" sheetId="21" state="hidden" r:id="rId7"/>
    <sheet name="4. B5 - DATA" sheetId="22" state="hidden" r:id="rId8"/>
    <sheet name="4. B6 - DATA" sheetId="23" state="hidden" r:id="rId9"/>
    <sheet name="4. B7 - DATA" sheetId="24" state="hidden" r:id="rId10"/>
    <sheet name="4. B8 - DATA" sheetId="25" state="hidden" r:id="rId11"/>
    <sheet name="4. B9 - DATA" sheetId="26" state="hidden" r:id="rId12"/>
    <sheet name="4. B10 - DATA" sheetId="27" state="hidden" r:id="rId13"/>
    <sheet name="4. B11 - DATA" sheetId="28" state="hidden" r:id="rId14"/>
    <sheet name="4. B12 - DATA" sheetId="29" state="hidden" r:id="rId15"/>
    <sheet name="4. B3 - DATA" sheetId="54" r:id="rId16"/>
    <sheet name="4.2 B2 - Relevance" sheetId="48" state="hidden" r:id="rId17"/>
    <sheet name="5. Project description" sheetId="44" r:id="rId18"/>
    <sheet name="6. Activities" sheetId="6" r:id="rId19"/>
    <sheet name="7. Realization plan" sheetId="7" r:id="rId20"/>
    <sheet name="8. LB - Budget" sheetId="30" r:id="rId21"/>
    <sheet name="8. B2 - Budget" sheetId="31" r:id="rId22"/>
    <sheet name="8. B4 - Budget" sheetId="33" state="hidden" r:id="rId23"/>
    <sheet name="8. B5 - Budget" sheetId="34" state="hidden" r:id="rId24"/>
    <sheet name="8. B6 - Budget" sheetId="35" state="hidden" r:id="rId25"/>
    <sheet name="8. B7 - Budget" sheetId="36" state="hidden" r:id="rId26"/>
    <sheet name="8. B8 - Budget" sheetId="37" state="hidden" r:id="rId27"/>
    <sheet name="8. B9 - Budget" sheetId="38" state="hidden" r:id="rId28"/>
    <sheet name="8. B10 - Budget" sheetId="39" state="hidden" r:id="rId29"/>
    <sheet name="8. B11 - Budget" sheetId="40" state="hidden" r:id="rId30"/>
    <sheet name="8. B12 - Budget" sheetId="41" state="hidden" r:id="rId31"/>
    <sheet name="8. B3 - Budget" sheetId="55" r:id="rId32"/>
    <sheet name="9. Financial overview" sheetId="9" r:id="rId33"/>
    <sheet name="10. Spending forecast" sheetId="42" r:id="rId34"/>
    <sheet name="11. Contruction works" sheetId="10" state="hidden" r:id="rId35"/>
    <sheet name="11. Information and publicity" sheetId="11" r:id="rId36"/>
    <sheet name="12. Cooperation criteria" sheetId="14" r:id="rId37"/>
    <sheet name="13. Project level indicators" sheetId="45" r:id="rId38"/>
    <sheet name="14. Indicators by beneficiaries" sheetId="17" r:id="rId39"/>
    <sheet name="15. Horizontal principles" sheetId="18" r:id="rId40"/>
    <sheet name="16. LB - State Aid" sheetId="53" r:id="rId41"/>
    <sheet name="16. B2 - State Aid" sheetId="60" r:id="rId42"/>
    <sheet name="16. B3 - State Aid" sheetId="61" r:id="rId43"/>
    <sheet name="17. Certificate" sheetId="43" r:id="rId44"/>
    <sheet name="Hidden data" sheetId="13" state="hidden" r:id="rId45"/>
  </sheets>
  <externalReferences>
    <externalReference r:id="rId46"/>
  </externalReferences>
  <definedNames>
    <definedName name="AbBen" localSheetId="4">'[1]Hidden data'!$B$84:$B$95</definedName>
    <definedName name="AbBen" localSheetId="16">'[1]Hidden data'!$B$84:$B$95</definedName>
    <definedName name="AbBen">'Hidden data'!$B$117:$B$128</definedName>
    <definedName name="ActID">'Hidden data'!$A$132:$A$151</definedName>
    <definedName name="ActIDName" localSheetId="4">'[1]Hidden data'!$C$99:$C$118</definedName>
    <definedName name="ActIDName" localSheetId="16">'[1]Hidden data'!$C$99:$C$118</definedName>
    <definedName name="ActIDName">'Hidden data'!$C$132:$C$151</definedName>
    <definedName name="ActIDName2">'Hidden data'!$G$132:$G$151</definedName>
    <definedName name="ActName">'Hidden data'!$B$132:$B$151</definedName>
    <definedName name="Basis" localSheetId="4">'[1]Hidden data'!$O$128:$O$129</definedName>
    <definedName name="Basis" localSheetId="16">'[1]Hidden data'!$O$128:$O$129</definedName>
    <definedName name="Basis">'Hidden data'!$O$161:$O$162</definedName>
    <definedName name="BenID">'Hidden data'!$A$117:$A$129</definedName>
    <definedName name="ComEv" localSheetId="4">'[1]Hidden data'!$C$144:$C$148</definedName>
    <definedName name="ComEv" localSheetId="16">'[1]Hidden data'!$C$144:$C$148</definedName>
    <definedName name="ComEv">'Hidden data'!$C$177:$C$181</definedName>
    <definedName name="Cons">'Hidden data'!$G$179:$G$181</definedName>
    <definedName name="Country2">'Hidden data'!$B$2:$B$3</definedName>
    <definedName name="Decision" localSheetId="4">'[1]Hidden data'!$G$83:$G$84</definedName>
    <definedName name="Decision" localSheetId="16">'[1]Hidden data'!$G$83:$G$84</definedName>
    <definedName name="Decision">'Hidden data'!$G$116:$G$117</definedName>
    <definedName name="EMW" localSheetId="4">'[1]Hidden data'!$A$182:$A$185</definedName>
    <definedName name="EMW" localSheetId="16">'[1]Hidden data'!$A$182:$A$185</definedName>
    <definedName name="EMW">'Hidden data'!$A$250:$A$253</definedName>
    <definedName name="EO" localSheetId="4">'[1]Hidden data'!$A$177:$A$179</definedName>
    <definedName name="EO" localSheetId="16">'[1]Hidden data'!$A$177:$A$179</definedName>
    <definedName name="EO">'Hidden data'!$A$245:$A$247</definedName>
    <definedName name="Equip" localSheetId="41">'Hidden data'!#REF!</definedName>
    <definedName name="Equip" localSheetId="42">'Hidden data'!#REF!</definedName>
    <definedName name="Equip" localSheetId="40">'Hidden data'!#REF!</definedName>
    <definedName name="Equip" localSheetId="13">'Hidden data'!#REF!</definedName>
    <definedName name="Equip" localSheetId="14">'Hidden data'!#REF!</definedName>
    <definedName name="Equip" localSheetId="5">'Hidden data'!#REF!</definedName>
    <definedName name="Equip" localSheetId="15">'Hidden data'!#REF!</definedName>
    <definedName name="Equip" localSheetId="7">'Hidden data'!#REF!</definedName>
    <definedName name="Equip" localSheetId="8">'Hidden data'!#REF!</definedName>
    <definedName name="Equip" localSheetId="10">'Hidden data'!#REF!</definedName>
    <definedName name="Equip" localSheetId="11">'Hidden data'!#REF!</definedName>
    <definedName name="Equip" localSheetId="4">'[1]Hidden data'!#REF!</definedName>
    <definedName name="Equip" localSheetId="16">'[1]Hidden data'!#REF!</definedName>
    <definedName name="Equip" localSheetId="29">'Hidden data'!#REF!</definedName>
    <definedName name="Equip" localSheetId="21">'Hidden data'!#REF!</definedName>
    <definedName name="Equip" localSheetId="31">'Hidden data'!#REF!</definedName>
    <definedName name="Equip" localSheetId="22">'Hidden data'!#REF!</definedName>
    <definedName name="Equip" localSheetId="24">'Hidden data'!#REF!</definedName>
    <definedName name="Equip" localSheetId="26">'Hidden data'!#REF!</definedName>
    <definedName name="Equip" localSheetId="27">'Hidden data'!#REF!</definedName>
    <definedName name="Equip">'Hidden data'!#REF!</definedName>
    <definedName name="Equip2" localSheetId="41">'[1]Hidden data'!#REF!</definedName>
    <definedName name="Equip2" localSheetId="42">'[1]Hidden data'!#REF!</definedName>
    <definedName name="Equip2" localSheetId="40">'[1]Hidden data'!#REF!</definedName>
    <definedName name="Equip2" localSheetId="15">'[1]Hidden data'!#REF!</definedName>
    <definedName name="Equip2" localSheetId="16">'[1]Hidden data'!#REF!</definedName>
    <definedName name="Equip2" localSheetId="31">'[1]Hidden data'!#REF!</definedName>
    <definedName name="Equip2">'[1]Hidden data'!#REF!</definedName>
    <definedName name="HU">'Hidden data'!$C$7:$C$14</definedName>
    <definedName name="HUN">'Hidden data'!$C$41:$C$42</definedName>
    <definedName name="Hungary">'Hidden data'!$A$7:$A$14</definedName>
    <definedName name="Kat">'Hidden data'!$A$41:$A$42</definedName>
    <definedName name="Lang" localSheetId="4">'[1]Hidden data'!$B$144:$B$148</definedName>
    <definedName name="Lang" localSheetId="16">'[1]Hidden data'!$B$144:$B$148</definedName>
    <definedName name="Lang">'Hidden data'!$B$177:$B$181</definedName>
    <definedName name="Legal">'Hidden data'!$A$34:$A$37</definedName>
    <definedName name="Med" localSheetId="4">'[1]Hidden data'!$D$144:$D$149</definedName>
    <definedName name="Med" localSheetId="16">'[1]Hidden data'!$D$144:$D$149</definedName>
    <definedName name="Med">'Hidden data'!$D$177:$D$182</definedName>
    <definedName name="Month" localSheetId="4">'[1]Hidden data'!$A$67:$A$78</definedName>
    <definedName name="Month" localSheetId="16">'[1]Hidden data'!$A$67:$A$78</definedName>
    <definedName name="Month">'Hidden data'!$A$100:$A$111</definedName>
    <definedName name="PASelected">'2. Main data'!$A$13</definedName>
    <definedName name="Per" localSheetId="4">'[1]Hidden data'!$E$84:$E$93</definedName>
    <definedName name="Per" localSheetId="16">'[1]Hidden data'!$E$84:$E$93</definedName>
    <definedName name="Per">'Hidden data'!$E$117:$E$126</definedName>
    <definedName name="PerType">'Hidden data'!$E$18:$E$21</definedName>
    <definedName name="PrAx1HorPri" localSheetId="4">'[1]Hidden data'!$A$188:$A$190</definedName>
    <definedName name="PrAx1HorPri" localSheetId="16">'[1]Hidden data'!$A$188:$A$190</definedName>
    <definedName name="PrAx1HorPri">'Hidden data'!$A$256:$A$257</definedName>
    <definedName name="PrAx1List">'Hidden data'!$A$58</definedName>
    <definedName name="PrAx1Lookup">'Hidden data'!$A$58:$B$58</definedName>
    <definedName name="PrAx2HorPri" localSheetId="4">'[1]Hidden data'!#REF!</definedName>
    <definedName name="PrAx2HorPri" localSheetId="16">'[1]Hidden data'!#REF!</definedName>
    <definedName name="PrAx2HorPri">'Hidden data'!$A$260:$A$261</definedName>
    <definedName name="PrAx2List" localSheetId="4">'[1]Hidden data'!#REF!</definedName>
    <definedName name="PrAx2List" localSheetId="16">'[1]Hidden data'!#REF!</definedName>
    <definedName name="PrAx2List">'Hidden data'!$A$61:$A$63</definedName>
    <definedName name="PrAx2Lookup" localSheetId="4">'[1]Hidden data'!#REF!</definedName>
    <definedName name="PrAx2Lookup" localSheetId="16">'[1]Hidden data'!#REF!</definedName>
    <definedName name="PrAx2Lookup">'Hidden data'!$A$61:$B$63</definedName>
    <definedName name="PrAx4HorPri" localSheetId="4">'[1]Hidden data'!#REF!</definedName>
    <definedName name="PrAx4HorPri" localSheetId="16">'[1]Hidden data'!#REF!</definedName>
    <definedName name="PrAx4HorPri">'Hidden data'!$A$264:$A$266</definedName>
    <definedName name="PrAx4List" localSheetId="4">'[1]Hidden data'!#REF!</definedName>
    <definedName name="PrAx4List" localSheetId="16">'[1]Hidden data'!#REF!</definedName>
    <definedName name="PrAx4List">'Hidden data'!$A$66</definedName>
    <definedName name="PrAx4Lookup" localSheetId="4">'[1]Hidden data'!#REF!</definedName>
    <definedName name="PrAx4Lookup" localSheetId="16">'[1]Hidden data'!#REF!</definedName>
    <definedName name="PrAx4Lookup">'Hidden data'!$A$66:$B$66</definedName>
    <definedName name="PrAxList">'Hidden data'!$A$53:$A$54</definedName>
    <definedName name="PrAxLookup" localSheetId="4">'[1]Hidden data'!$A$47:$B$47</definedName>
    <definedName name="PrAxLookup" localSheetId="16">'[1]Hidden data'!$A$47:$B$47</definedName>
    <definedName name="PrAxLookup">'Hidden data'!$A$53:$B$54</definedName>
    <definedName name="Prep">'Hidden data'!$I$177:$I$180</definedName>
    <definedName name="_xlnm.Print_Area" localSheetId="0">'1. Cover'!$A$3:$J$33</definedName>
    <definedName name="_xlnm.Print_Area" localSheetId="33">'10. Spending forecast'!$A$1:$T$17</definedName>
    <definedName name="_xlnm.Print_Area" localSheetId="34">'11. Contruction works'!$A$1:$G$55</definedName>
    <definedName name="_xlnm.Print_Area" localSheetId="35">'11. Information and publicity'!$A$1:$G$62</definedName>
    <definedName name="_xlnm.Print_Area" localSheetId="36">'12. Cooperation criteria'!$A$1:$E$10</definedName>
    <definedName name="_xlnm.Print_Area" localSheetId="37">'13. Project level indicators'!$A$1:$E$36</definedName>
    <definedName name="_xlnm.Print_Area" localSheetId="38">'14. Indicators by beneficiaries'!$A$1:$P$32</definedName>
    <definedName name="_xlnm.Print_Area" localSheetId="39">'15. Horizontal principles'!$A$1:$C$64</definedName>
    <definedName name="_xlnm.Print_Area" localSheetId="41">'16. B2 - State Aid'!$A$1:$C$19</definedName>
    <definedName name="_xlnm.Print_Area" localSheetId="42">'16. B3 - State Aid'!$A$1:$C$19</definedName>
    <definedName name="_xlnm.Print_Area" localSheetId="40">'16. LB - State Aid'!$A$1:$C$19</definedName>
    <definedName name="_xlnm.Print_Area" localSheetId="43">'17. Certificate'!$A$1:$E$32</definedName>
    <definedName name="_xlnm.Print_Area" localSheetId="1">'2. Main data'!$A$1:$J$36</definedName>
    <definedName name="_xlnm.Print_Area" localSheetId="2">'3. Project summary'!$A$1:$A$13</definedName>
    <definedName name="_xlnm.Print_Area" localSheetId="12">'4. B10 - DATA'!$A$1:$I$74</definedName>
    <definedName name="_xlnm.Print_Area" localSheetId="13">'4. B11 - DATA'!$A$1:$I$74</definedName>
    <definedName name="_xlnm.Print_Area" localSheetId="14">'4. B12 - DATA'!$A$1:$I$74</definedName>
    <definedName name="_xlnm.Print_Area" localSheetId="5">'4. B2 - DATA'!$A$1:$I$74</definedName>
    <definedName name="_xlnm.Print_Area" localSheetId="15">'4. B3 - DATA'!$A$1:$I$74</definedName>
    <definedName name="_xlnm.Print_Area" localSheetId="6">'4. B4 - DATA'!$A$1:$I$74</definedName>
    <definedName name="_xlnm.Print_Area" localSheetId="7">'4. B5 - DATA'!$A$1:$I$74</definedName>
    <definedName name="_xlnm.Print_Area" localSheetId="8">'4. B6 - DATA'!$A$1:$I$74</definedName>
    <definedName name="_xlnm.Print_Area" localSheetId="9">'4. B7 - DATA'!$A$1:$I$74</definedName>
    <definedName name="_xlnm.Print_Area" localSheetId="10">'4. B8 - DATA'!$A$1:$I$74</definedName>
    <definedName name="_xlnm.Print_Area" localSheetId="11">'4. B9 - DATA'!$A$1:$I$74</definedName>
    <definedName name="_xlnm.Print_Area" localSheetId="3">'4. LB - DATA'!$A$1:$I$74</definedName>
    <definedName name="_xlnm.Print_Area" localSheetId="4">'4.1 LB - Relevance'!$A$1:$A$37</definedName>
    <definedName name="_xlnm.Print_Area" localSheetId="16">'4.2 B2 - Relevance'!$A$1:$A$37</definedName>
    <definedName name="_xlnm.Print_Area" localSheetId="17">'5. Project description'!$A$1:$A$54</definedName>
    <definedName name="_xlnm.Print_Area" localSheetId="18">'6. Activities'!$A$1:$M$220</definedName>
    <definedName name="_xlnm.Print_Area" localSheetId="19">'7. Realization plan'!$A$1:$V$24</definedName>
    <definedName name="_xlnm.Print_Area" localSheetId="28">'8. B10 - Budget'!$A$1:$F$240</definedName>
    <definedName name="_xlnm.Print_Area" localSheetId="29">'8. B11 - Budget'!$A$1:$F$240</definedName>
    <definedName name="_xlnm.Print_Area" localSheetId="30">'8. B12 - Budget'!$A$1:$F$240</definedName>
    <definedName name="_xlnm.Print_Area" localSheetId="21">'8. B2 - Budget'!$A$1:$F$240</definedName>
    <definedName name="_xlnm.Print_Area" localSheetId="31">'8. B3 - Budget'!$A$1:$F$240</definedName>
    <definedName name="_xlnm.Print_Area" localSheetId="22">'8. B4 - Budget'!$A$1:$F$240</definedName>
    <definedName name="_xlnm.Print_Area" localSheetId="23">'8. B5 - Budget'!$A$1:$F$240</definedName>
    <definedName name="_xlnm.Print_Area" localSheetId="24">'8. B6 - Budget'!$A$1:$F$240</definedName>
    <definedName name="_xlnm.Print_Area" localSheetId="25">'8. B7 - Budget'!$A$1:$F$240</definedName>
    <definedName name="_xlnm.Print_Area" localSheetId="26">'8. B8 - Budget'!$A$1:$F$240</definedName>
    <definedName name="_xlnm.Print_Area" localSheetId="27">'8. B9 - Budget'!$A$1:$F$240</definedName>
    <definedName name="_xlnm.Print_Area" localSheetId="20">'8. LB - Budget'!$A$1:$F$240</definedName>
    <definedName name="_xlnm.Print_Area" localSheetId="32">'9. Financial overview'!$A$1:$L$19</definedName>
    <definedName name="PriorityAxis">'Hidden data'!$A$53:$A$54</definedName>
    <definedName name="Promo" localSheetId="4">'[1]Hidden data'!$F$144:$F$147</definedName>
    <definedName name="Promo" localSheetId="16">'[1]Hidden data'!$F$144:$F$147</definedName>
    <definedName name="Promo">'Hidden data'!$F$177:$F$180</definedName>
    <definedName name="Publ" localSheetId="4">'[1]Hidden data'!$A$144:$A$150</definedName>
    <definedName name="Publ" localSheetId="16">'[1]Hidden data'!$A$144:$A$150</definedName>
    <definedName name="Publ">'Hidden data'!$A$177:$A$183</definedName>
    <definedName name="SD" localSheetId="4">'[1]Hidden data'!$A$170:$A$174</definedName>
    <definedName name="SD" localSheetId="16">'[1]Hidden data'!$A$170:$A$174</definedName>
    <definedName name="SD">'Hidden data'!$A$238:$A$242</definedName>
    <definedName name="SK">'Hidden data'!$D$7:$D$11</definedName>
    <definedName name="SLK">'Hidden data'!$B$41:$B$46</definedName>
    <definedName name="Slovakia">'Hidden data'!$B$7:$B$11</definedName>
    <definedName name="SOselected" localSheetId="4">'[1]2. Main data'!$A$16</definedName>
    <definedName name="SOselected" localSheetId="16">'[1]2. Main data'!$A$16</definedName>
    <definedName name="SOselected">'2. Main data'!$A$16</definedName>
    <definedName name="SpOb11Indicators">'Hidden data'!$C$196:$C$200</definedName>
    <definedName name="SpOb11List">'Hidden data'!$A$71:$A$71</definedName>
    <definedName name="SpOb21Indicators" localSheetId="4">'[1]Hidden data'!#REF!</definedName>
    <definedName name="SpOb21Indicators" localSheetId="16">'[1]Hidden data'!#REF!</definedName>
    <definedName name="SpOb21Indicators">'Hidden data'!$C$204:$C$208</definedName>
    <definedName name="SpOb21List" localSheetId="4">'[1]Hidden data'!#REF!</definedName>
    <definedName name="SpOb21List" localSheetId="16">'[1]Hidden data'!#REF!</definedName>
    <definedName name="SpOb21List">'Hidden data'!$A$74:$A$75</definedName>
    <definedName name="SpOb221Indicators" localSheetId="4">'[1]Hidden data'!#REF!</definedName>
    <definedName name="SpOb221Indicators" localSheetId="16">'[1]Hidden data'!#REF!</definedName>
    <definedName name="SpOb221Indicators">'Hidden data'!$C$212:$C$216</definedName>
    <definedName name="SpOb221List" localSheetId="4">'[1]Hidden data'!#REF!</definedName>
    <definedName name="SpOb221List" localSheetId="16">'[1]Hidden data'!#REF!</definedName>
    <definedName name="SpOb221List">'Hidden data'!$A$78:$A$84</definedName>
    <definedName name="SpOb222Indicators" localSheetId="4">'[1]Hidden data'!#REF!</definedName>
    <definedName name="SpOb222Indicators" localSheetId="16">'[1]Hidden data'!#REF!</definedName>
    <definedName name="SpOb222Indicators">'Hidden data'!$C$220:$C$224</definedName>
    <definedName name="SpOb222List" localSheetId="4">'[1]Hidden data'!#REF!</definedName>
    <definedName name="SpOb222List" localSheetId="16">'[1]Hidden data'!#REF!</definedName>
    <definedName name="SpOb222List">'Hidden data'!$A$87:$A$90</definedName>
    <definedName name="SpOb41Indicators" localSheetId="4">'[1]Hidden data'!#REF!</definedName>
    <definedName name="SpOb41Indicators" localSheetId="16">'[1]Hidden data'!#REF!</definedName>
    <definedName name="SpOb41Indicators">'Hidden data'!$C$228:$C$232</definedName>
    <definedName name="SpOb41List" localSheetId="4">'[1]Hidden data'!#REF!</definedName>
    <definedName name="SpOb41List" localSheetId="16">'[1]Hidden data'!#REF!</definedName>
    <definedName name="SpOb41List">'Hidden data'!$A$93:$A$93</definedName>
    <definedName name="States" localSheetId="4">'[1]Hidden data'!$A$2:$A$3</definedName>
    <definedName name="States" localSheetId="16">'[1]Hidden data'!$A$2:$A$3</definedName>
    <definedName name="States">'Hidden data'!$A$2:$A$3</definedName>
    <definedName name="Status">'Hidden data'!$F$17:$F$19</definedName>
    <definedName name="Type" localSheetId="4">'[1]Hidden data'!$A$18:$A$20</definedName>
    <definedName name="Type" localSheetId="16">'[1]Hidden data'!$A$18:$A$20</definedName>
    <definedName name="Type">'Hidden data'!$A$18:$A$27</definedName>
    <definedName name="Unit" localSheetId="4">'[1]Hidden data'!$J$99:$J$109</definedName>
    <definedName name="Unit" localSheetId="16">'[1]Hidden data'!$J$99:$J$109</definedName>
    <definedName name="Unit">'Hidden data'!$J$132:$J$142</definedName>
    <definedName name="VAT" localSheetId="4">'[1]Hidden data'!$A$27:$A$28</definedName>
    <definedName name="VAT" localSheetId="16">'[1]Hidden data'!$A$27:$A$28</definedName>
    <definedName name="VAT">'Hidden data'!$A$30:$A$31</definedName>
    <definedName name="Vis" localSheetId="4">'[1]Hidden data'!$G$144:$G$149</definedName>
    <definedName name="Vis" localSheetId="16">'[1]Hidden data'!$G$144:$G$149</definedName>
    <definedName name="Vis">'Hidden data'!$G$177:$G$182</definedName>
    <definedName name="Web" localSheetId="4">'[1]Hidden data'!$E$144:$E$147</definedName>
    <definedName name="Web" localSheetId="16">'[1]Hidden data'!$E$144:$E$147</definedName>
    <definedName name="Web">'Hidden data'!$E$177:$E$180</definedName>
    <definedName name="Year" localSheetId="4">'[1]Hidden data'!$B$67:$B$74</definedName>
    <definedName name="Year" localSheetId="16">'[1]Hidden data'!$B$67:$B$74</definedName>
    <definedName name="Year">'Hidden data'!$B$100:$B$107</definedName>
    <definedName name="Z_9B195D69_7D5B_406D_87D2_41910A2F61D3_.wvu.PrintArea" localSheetId="0" hidden="1">'1. Cover'!$A$3:$J$37</definedName>
    <definedName name="Z_9B195D69_7D5B_406D_87D2_41910A2F61D3_.wvu.PrintArea" localSheetId="38" hidden="1">'14. Indicators by beneficiaries'!$A$24:$J$120</definedName>
    <definedName name="Z_9B195D69_7D5B_406D_87D2_41910A2F61D3_.wvu.PrintArea" localSheetId="43" hidden="1">'17. Certificate'!#REF!</definedName>
    <definedName name="Z_9B195D69_7D5B_406D_87D2_41910A2F61D3_.wvu.PrintArea" localSheetId="1" hidden="1">'2. Main data'!$A$1:$I$34</definedName>
    <definedName name="Z_9B195D69_7D5B_406D_87D2_41910A2F61D3_.wvu.PrintArea" localSheetId="2" hidden="1">'3. Project summary'!$A$1:$A$15</definedName>
    <definedName name="Z_9B195D69_7D5B_406D_87D2_41910A2F61D3_.wvu.PrintArea" localSheetId="12" hidden="1">'4. B10 - DATA'!$A$1:$I$75</definedName>
    <definedName name="Z_9B195D69_7D5B_406D_87D2_41910A2F61D3_.wvu.PrintArea" localSheetId="13" hidden="1">'4. B11 - DATA'!$A$1:$I$75</definedName>
    <definedName name="Z_9B195D69_7D5B_406D_87D2_41910A2F61D3_.wvu.PrintArea" localSheetId="14" hidden="1">'4. B12 - DATA'!$A$1:$I$75</definedName>
    <definedName name="Z_9B195D69_7D5B_406D_87D2_41910A2F61D3_.wvu.PrintArea" localSheetId="5" hidden="1">'4. B2 - DATA'!$A$1:$I$75</definedName>
    <definedName name="Z_9B195D69_7D5B_406D_87D2_41910A2F61D3_.wvu.PrintArea" localSheetId="15" hidden="1">'4. B3 - DATA'!$A$1:$I$75</definedName>
    <definedName name="Z_9B195D69_7D5B_406D_87D2_41910A2F61D3_.wvu.PrintArea" localSheetId="6" hidden="1">'4. B4 - DATA'!$A$1:$I$75</definedName>
    <definedName name="Z_9B195D69_7D5B_406D_87D2_41910A2F61D3_.wvu.PrintArea" localSheetId="7" hidden="1">'4. B5 - DATA'!$A$1:$I$75</definedName>
    <definedName name="Z_9B195D69_7D5B_406D_87D2_41910A2F61D3_.wvu.PrintArea" localSheetId="8" hidden="1">'4. B6 - DATA'!$A$1:$I$75</definedName>
    <definedName name="Z_9B195D69_7D5B_406D_87D2_41910A2F61D3_.wvu.PrintArea" localSheetId="9" hidden="1">'4. B7 - DATA'!$A$1:$I$75</definedName>
    <definedName name="Z_9B195D69_7D5B_406D_87D2_41910A2F61D3_.wvu.PrintArea" localSheetId="10" hidden="1">'4. B8 - DATA'!$A$1:$I$75</definedName>
    <definedName name="Z_9B195D69_7D5B_406D_87D2_41910A2F61D3_.wvu.PrintArea" localSheetId="11" hidden="1">'4. B9 - DATA'!$A$1:$I$75</definedName>
    <definedName name="Z_9B195D69_7D5B_406D_87D2_41910A2F61D3_.wvu.PrintArea" localSheetId="3" hidden="1">'4. LB - DATA'!$A$1:$I$75</definedName>
    <definedName name="Z_9B195D69_7D5B_406D_87D2_41910A2F61D3_.wvu.PrintArea" localSheetId="4" hidden="1">'4.1 LB - Relevance'!$A$1:$A$37</definedName>
    <definedName name="Z_9B195D69_7D5B_406D_87D2_41910A2F61D3_.wvu.PrintArea" localSheetId="16" hidden="1">'4.2 B2 - Relevance'!$A$1:$A$37</definedName>
    <definedName name="Z_9B195D69_7D5B_406D_87D2_41910A2F61D3_.wvu.PrintArea" localSheetId="17" hidden="1">'5. Project description'!$A$1:$A$50</definedName>
    <definedName name="Z_9B195D69_7D5B_406D_87D2_41910A2F61D3_.wvu.PrintArea" localSheetId="18" hidden="1">'6. Activities'!$A$1:$M$13</definedName>
    <definedName name="Z_9B195D69_7D5B_406D_87D2_41910A2F61D3_.wvu.PrintArea" localSheetId="19" hidden="1">'7. Realization plan'!$A$1:$V$47</definedName>
    <definedName name="Z_9B195D69_7D5B_406D_87D2_41910A2F61D3_.wvu.PrintArea" localSheetId="28" hidden="1">'8. B10 - Budget'!$A$1:$F$240</definedName>
    <definedName name="Z_9B195D69_7D5B_406D_87D2_41910A2F61D3_.wvu.PrintArea" localSheetId="29" hidden="1">'8. B11 - Budget'!$A$1:$F$240</definedName>
    <definedName name="Z_9B195D69_7D5B_406D_87D2_41910A2F61D3_.wvu.PrintArea" localSheetId="30" hidden="1">'8. B12 - Budget'!$A$1:$F$240</definedName>
    <definedName name="Z_9B195D69_7D5B_406D_87D2_41910A2F61D3_.wvu.PrintArea" localSheetId="21" hidden="1">'8. B2 - Budget'!$A$1:$F$240</definedName>
    <definedName name="Z_9B195D69_7D5B_406D_87D2_41910A2F61D3_.wvu.PrintArea" localSheetId="31" hidden="1">'8. B3 - Budget'!$A$1:$F$240</definedName>
    <definedName name="Z_9B195D69_7D5B_406D_87D2_41910A2F61D3_.wvu.PrintArea" localSheetId="22" hidden="1">'8. B4 - Budget'!$A$1:$F$240</definedName>
    <definedName name="Z_9B195D69_7D5B_406D_87D2_41910A2F61D3_.wvu.PrintArea" localSheetId="23" hidden="1">'8. B5 - Budget'!$A$1:$F$240</definedName>
    <definedName name="Z_9B195D69_7D5B_406D_87D2_41910A2F61D3_.wvu.PrintArea" localSheetId="24" hidden="1">'8. B6 - Budget'!$A$1:$F$240</definedName>
    <definedName name="Z_9B195D69_7D5B_406D_87D2_41910A2F61D3_.wvu.PrintArea" localSheetId="25" hidden="1">'8. B7 - Budget'!$A$1:$F$240</definedName>
    <definedName name="Z_9B195D69_7D5B_406D_87D2_41910A2F61D3_.wvu.PrintArea" localSheetId="26" hidden="1">'8. B8 - Budget'!$A$1:$F$240</definedName>
    <definedName name="Z_9B195D69_7D5B_406D_87D2_41910A2F61D3_.wvu.PrintArea" localSheetId="27" hidden="1">'8. B9 - Budget'!$A$1:$F$240</definedName>
    <definedName name="Z_9B195D69_7D5B_406D_87D2_41910A2F61D3_.wvu.PrintArea" localSheetId="20" hidden="1">'8. LB - Budget'!$A$1:$F$240</definedName>
  </definedNames>
  <calcPr calcId="145621"/>
  <customWorkbookViews>
    <customWorkbookView name="Holop Silvester - Egyéni nézet" guid="{9B195D69-7D5B-406D-87D2-41910A2F61D3}" autoUpdate="1" mergeInterval="15" personalView="1" maximized="1" windowWidth="1920" windowHeight="854" activeSheetId="11"/>
  </customWorkbookViews>
</workbook>
</file>

<file path=xl/calcChain.xml><?xml version="1.0" encoding="utf-8"?>
<calcChain xmlns="http://schemas.openxmlformats.org/spreadsheetml/2006/main">
  <c r="B8" i="17" l="1"/>
  <c r="C8" i="17" s="1"/>
  <c r="A7" i="42" l="1"/>
  <c r="A6" i="42"/>
  <c r="A5" i="42"/>
  <c r="M138" i="13" l="1"/>
  <c r="M137" i="13"/>
  <c r="M132" i="13"/>
  <c r="Q17" i="42" l="1"/>
  <c r="R17" i="42"/>
  <c r="S17" i="42"/>
  <c r="P6" i="17" l="1"/>
  <c r="B13" i="45" l="1"/>
  <c r="A13" i="45" s="1"/>
  <c r="B12" i="45"/>
  <c r="A12" i="45" s="1"/>
  <c r="C12" i="45" l="1"/>
  <c r="C13" i="45"/>
  <c r="B7" i="17" l="1"/>
  <c r="A8" i="17"/>
  <c r="P8" i="17"/>
  <c r="A197" i="13"/>
  <c r="A7" i="17" l="1"/>
  <c r="C7" i="17"/>
  <c r="N17" i="42"/>
  <c r="O17" i="42"/>
  <c r="P17" i="42"/>
  <c r="R156" i="13"/>
  <c r="T163" i="13"/>
  <c r="B7" i="9" s="1"/>
  <c r="B119" i="13"/>
  <c r="F1" i="55" s="1"/>
  <c r="E239" i="55"/>
  <c r="F237" i="55"/>
  <c r="F236" i="55"/>
  <c r="F235" i="55"/>
  <c r="F234" i="55"/>
  <c r="F233" i="55"/>
  <c r="F230" i="55" s="1"/>
  <c r="E227" i="55"/>
  <c r="F225" i="55"/>
  <c r="F224" i="55"/>
  <c r="F223" i="55"/>
  <c r="F222" i="55"/>
  <c r="F221" i="55"/>
  <c r="F218" i="55" s="1"/>
  <c r="E213" i="55"/>
  <c r="F211" i="55"/>
  <c r="F210" i="55"/>
  <c r="F209" i="55"/>
  <c r="F208" i="55"/>
  <c r="F207" i="55"/>
  <c r="F206" i="55"/>
  <c r="F205" i="55"/>
  <c r="F204" i="55"/>
  <c r="F203" i="55"/>
  <c r="F202" i="55"/>
  <c r="F201" i="55"/>
  <c r="F200" i="55"/>
  <c r="F199" i="55"/>
  <c r="F198" i="55"/>
  <c r="F197" i="55"/>
  <c r="F194" i="55"/>
  <c r="E191" i="55"/>
  <c r="F189" i="55"/>
  <c r="F188" i="55"/>
  <c r="F187" i="55"/>
  <c r="F186" i="55"/>
  <c r="F185" i="55"/>
  <c r="F182" i="55" s="1"/>
  <c r="E180" i="55" s="1"/>
  <c r="E177" i="55"/>
  <c r="F175" i="55"/>
  <c r="F174" i="55"/>
  <c r="F173" i="55"/>
  <c r="F172" i="55"/>
  <c r="F171" i="55"/>
  <c r="F170" i="55"/>
  <c r="F169" i="55"/>
  <c r="F168" i="55"/>
  <c r="F167" i="55"/>
  <c r="F166" i="55"/>
  <c r="F163" i="55" s="1"/>
  <c r="E160" i="55"/>
  <c r="F158" i="55"/>
  <c r="F157" i="55"/>
  <c r="F156" i="55"/>
  <c r="F155" i="55"/>
  <c r="F154" i="55"/>
  <c r="F153" i="55"/>
  <c r="F152" i="55"/>
  <c r="F151" i="55"/>
  <c r="F150" i="55"/>
  <c r="E143" i="55"/>
  <c r="F141" i="55"/>
  <c r="F140" i="55"/>
  <c r="F139" i="55"/>
  <c r="F138" i="55"/>
  <c r="F137" i="55"/>
  <c r="F136" i="55"/>
  <c r="F135" i="55"/>
  <c r="F134" i="55"/>
  <c r="F133" i="55"/>
  <c r="F132" i="55"/>
  <c r="F129" i="55" s="1"/>
  <c r="E126" i="55"/>
  <c r="F124" i="55"/>
  <c r="F123" i="55"/>
  <c r="F122" i="55"/>
  <c r="F121" i="55"/>
  <c r="F120" i="55"/>
  <c r="F117" i="55"/>
  <c r="E114" i="55"/>
  <c r="F112" i="55"/>
  <c r="F111" i="55"/>
  <c r="F110" i="55"/>
  <c r="F109" i="55"/>
  <c r="F108" i="55"/>
  <c r="F107" i="55"/>
  <c r="F106" i="55"/>
  <c r="F105" i="55"/>
  <c r="F104" i="55"/>
  <c r="F103" i="55"/>
  <c r="F100" i="55"/>
  <c r="E97" i="55"/>
  <c r="F95" i="55"/>
  <c r="F94" i="55"/>
  <c r="F93" i="55"/>
  <c r="F92" i="55"/>
  <c r="F91" i="55"/>
  <c r="F88" i="55" s="1"/>
  <c r="E83" i="55"/>
  <c r="F81" i="55"/>
  <c r="F80" i="55"/>
  <c r="F79" i="55"/>
  <c r="F78" i="55"/>
  <c r="F77" i="55"/>
  <c r="F74" i="55"/>
  <c r="F72" i="55"/>
  <c r="F71" i="55"/>
  <c r="F70" i="55"/>
  <c r="F69" i="55"/>
  <c r="F65" i="55" s="1"/>
  <c r="F68" i="55"/>
  <c r="F63" i="55"/>
  <c r="F62" i="55"/>
  <c r="F61" i="55"/>
  <c r="F60" i="55"/>
  <c r="F59" i="55"/>
  <c r="F56" i="55"/>
  <c r="E54" i="55" s="1"/>
  <c r="E46" i="55"/>
  <c r="F44" i="55"/>
  <c r="F43" i="55"/>
  <c r="F42" i="55"/>
  <c r="F41" i="55"/>
  <c r="F40" i="55"/>
  <c r="F39" i="55"/>
  <c r="F38" i="55"/>
  <c r="F37" i="55"/>
  <c r="F36" i="55"/>
  <c r="F35" i="55"/>
  <c r="F32" i="55" s="1"/>
  <c r="F30" i="55"/>
  <c r="F29" i="55"/>
  <c r="F28" i="55"/>
  <c r="F27" i="55"/>
  <c r="F26" i="55"/>
  <c r="F23" i="55"/>
  <c r="E15" i="55"/>
  <c r="F13" i="55"/>
  <c r="F12" i="55"/>
  <c r="F11" i="55"/>
  <c r="F10" i="55"/>
  <c r="E6" i="55" s="1"/>
  <c r="F9" i="55"/>
  <c r="H73" i="54"/>
  <c r="H66" i="54"/>
  <c r="H54" i="54"/>
  <c r="C6" i="54"/>
  <c r="H3" i="54"/>
  <c r="S156" i="13" l="1"/>
  <c r="T156" i="13" s="1"/>
  <c r="I1" i="54"/>
  <c r="E216" i="55"/>
  <c r="K19" i="9"/>
  <c r="I26" i="6" l="1"/>
  <c r="K17" i="42" l="1"/>
  <c r="L17" i="42"/>
  <c r="J17" i="42"/>
  <c r="H73" i="4" l="1"/>
  <c r="H66" i="4"/>
  <c r="A35" i="48" l="1"/>
  <c r="A30" i="48"/>
  <c r="A26" i="48"/>
  <c r="A22" i="48"/>
  <c r="A18" i="48"/>
  <c r="A14" i="48"/>
  <c r="A9" i="48"/>
  <c r="A5" i="48"/>
  <c r="A35" i="46"/>
  <c r="A30" i="46"/>
  <c r="A26" i="46"/>
  <c r="A22" i="46"/>
  <c r="A18" i="46"/>
  <c r="A14" i="46"/>
  <c r="A9" i="46"/>
  <c r="A5" i="46"/>
  <c r="E239" i="41" l="1"/>
  <c r="F237" i="41"/>
  <c r="F236" i="41"/>
  <c r="F235" i="41"/>
  <c r="F234" i="41"/>
  <c r="F233" i="41"/>
  <c r="F230" i="41" s="1"/>
  <c r="E227" i="41"/>
  <c r="F225" i="41"/>
  <c r="F224" i="41"/>
  <c r="F223" i="41"/>
  <c r="F222" i="41"/>
  <c r="F221" i="41"/>
  <c r="F218" i="41" s="1"/>
  <c r="E213" i="41"/>
  <c r="F211" i="41"/>
  <c r="F210" i="41"/>
  <c r="F209" i="41"/>
  <c r="F208" i="41"/>
  <c r="F207" i="41"/>
  <c r="F206" i="41"/>
  <c r="F205" i="41"/>
  <c r="F204" i="41"/>
  <c r="F203" i="41"/>
  <c r="F202" i="41"/>
  <c r="F201" i="41"/>
  <c r="F200" i="41"/>
  <c r="F199" i="41"/>
  <c r="F198" i="41"/>
  <c r="F197" i="41"/>
  <c r="F194" i="41"/>
  <c r="E191" i="41"/>
  <c r="F189" i="41"/>
  <c r="F188" i="41"/>
  <c r="F187" i="41"/>
  <c r="F182" i="41" s="1"/>
  <c r="E180" i="41" s="1"/>
  <c r="F186" i="41"/>
  <c r="F185" i="41"/>
  <c r="E177" i="41"/>
  <c r="F175" i="41"/>
  <c r="F174" i="41"/>
  <c r="F173" i="41"/>
  <c r="F172" i="41"/>
  <c r="F171" i="41"/>
  <c r="F170" i="41"/>
  <c r="F169" i="41"/>
  <c r="F168" i="41"/>
  <c r="F167" i="41"/>
  <c r="F166" i="41"/>
  <c r="F163" i="41" s="1"/>
  <c r="E160" i="41"/>
  <c r="F158" i="41"/>
  <c r="F157" i="41"/>
  <c r="F156" i="41"/>
  <c r="F155" i="41"/>
  <c r="F154" i="41"/>
  <c r="F153" i="41"/>
  <c r="F152" i="41"/>
  <c r="F151" i="41"/>
  <c r="F150" i="41"/>
  <c r="F149" i="41"/>
  <c r="F146" i="41" s="1"/>
  <c r="E143" i="41"/>
  <c r="F141" i="41"/>
  <c r="F140" i="41"/>
  <c r="F139" i="41"/>
  <c r="F138" i="41"/>
  <c r="F137" i="41"/>
  <c r="F136" i="41"/>
  <c r="F135" i="41"/>
  <c r="F134" i="41"/>
  <c r="F133" i="41"/>
  <c r="F132" i="41"/>
  <c r="F129" i="41" s="1"/>
  <c r="E126" i="41"/>
  <c r="F124" i="41"/>
  <c r="F123" i="41"/>
  <c r="F122" i="41"/>
  <c r="F121" i="41"/>
  <c r="F120" i="41"/>
  <c r="F117" i="41" s="1"/>
  <c r="E114" i="41"/>
  <c r="F112" i="41"/>
  <c r="F111" i="41"/>
  <c r="F110" i="41"/>
  <c r="F109" i="41"/>
  <c r="F108" i="41"/>
  <c r="F107" i="41"/>
  <c r="F106" i="41"/>
  <c r="F105" i="41"/>
  <c r="F104" i="41"/>
  <c r="F103" i="41"/>
  <c r="F100" i="41" s="1"/>
  <c r="E97" i="41"/>
  <c r="F95" i="41"/>
  <c r="F94" i="41"/>
  <c r="F93" i="41"/>
  <c r="F92" i="41"/>
  <c r="F91" i="41"/>
  <c r="F88" i="41"/>
  <c r="E83" i="41"/>
  <c r="F81" i="41"/>
  <c r="F80" i="41"/>
  <c r="F79" i="41"/>
  <c r="F78" i="41"/>
  <c r="F77" i="41"/>
  <c r="F74" i="41" s="1"/>
  <c r="F72" i="41"/>
  <c r="F71" i="41"/>
  <c r="F70" i="41"/>
  <c r="F65" i="41" s="1"/>
  <c r="F69" i="41"/>
  <c r="F68" i="41"/>
  <c r="F63" i="41"/>
  <c r="F62" i="41"/>
  <c r="F61" i="41"/>
  <c r="F60" i="41"/>
  <c r="F59" i="41"/>
  <c r="F56" i="41" s="1"/>
  <c r="E46" i="41"/>
  <c r="F44" i="41"/>
  <c r="F43" i="41"/>
  <c r="F42" i="41"/>
  <c r="F41" i="41"/>
  <c r="F40" i="41"/>
  <c r="F39" i="41"/>
  <c r="F38" i="41"/>
  <c r="F37" i="41"/>
  <c r="F36" i="41"/>
  <c r="F35" i="41"/>
  <c r="F32" i="41" s="1"/>
  <c r="F30" i="41"/>
  <c r="F29" i="41"/>
  <c r="F28" i="41"/>
  <c r="F27" i="41"/>
  <c r="F26" i="41"/>
  <c r="E15" i="41"/>
  <c r="F13" i="41"/>
  <c r="F12" i="41"/>
  <c r="F11" i="41"/>
  <c r="E6" i="41" s="1"/>
  <c r="F10" i="41"/>
  <c r="F9" i="41"/>
  <c r="E239" i="40"/>
  <c r="F237" i="40"/>
  <c r="F236" i="40"/>
  <c r="F235" i="40"/>
  <c r="F234" i="40"/>
  <c r="F233" i="40"/>
  <c r="F230" i="40"/>
  <c r="E227" i="40"/>
  <c r="F225" i="40"/>
  <c r="F224" i="40"/>
  <c r="F223" i="40"/>
  <c r="F222" i="40"/>
  <c r="F221" i="40"/>
  <c r="F218" i="40"/>
  <c r="E216" i="40" s="1"/>
  <c r="E213" i="40"/>
  <c r="F211" i="40"/>
  <c r="F210" i="40"/>
  <c r="F209" i="40"/>
  <c r="F208" i="40"/>
  <c r="F207" i="40"/>
  <c r="F206" i="40"/>
  <c r="F205" i="40"/>
  <c r="F204" i="40"/>
  <c r="F203" i="40"/>
  <c r="F202" i="40"/>
  <c r="F201" i="40"/>
  <c r="F200" i="40"/>
  <c r="F199" i="40"/>
  <c r="F198" i="40"/>
  <c r="F197" i="40"/>
  <c r="F194" i="40" s="1"/>
  <c r="E191" i="40"/>
  <c r="F189" i="40"/>
  <c r="F188" i="40"/>
  <c r="F187" i="40"/>
  <c r="F186" i="40"/>
  <c r="F182" i="40" s="1"/>
  <c r="F185" i="40"/>
  <c r="E177" i="40"/>
  <c r="F175" i="40"/>
  <c r="F174" i="40"/>
  <c r="F173" i="40"/>
  <c r="F172" i="40"/>
  <c r="F171" i="40"/>
  <c r="F170" i="40"/>
  <c r="F169" i="40"/>
  <c r="F168" i="40"/>
  <c r="F167" i="40"/>
  <c r="F163" i="40" s="1"/>
  <c r="F166" i="40"/>
  <c r="E160" i="40"/>
  <c r="F158" i="40"/>
  <c r="F157" i="40"/>
  <c r="F156" i="40"/>
  <c r="F155" i="40"/>
  <c r="F154" i="40"/>
  <c r="F153" i="40"/>
  <c r="F152" i="40"/>
  <c r="F151" i="40"/>
  <c r="F150" i="40"/>
  <c r="F149" i="40"/>
  <c r="F146" i="40" s="1"/>
  <c r="E143" i="40"/>
  <c r="F141" i="40"/>
  <c r="F140" i="40"/>
  <c r="F139" i="40"/>
  <c r="F138" i="40"/>
  <c r="F137" i="40"/>
  <c r="F136" i="40"/>
  <c r="F135" i="40"/>
  <c r="F134" i="40"/>
  <c r="F133" i="40"/>
  <c r="F132" i="40"/>
  <c r="F129" i="40" s="1"/>
  <c r="E126" i="40"/>
  <c r="F124" i="40"/>
  <c r="F123" i="40"/>
  <c r="F122" i="40"/>
  <c r="F121" i="40"/>
  <c r="F120" i="40"/>
  <c r="F117" i="40"/>
  <c r="E114" i="40"/>
  <c r="F112" i="40"/>
  <c r="F111" i="40"/>
  <c r="F110" i="40"/>
  <c r="F109" i="40"/>
  <c r="F108" i="40"/>
  <c r="F107" i="40"/>
  <c r="F106" i="40"/>
  <c r="F105" i="40"/>
  <c r="F104" i="40"/>
  <c r="F103" i="40"/>
  <c r="F100" i="40"/>
  <c r="E97" i="40"/>
  <c r="F95" i="40"/>
  <c r="F94" i="40"/>
  <c r="F93" i="40"/>
  <c r="F92" i="40"/>
  <c r="F91" i="40"/>
  <c r="F88" i="40" s="1"/>
  <c r="E83" i="40"/>
  <c r="F81" i="40"/>
  <c r="F80" i="40"/>
  <c r="F79" i="40"/>
  <c r="F78" i="40"/>
  <c r="F77" i="40"/>
  <c r="F74" i="40"/>
  <c r="F72" i="40"/>
  <c r="F71" i="40"/>
  <c r="F70" i="40"/>
  <c r="F69" i="40"/>
  <c r="F65" i="40" s="1"/>
  <c r="F68" i="40"/>
  <c r="F63" i="40"/>
  <c r="F62" i="40"/>
  <c r="F61" i="40"/>
  <c r="F60" i="40"/>
  <c r="F59" i="40"/>
  <c r="F56" i="40"/>
  <c r="E46" i="40"/>
  <c r="F44" i="40"/>
  <c r="F43" i="40"/>
  <c r="F42" i="40"/>
  <c r="F41" i="40"/>
  <c r="F40" i="40"/>
  <c r="F39" i="40"/>
  <c r="F38" i="40"/>
  <c r="F37" i="40"/>
  <c r="F36" i="40"/>
  <c r="F35" i="40"/>
  <c r="F32" i="40" s="1"/>
  <c r="F30" i="40"/>
  <c r="F29" i="40"/>
  <c r="F28" i="40"/>
  <c r="F27" i="40"/>
  <c r="F26" i="40"/>
  <c r="E15" i="40"/>
  <c r="F13" i="40"/>
  <c r="F12" i="40"/>
  <c r="F11" i="40"/>
  <c r="E6" i="40" s="1"/>
  <c r="F10" i="40"/>
  <c r="F9" i="40"/>
  <c r="E239" i="39"/>
  <c r="F237" i="39"/>
  <c r="F236" i="39"/>
  <c r="F235" i="39"/>
  <c r="F234" i="39"/>
  <c r="F233" i="39"/>
  <c r="F230" i="39"/>
  <c r="E227" i="39"/>
  <c r="F225" i="39"/>
  <c r="F224" i="39"/>
  <c r="F223" i="39"/>
  <c r="F222" i="39"/>
  <c r="F221" i="39"/>
  <c r="F218" i="39"/>
  <c r="E216" i="39" s="1"/>
  <c r="E213" i="39"/>
  <c r="F211" i="39"/>
  <c r="F210" i="39"/>
  <c r="F209" i="39"/>
  <c r="F208" i="39"/>
  <c r="F207" i="39"/>
  <c r="F206" i="39"/>
  <c r="F205" i="39"/>
  <c r="F204" i="39"/>
  <c r="F203" i="39"/>
  <c r="F202" i="39"/>
  <c r="F201" i="39"/>
  <c r="F200" i="39"/>
  <c r="F199" i="39"/>
  <c r="F198" i="39"/>
  <c r="F197" i="39"/>
  <c r="F194" i="39" s="1"/>
  <c r="E191" i="39"/>
  <c r="F189" i="39"/>
  <c r="F188" i="39"/>
  <c r="F187" i="39"/>
  <c r="F186" i="39"/>
  <c r="F182" i="39" s="1"/>
  <c r="F185" i="39"/>
  <c r="E177" i="39"/>
  <c r="F175" i="39"/>
  <c r="F174" i="39"/>
  <c r="F173" i="39"/>
  <c r="F172" i="39"/>
  <c r="F171" i="39"/>
  <c r="F170" i="39"/>
  <c r="F169" i="39"/>
  <c r="F168" i="39"/>
  <c r="F167" i="39"/>
  <c r="F166" i="39"/>
  <c r="F163" i="39"/>
  <c r="E160" i="39"/>
  <c r="F158" i="39"/>
  <c r="F157" i="39"/>
  <c r="F156" i="39"/>
  <c r="F155" i="39"/>
  <c r="F154" i="39"/>
  <c r="F153" i="39"/>
  <c r="F152" i="39"/>
  <c r="F151" i="39"/>
  <c r="F150" i="39"/>
  <c r="F149" i="39"/>
  <c r="F146" i="39" s="1"/>
  <c r="E143" i="39"/>
  <c r="F141" i="39"/>
  <c r="F140" i="39"/>
  <c r="F139" i="39"/>
  <c r="F138" i="39"/>
  <c r="F137" i="39"/>
  <c r="F136" i="39"/>
  <c r="F135" i="39"/>
  <c r="F134" i="39"/>
  <c r="F133" i="39"/>
  <c r="F132" i="39"/>
  <c r="F129" i="39" s="1"/>
  <c r="E126" i="39"/>
  <c r="F124" i="39"/>
  <c r="F123" i="39"/>
  <c r="F122" i="39"/>
  <c r="F121" i="39"/>
  <c r="F120" i="39"/>
  <c r="F117" i="39"/>
  <c r="E114" i="39"/>
  <c r="F112" i="39"/>
  <c r="F111" i="39"/>
  <c r="F110" i="39"/>
  <c r="F109" i="39"/>
  <c r="F108" i="39"/>
  <c r="F107" i="39"/>
  <c r="F106" i="39"/>
  <c r="F105" i="39"/>
  <c r="F104" i="39"/>
  <c r="F103" i="39"/>
  <c r="F100" i="39"/>
  <c r="E97" i="39"/>
  <c r="F95" i="39"/>
  <c r="F94" i="39"/>
  <c r="F93" i="39"/>
  <c r="F92" i="39"/>
  <c r="F91" i="39"/>
  <c r="F88" i="39" s="1"/>
  <c r="E83" i="39"/>
  <c r="F81" i="39"/>
  <c r="F80" i="39"/>
  <c r="F79" i="39"/>
  <c r="F78" i="39"/>
  <c r="F77" i="39"/>
  <c r="F74" i="39"/>
  <c r="F72" i="39"/>
  <c r="F71" i="39"/>
  <c r="F70" i="39"/>
  <c r="F69" i="39"/>
  <c r="F65" i="39" s="1"/>
  <c r="F68" i="39"/>
  <c r="F63" i="39"/>
  <c r="F62" i="39"/>
  <c r="F61" i="39"/>
  <c r="F60" i="39"/>
  <c r="F59" i="39"/>
  <c r="F56" i="39"/>
  <c r="E54" i="39" s="1"/>
  <c r="E46" i="39"/>
  <c r="F44" i="39"/>
  <c r="F43" i="39"/>
  <c r="F42" i="39"/>
  <c r="F41" i="39"/>
  <c r="F40" i="39"/>
  <c r="F39" i="39"/>
  <c r="F38" i="39"/>
  <c r="F37" i="39"/>
  <c r="F36" i="39"/>
  <c r="F35" i="39"/>
  <c r="F32" i="39" s="1"/>
  <c r="F30" i="39"/>
  <c r="F29" i="39"/>
  <c r="F28" i="39"/>
  <c r="F27" i="39"/>
  <c r="F26" i="39"/>
  <c r="E15" i="39"/>
  <c r="F13" i="39"/>
  <c r="F12" i="39"/>
  <c r="F11" i="39"/>
  <c r="F10" i="39"/>
  <c r="E6" i="39" s="1"/>
  <c r="F9" i="39"/>
  <c r="E239" i="38"/>
  <c r="F237" i="38"/>
  <c r="F236" i="38"/>
  <c r="F235" i="38"/>
  <c r="F234" i="38"/>
  <c r="F230" i="38" s="1"/>
  <c r="F233" i="38"/>
  <c r="E227" i="38"/>
  <c r="F225" i="38"/>
  <c r="F224" i="38"/>
  <c r="F223" i="38"/>
  <c r="F222" i="38"/>
  <c r="F221" i="38"/>
  <c r="F218" i="38"/>
  <c r="E216" i="38" s="1"/>
  <c r="E213" i="38"/>
  <c r="F211" i="38"/>
  <c r="F210" i="38"/>
  <c r="F209" i="38"/>
  <c r="F208" i="38"/>
  <c r="F207" i="38"/>
  <c r="F206" i="38"/>
  <c r="F205" i="38"/>
  <c r="F204" i="38"/>
  <c r="F203" i="38"/>
  <c r="F202" i="38"/>
  <c r="F201" i="38"/>
  <c r="F200" i="38"/>
  <c r="F199" i="38"/>
  <c r="F198" i="38"/>
  <c r="F197" i="38"/>
  <c r="F194" i="38" s="1"/>
  <c r="E191" i="38"/>
  <c r="F189" i="38"/>
  <c r="F188" i="38"/>
  <c r="F187" i="38"/>
  <c r="F186" i="38"/>
  <c r="F182" i="38" s="1"/>
  <c r="F185" i="38"/>
  <c r="E177" i="38"/>
  <c r="F175" i="38"/>
  <c r="F174" i="38"/>
  <c r="F173" i="38"/>
  <c r="F172" i="38"/>
  <c r="F171" i="38"/>
  <c r="F170" i="38"/>
  <c r="F169" i="38"/>
  <c r="F168" i="38"/>
  <c r="F167" i="38"/>
  <c r="F163" i="38" s="1"/>
  <c r="F166" i="38"/>
  <c r="E160" i="38"/>
  <c r="F158" i="38"/>
  <c r="F157" i="38"/>
  <c r="F156" i="38"/>
  <c r="F155" i="38"/>
  <c r="F154" i="38"/>
  <c r="F153" i="38"/>
  <c r="F152" i="38"/>
  <c r="F151" i="38"/>
  <c r="F150" i="38"/>
  <c r="F149" i="38"/>
  <c r="E143" i="38"/>
  <c r="F141" i="38"/>
  <c r="F140" i="38"/>
  <c r="F139" i="38"/>
  <c r="F138" i="38"/>
  <c r="F137" i="38"/>
  <c r="F136" i="38"/>
  <c r="F135" i="38"/>
  <c r="F134" i="38"/>
  <c r="F133" i="38"/>
  <c r="F132" i="38"/>
  <c r="F129" i="38" s="1"/>
  <c r="E126" i="38"/>
  <c r="F124" i="38"/>
  <c r="F123" i="38"/>
  <c r="F122" i="38"/>
  <c r="F121" i="38"/>
  <c r="F120" i="38"/>
  <c r="F117" i="38"/>
  <c r="E114" i="38"/>
  <c r="F112" i="38"/>
  <c r="F111" i="38"/>
  <c r="F110" i="38"/>
  <c r="F109" i="38"/>
  <c r="F108" i="38"/>
  <c r="F107" i="38"/>
  <c r="F106" i="38"/>
  <c r="F105" i="38"/>
  <c r="F104" i="38"/>
  <c r="F103" i="38"/>
  <c r="F100" i="38"/>
  <c r="E97" i="38"/>
  <c r="F95" i="38"/>
  <c r="F94" i="38"/>
  <c r="F93" i="38"/>
  <c r="F92" i="38"/>
  <c r="F91" i="38"/>
  <c r="F88" i="38" s="1"/>
  <c r="E83" i="38"/>
  <c r="F81" i="38"/>
  <c r="F80" i="38"/>
  <c r="F79" i="38"/>
  <c r="F78" i="38"/>
  <c r="F77" i="38"/>
  <c r="F74" i="38"/>
  <c r="F72" i="38"/>
  <c r="F71" i="38"/>
  <c r="F70" i="38"/>
  <c r="F69" i="38"/>
  <c r="F65" i="38" s="1"/>
  <c r="F68" i="38"/>
  <c r="F63" i="38"/>
  <c r="F62" i="38"/>
  <c r="F61" i="38"/>
  <c r="F60" i="38"/>
  <c r="F59" i="38"/>
  <c r="F56" i="38"/>
  <c r="E54" i="38" s="1"/>
  <c r="E46" i="38"/>
  <c r="F44" i="38"/>
  <c r="F43" i="38"/>
  <c r="F42" i="38"/>
  <c r="F41" i="38"/>
  <c r="F40" i="38"/>
  <c r="F39" i="38"/>
  <c r="F38" i="38"/>
  <c r="F37" i="38"/>
  <c r="F36" i="38"/>
  <c r="F35" i="38"/>
  <c r="F32" i="38" s="1"/>
  <c r="F30" i="38"/>
  <c r="F29" i="38"/>
  <c r="F28" i="38"/>
  <c r="F27" i="38"/>
  <c r="F26" i="38"/>
  <c r="E15" i="38"/>
  <c r="F13" i="38"/>
  <c r="F12" i="38"/>
  <c r="F11" i="38"/>
  <c r="F10" i="38"/>
  <c r="E6" i="38" s="1"/>
  <c r="F9" i="38"/>
  <c r="E239" i="37"/>
  <c r="F237" i="37"/>
  <c r="F236" i="37"/>
  <c r="F235" i="37"/>
  <c r="F234" i="37"/>
  <c r="F230" i="37" s="1"/>
  <c r="F233" i="37"/>
  <c r="E227" i="37"/>
  <c r="F225" i="37"/>
  <c r="F224" i="37"/>
  <c r="F223" i="37"/>
  <c r="F222" i="37"/>
  <c r="F218" i="37" s="1"/>
  <c r="F221" i="37"/>
  <c r="E213" i="37"/>
  <c r="F211" i="37"/>
  <c r="F210" i="37"/>
  <c r="F209" i="37"/>
  <c r="F208" i="37"/>
  <c r="F207" i="37"/>
  <c r="F206" i="37"/>
  <c r="F205" i="37"/>
  <c r="F204" i="37"/>
  <c r="F203" i="37"/>
  <c r="F202" i="37"/>
  <c r="F201" i="37"/>
  <c r="F200" i="37"/>
  <c r="F199" i="37"/>
  <c r="F198" i="37"/>
  <c r="F197" i="37"/>
  <c r="F194" i="37" s="1"/>
  <c r="E191" i="37"/>
  <c r="F189" i="37"/>
  <c r="F188" i="37"/>
  <c r="F187" i="37"/>
  <c r="F186" i="37"/>
  <c r="F185" i="37"/>
  <c r="F182" i="37"/>
  <c r="E180" i="37" s="1"/>
  <c r="E177" i="37"/>
  <c r="F175" i="37"/>
  <c r="F174" i="37"/>
  <c r="F173" i="37"/>
  <c r="F172" i="37"/>
  <c r="F171" i="37"/>
  <c r="F170" i="37"/>
  <c r="F169" i="37"/>
  <c r="F168" i="37"/>
  <c r="F167" i="37"/>
  <c r="F163" i="37" s="1"/>
  <c r="F166" i="37"/>
  <c r="E160" i="37"/>
  <c r="F158" i="37"/>
  <c r="F157" i="37"/>
  <c r="F156" i="37"/>
  <c r="F155" i="37"/>
  <c r="F154" i="37"/>
  <c r="F153" i="37"/>
  <c r="F152" i="37"/>
  <c r="F151" i="37"/>
  <c r="F150" i="37"/>
  <c r="F149" i="37"/>
  <c r="E143" i="37"/>
  <c r="F141" i="37"/>
  <c r="F140" i="37"/>
  <c r="F139" i="37"/>
  <c r="F138" i="37"/>
  <c r="F137" i="37"/>
  <c r="F136" i="37"/>
  <c r="F135" i="37"/>
  <c r="F134" i="37"/>
  <c r="F133" i="37"/>
  <c r="F132" i="37"/>
  <c r="F129" i="37" s="1"/>
  <c r="E126" i="37"/>
  <c r="F124" i="37"/>
  <c r="F123" i="37"/>
  <c r="F122" i="37"/>
  <c r="F121" i="37"/>
  <c r="F120" i="37"/>
  <c r="F117" i="37"/>
  <c r="E114" i="37"/>
  <c r="F112" i="37"/>
  <c r="F111" i="37"/>
  <c r="F110" i="37"/>
  <c r="F109" i="37"/>
  <c r="F108" i="37"/>
  <c r="F107" i="37"/>
  <c r="F106" i="37"/>
  <c r="F105" i="37"/>
  <c r="F104" i="37"/>
  <c r="F103" i="37"/>
  <c r="F100" i="37"/>
  <c r="E97" i="37"/>
  <c r="F95" i="37"/>
  <c r="F94" i="37"/>
  <c r="F93" i="37"/>
  <c r="F92" i="37"/>
  <c r="F91" i="37"/>
  <c r="F88" i="37" s="1"/>
  <c r="E83" i="37"/>
  <c r="F81" i="37"/>
  <c r="F80" i="37"/>
  <c r="F79" i="37"/>
  <c r="F78" i="37"/>
  <c r="F77" i="37"/>
  <c r="F74" i="37"/>
  <c r="F72" i="37"/>
  <c r="F71" i="37"/>
  <c r="F70" i="37"/>
  <c r="F69" i="37"/>
  <c r="F65" i="37" s="1"/>
  <c r="F68" i="37"/>
  <c r="F63" i="37"/>
  <c r="F62" i="37"/>
  <c r="F61" i="37"/>
  <c r="F60" i="37"/>
  <c r="F59" i="37"/>
  <c r="F56" i="37"/>
  <c r="E54" i="37" s="1"/>
  <c r="E46" i="37"/>
  <c r="F44" i="37"/>
  <c r="F43" i="37"/>
  <c r="F42" i="37"/>
  <c r="F41" i="37"/>
  <c r="F40" i="37"/>
  <c r="F39" i="37"/>
  <c r="F38" i="37"/>
  <c r="F37" i="37"/>
  <c r="F36" i="37"/>
  <c r="F35" i="37"/>
  <c r="F32" i="37" s="1"/>
  <c r="F30" i="37"/>
  <c r="F29" i="37"/>
  <c r="F28" i="37"/>
  <c r="F27" i="37"/>
  <c r="F26" i="37"/>
  <c r="E15" i="37"/>
  <c r="F13" i="37"/>
  <c r="F12" i="37"/>
  <c r="F11" i="37"/>
  <c r="F10" i="37"/>
  <c r="F9" i="37"/>
  <c r="E6" i="37"/>
  <c r="E239" i="36"/>
  <c r="F237" i="36"/>
  <c r="F236" i="36"/>
  <c r="F235" i="36"/>
  <c r="F234" i="36"/>
  <c r="F230" i="36" s="1"/>
  <c r="F233" i="36"/>
  <c r="E227" i="36"/>
  <c r="F225" i="36"/>
  <c r="F224" i="36"/>
  <c r="F223" i="36"/>
  <c r="F222" i="36"/>
  <c r="F218" i="36" s="1"/>
  <c r="E216" i="36" s="1"/>
  <c r="F221" i="36"/>
  <c r="E213" i="36"/>
  <c r="F211" i="36"/>
  <c r="F210" i="36"/>
  <c r="F209" i="36"/>
  <c r="F208" i="36"/>
  <c r="F207" i="36"/>
  <c r="F206" i="36"/>
  <c r="F205" i="36"/>
  <c r="F204" i="36"/>
  <c r="F203" i="36"/>
  <c r="F202" i="36"/>
  <c r="F201" i="36"/>
  <c r="F200" i="36"/>
  <c r="F199" i="36"/>
  <c r="F198" i="36"/>
  <c r="F197" i="36"/>
  <c r="F194" i="36" s="1"/>
  <c r="E191" i="36"/>
  <c r="F189" i="36"/>
  <c r="F188" i="36"/>
  <c r="F187" i="36"/>
  <c r="F186" i="36"/>
  <c r="F182" i="36" s="1"/>
  <c r="E180" i="36" s="1"/>
  <c r="F185" i="36"/>
  <c r="E177" i="36"/>
  <c r="F175" i="36"/>
  <c r="F174" i="36"/>
  <c r="F173" i="36"/>
  <c r="F172" i="36"/>
  <c r="F171" i="36"/>
  <c r="F170" i="36"/>
  <c r="F169" i="36"/>
  <c r="F168" i="36"/>
  <c r="F167" i="36"/>
  <c r="F163" i="36" s="1"/>
  <c r="F166" i="36"/>
  <c r="E160" i="36"/>
  <c r="F158" i="36"/>
  <c r="F157" i="36"/>
  <c r="F156" i="36"/>
  <c r="F155" i="36"/>
  <c r="F154" i="36"/>
  <c r="F153" i="36"/>
  <c r="F152" i="36"/>
  <c r="F151" i="36"/>
  <c r="F150" i="36"/>
  <c r="F149" i="36"/>
  <c r="E143" i="36"/>
  <c r="F141" i="36"/>
  <c r="F140" i="36"/>
  <c r="F139" i="36"/>
  <c r="F138" i="36"/>
  <c r="F137" i="36"/>
  <c r="F136" i="36"/>
  <c r="F135" i="36"/>
  <c r="F134" i="36"/>
  <c r="F133" i="36"/>
  <c r="F132" i="36"/>
  <c r="F129" i="36" s="1"/>
  <c r="E126" i="36"/>
  <c r="F124" i="36"/>
  <c r="F123" i="36"/>
  <c r="F122" i="36"/>
  <c r="F121" i="36"/>
  <c r="F120" i="36"/>
  <c r="F117" i="36"/>
  <c r="E114" i="36"/>
  <c r="F112" i="36"/>
  <c r="F111" i="36"/>
  <c r="F110" i="36"/>
  <c r="F109" i="36"/>
  <c r="F108" i="36"/>
  <c r="F107" i="36"/>
  <c r="F106" i="36"/>
  <c r="F105" i="36"/>
  <c r="F104" i="36"/>
  <c r="F103" i="36"/>
  <c r="F100" i="36"/>
  <c r="E97" i="36"/>
  <c r="F95" i="36"/>
  <c r="F94" i="36"/>
  <c r="F93" i="36"/>
  <c r="F92" i="36"/>
  <c r="F91" i="36"/>
  <c r="F88" i="36" s="1"/>
  <c r="E83" i="36"/>
  <c r="F81" i="36"/>
  <c r="F80" i="36"/>
  <c r="F79" i="36"/>
  <c r="F78" i="36"/>
  <c r="F77" i="36"/>
  <c r="F74" i="36"/>
  <c r="F72" i="36"/>
  <c r="F71" i="36"/>
  <c r="F70" i="36"/>
  <c r="F69" i="36"/>
  <c r="F65" i="36" s="1"/>
  <c r="F68" i="36"/>
  <c r="F63" i="36"/>
  <c r="F62" i="36"/>
  <c r="F61" i="36"/>
  <c r="F60" i="36"/>
  <c r="F59" i="36"/>
  <c r="F56" i="36"/>
  <c r="E46" i="36"/>
  <c r="F44" i="36"/>
  <c r="F43" i="36"/>
  <c r="F42" i="36"/>
  <c r="F41" i="36"/>
  <c r="F40" i="36"/>
  <c r="F39" i="36"/>
  <c r="F38" i="36"/>
  <c r="F37" i="36"/>
  <c r="F36" i="36"/>
  <c r="F35" i="36"/>
  <c r="F32" i="36" s="1"/>
  <c r="F30" i="36"/>
  <c r="F29" i="36"/>
  <c r="F28" i="36"/>
  <c r="F27" i="36"/>
  <c r="F26" i="36"/>
  <c r="E15" i="36"/>
  <c r="F13" i="36"/>
  <c r="F12" i="36"/>
  <c r="F11" i="36"/>
  <c r="F10" i="36"/>
  <c r="E6" i="36" s="1"/>
  <c r="F9" i="36"/>
  <c r="E239" i="35"/>
  <c r="F237" i="35"/>
  <c r="F236" i="35"/>
  <c r="F235" i="35"/>
  <c r="F234" i="35"/>
  <c r="F230" i="35" s="1"/>
  <c r="F233" i="35"/>
  <c r="E227" i="35"/>
  <c r="F225" i="35"/>
  <c r="F224" i="35"/>
  <c r="F223" i="35"/>
  <c r="F222" i="35"/>
  <c r="F221" i="35"/>
  <c r="F218" i="35"/>
  <c r="E216" i="35" s="1"/>
  <c r="E213" i="35"/>
  <c r="F211" i="35"/>
  <c r="F210" i="35"/>
  <c r="F209" i="35"/>
  <c r="F208" i="35"/>
  <c r="F207" i="35"/>
  <c r="F206" i="35"/>
  <c r="F205" i="35"/>
  <c r="F204" i="35"/>
  <c r="F203" i="35"/>
  <c r="F202" i="35"/>
  <c r="F201" i="35"/>
  <c r="F200" i="35"/>
  <c r="F199" i="35"/>
  <c r="F198" i="35"/>
  <c r="F197" i="35"/>
  <c r="F194" i="35" s="1"/>
  <c r="E191" i="35"/>
  <c r="F189" i="35"/>
  <c r="F188" i="35"/>
  <c r="F187" i="35"/>
  <c r="F186" i="35"/>
  <c r="F182" i="35" s="1"/>
  <c r="F185" i="35"/>
  <c r="E177" i="35"/>
  <c r="F175" i="35"/>
  <c r="F174" i="35"/>
  <c r="F173" i="35"/>
  <c r="F172" i="35"/>
  <c r="F171" i="35"/>
  <c r="F170" i="35"/>
  <c r="F169" i="35"/>
  <c r="F168" i="35"/>
  <c r="F167" i="35"/>
  <c r="F166" i="35"/>
  <c r="F163" i="35"/>
  <c r="E160" i="35"/>
  <c r="F158" i="35"/>
  <c r="F157" i="35"/>
  <c r="F156" i="35"/>
  <c r="F155" i="35"/>
  <c r="F154" i="35"/>
  <c r="F153" i="35"/>
  <c r="F152" i="35"/>
  <c r="F151" i="35"/>
  <c r="F150" i="35"/>
  <c r="F149" i="35"/>
  <c r="F146" i="35" s="1"/>
  <c r="E143" i="35"/>
  <c r="F141" i="35"/>
  <c r="F140" i="35"/>
  <c r="F139" i="35"/>
  <c r="F138" i="35"/>
  <c r="F137" i="35"/>
  <c r="F136" i="35"/>
  <c r="F135" i="35"/>
  <c r="F134" i="35"/>
  <c r="F133" i="35"/>
  <c r="F132" i="35"/>
  <c r="F129" i="35" s="1"/>
  <c r="E126" i="35"/>
  <c r="F124" i="35"/>
  <c r="F123" i="35"/>
  <c r="F122" i="35"/>
  <c r="F121" i="35"/>
  <c r="F120" i="35"/>
  <c r="F117" i="35"/>
  <c r="E114" i="35"/>
  <c r="F112" i="35"/>
  <c r="F111" i="35"/>
  <c r="F110" i="35"/>
  <c r="F109" i="35"/>
  <c r="F108" i="35"/>
  <c r="F107" i="35"/>
  <c r="F106" i="35"/>
  <c r="F105" i="35"/>
  <c r="F104" i="35"/>
  <c r="F103" i="35"/>
  <c r="F100" i="35"/>
  <c r="E97" i="35"/>
  <c r="F95" i="35"/>
  <c r="F94" i="35"/>
  <c r="F93" i="35"/>
  <c r="F88" i="35" s="1"/>
  <c r="F92" i="35"/>
  <c r="F91" i="35"/>
  <c r="E83" i="35"/>
  <c r="F81" i="35"/>
  <c r="F80" i="35"/>
  <c r="F79" i="35"/>
  <c r="F78" i="35"/>
  <c r="F77" i="35"/>
  <c r="F74" i="35"/>
  <c r="F72" i="35"/>
  <c r="F71" i="35"/>
  <c r="F70" i="35"/>
  <c r="F69" i="35"/>
  <c r="F65" i="35" s="1"/>
  <c r="F68" i="35"/>
  <c r="F63" i="35"/>
  <c r="F62" i="35"/>
  <c r="F61" i="35"/>
  <c r="F60" i="35"/>
  <c r="F59" i="35"/>
  <c r="F56" i="35"/>
  <c r="E46" i="35"/>
  <c r="F44" i="35"/>
  <c r="F43" i="35"/>
  <c r="F42" i="35"/>
  <c r="F41" i="35"/>
  <c r="F40" i="35"/>
  <c r="F39" i="35"/>
  <c r="F38" i="35"/>
  <c r="F37" i="35"/>
  <c r="F36" i="35"/>
  <c r="F35" i="35"/>
  <c r="F32" i="35" s="1"/>
  <c r="F30" i="35"/>
  <c r="F29" i="35"/>
  <c r="F28" i="35"/>
  <c r="F27" i="35"/>
  <c r="F26" i="35"/>
  <c r="E15" i="35"/>
  <c r="F13" i="35"/>
  <c r="F12" i="35"/>
  <c r="F11" i="35"/>
  <c r="F10" i="35"/>
  <c r="E6" i="35" s="1"/>
  <c r="F9" i="35"/>
  <c r="E239" i="34"/>
  <c r="F237" i="34"/>
  <c r="F236" i="34"/>
  <c r="F235" i="34"/>
  <c r="F234" i="34"/>
  <c r="F233" i="34"/>
  <c r="F230" i="34" s="1"/>
  <c r="E227" i="34"/>
  <c r="F225" i="34"/>
  <c r="F224" i="34"/>
  <c r="F223" i="34"/>
  <c r="F222" i="34"/>
  <c r="F221" i="34"/>
  <c r="F218" i="34" s="1"/>
  <c r="E213" i="34"/>
  <c r="F211" i="34"/>
  <c r="F210" i="34"/>
  <c r="F209" i="34"/>
  <c r="F208" i="34"/>
  <c r="F207" i="34"/>
  <c r="F206" i="34"/>
  <c r="F205" i="34"/>
  <c r="F204" i="34"/>
  <c r="F203" i="34"/>
  <c r="F202" i="34"/>
  <c r="F201" i="34"/>
  <c r="F200" i="34"/>
  <c r="F199" i="34"/>
  <c r="F198" i="34"/>
  <c r="F197" i="34"/>
  <c r="F194" i="34"/>
  <c r="E191" i="34"/>
  <c r="F189" i="34"/>
  <c r="F188" i="34"/>
  <c r="F187" i="34"/>
  <c r="F186" i="34"/>
  <c r="F182" i="34" s="1"/>
  <c r="E180" i="34" s="1"/>
  <c r="F185" i="34"/>
  <c r="E177" i="34"/>
  <c r="F175" i="34"/>
  <c r="F174" i="34"/>
  <c r="F173" i="34"/>
  <c r="F172" i="34"/>
  <c r="F171" i="34"/>
  <c r="F170" i="34"/>
  <c r="F169" i="34"/>
  <c r="F168" i="34"/>
  <c r="F167" i="34"/>
  <c r="F166" i="34"/>
  <c r="F163" i="34" s="1"/>
  <c r="E160" i="34"/>
  <c r="F158" i="34"/>
  <c r="F157" i="34"/>
  <c r="F156" i="34"/>
  <c r="F155" i="34"/>
  <c r="F154" i="34"/>
  <c r="F153" i="34"/>
  <c r="F152" i="34"/>
  <c r="F151" i="34"/>
  <c r="F150" i="34"/>
  <c r="F149" i="34"/>
  <c r="F146" i="34" s="1"/>
  <c r="E143" i="34"/>
  <c r="F141" i="34"/>
  <c r="F140" i="34"/>
  <c r="F139" i="34"/>
  <c r="F138" i="34"/>
  <c r="F137" i="34"/>
  <c r="F136" i="34"/>
  <c r="F135" i="34"/>
  <c r="F134" i="34"/>
  <c r="F133" i="34"/>
  <c r="F132" i="34"/>
  <c r="F129" i="34" s="1"/>
  <c r="E126" i="34"/>
  <c r="F124" i="34"/>
  <c r="F123" i="34"/>
  <c r="F122" i="34"/>
  <c r="F121" i="34"/>
  <c r="F120" i="34"/>
  <c r="F117" i="34" s="1"/>
  <c r="E114" i="34"/>
  <c r="F112" i="34"/>
  <c r="F111" i="34"/>
  <c r="F110" i="34"/>
  <c r="F109" i="34"/>
  <c r="F108" i="34"/>
  <c r="F107" i="34"/>
  <c r="F106" i="34"/>
  <c r="F105" i="34"/>
  <c r="F104" i="34"/>
  <c r="F103" i="34"/>
  <c r="F100" i="34" s="1"/>
  <c r="E97" i="34"/>
  <c r="F95" i="34"/>
  <c r="F94" i="34"/>
  <c r="F93" i="34"/>
  <c r="F92" i="34"/>
  <c r="F91" i="34"/>
  <c r="F88" i="34"/>
  <c r="E83" i="34"/>
  <c r="F81" i="34"/>
  <c r="F80" i="34"/>
  <c r="F79" i="34"/>
  <c r="F78" i="34"/>
  <c r="F77" i="34"/>
  <c r="F74" i="34" s="1"/>
  <c r="F72" i="34"/>
  <c r="F71" i="34"/>
  <c r="F70" i="34"/>
  <c r="F69" i="34"/>
  <c r="F68" i="34"/>
  <c r="F65" i="34" s="1"/>
  <c r="F63" i="34"/>
  <c r="F62" i="34"/>
  <c r="F61" i="34"/>
  <c r="F60" i="34"/>
  <c r="F59" i="34"/>
  <c r="F56" i="34" s="1"/>
  <c r="E46" i="34"/>
  <c r="F44" i="34"/>
  <c r="F43" i="34"/>
  <c r="F42" i="34"/>
  <c r="F41" i="34"/>
  <c r="F40" i="34"/>
  <c r="F39" i="34"/>
  <c r="F38" i="34"/>
  <c r="F37" i="34"/>
  <c r="F36" i="34"/>
  <c r="F32" i="34" s="1"/>
  <c r="F35" i="34"/>
  <c r="F30" i="34"/>
  <c r="F29" i="34"/>
  <c r="F28" i="34"/>
  <c r="F27" i="34"/>
  <c r="F26" i="34"/>
  <c r="E15" i="34"/>
  <c r="F13" i="34"/>
  <c r="F12" i="34"/>
  <c r="F11" i="34"/>
  <c r="F10" i="34"/>
  <c r="F9" i="34"/>
  <c r="E6" i="34" s="1"/>
  <c r="E239" i="33"/>
  <c r="F237" i="33"/>
  <c r="F236" i="33"/>
  <c r="F235" i="33"/>
  <c r="F234" i="33"/>
  <c r="F230" i="33" s="1"/>
  <c r="F233" i="33"/>
  <c r="E227" i="33"/>
  <c r="F225" i="33"/>
  <c r="F224" i="33"/>
  <c r="F223" i="33"/>
  <c r="F222" i="33"/>
  <c r="F221" i="33"/>
  <c r="F218" i="33"/>
  <c r="E216" i="33" s="1"/>
  <c r="E213" i="33"/>
  <c r="F211" i="33"/>
  <c r="F210" i="33"/>
  <c r="F209" i="33"/>
  <c r="F208" i="33"/>
  <c r="F207" i="33"/>
  <c r="F206" i="33"/>
  <c r="F205" i="33"/>
  <c r="F204" i="33"/>
  <c r="F203" i="33"/>
  <c r="F202" i="33"/>
  <c r="F201" i="33"/>
  <c r="F200" i="33"/>
  <c r="F199" i="33"/>
  <c r="F198" i="33"/>
  <c r="F197" i="33"/>
  <c r="F194" i="33" s="1"/>
  <c r="E191" i="33"/>
  <c r="F189" i="33"/>
  <c r="F188" i="33"/>
  <c r="F187" i="33"/>
  <c r="F186" i="33"/>
  <c r="F182" i="33" s="1"/>
  <c r="F185" i="33"/>
  <c r="E177" i="33"/>
  <c r="F175" i="33"/>
  <c r="F174" i="33"/>
  <c r="F173" i="33"/>
  <c r="F172" i="33"/>
  <c r="F171" i="33"/>
  <c r="F170" i="33"/>
  <c r="F169" i="33"/>
  <c r="F168" i="33"/>
  <c r="F167" i="33"/>
  <c r="F166" i="33"/>
  <c r="F163" i="33"/>
  <c r="E160" i="33"/>
  <c r="F158" i="33"/>
  <c r="F157" i="33"/>
  <c r="F156" i="33"/>
  <c r="F155" i="33"/>
  <c r="F154" i="33"/>
  <c r="F153" i="33"/>
  <c r="F152" i="33"/>
  <c r="F151" i="33"/>
  <c r="F150" i="33"/>
  <c r="F149" i="33"/>
  <c r="F146" i="33" s="1"/>
  <c r="E143" i="33"/>
  <c r="F141" i="33"/>
  <c r="F140" i="33"/>
  <c r="F139" i="33"/>
  <c r="F138" i="33"/>
  <c r="F137" i="33"/>
  <c r="F136" i="33"/>
  <c r="F135" i="33"/>
  <c r="F134" i="33"/>
  <c r="F133" i="33"/>
  <c r="F132" i="33"/>
  <c r="F129" i="33" s="1"/>
  <c r="E126" i="33"/>
  <c r="F124" i="33"/>
  <c r="F123" i="33"/>
  <c r="F122" i="33"/>
  <c r="F121" i="33"/>
  <c r="F120" i="33"/>
  <c r="F117" i="33"/>
  <c r="E114" i="33"/>
  <c r="F112" i="33"/>
  <c r="F111" i="33"/>
  <c r="F110" i="33"/>
  <c r="F109" i="33"/>
  <c r="F108" i="33"/>
  <c r="F107" i="33"/>
  <c r="F106" i="33"/>
  <c r="F105" i="33"/>
  <c r="F104" i="33"/>
  <c r="F103" i="33"/>
  <c r="F100" i="33"/>
  <c r="E97" i="33"/>
  <c r="F95" i="33"/>
  <c r="F94" i="33"/>
  <c r="F93" i="33"/>
  <c r="F92" i="33"/>
  <c r="F91" i="33"/>
  <c r="F88" i="33" s="1"/>
  <c r="E83" i="33"/>
  <c r="F81" i="33"/>
  <c r="F80" i="33"/>
  <c r="F79" i="33"/>
  <c r="F78" i="33"/>
  <c r="F77" i="33"/>
  <c r="F74" i="33"/>
  <c r="F72" i="33"/>
  <c r="F71" i="33"/>
  <c r="F70" i="33"/>
  <c r="F69" i="33"/>
  <c r="F65" i="33" s="1"/>
  <c r="F68" i="33"/>
  <c r="F63" i="33"/>
  <c r="F62" i="33"/>
  <c r="F61" i="33"/>
  <c r="F60" i="33"/>
  <c r="F59" i="33"/>
  <c r="F56" i="33"/>
  <c r="E54" i="33" s="1"/>
  <c r="E46" i="33"/>
  <c r="F44" i="33"/>
  <c r="F43" i="33"/>
  <c r="F42" i="33"/>
  <c r="F41" i="33"/>
  <c r="F40" i="33"/>
  <c r="F39" i="33"/>
  <c r="F38" i="33"/>
  <c r="F37" i="33"/>
  <c r="F36" i="33"/>
  <c r="F35" i="33"/>
  <c r="F32" i="33" s="1"/>
  <c r="F30" i="33"/>
  <c r="F29" i="33"/>
  <c r="F28" i="33"/>
  <c r="F27" i="33"/>
  <c r="F26" i="33"/>
  <c r="E15" i="33"/>
  <c r="F13" i="33"/>
  <c r="F12" i="33"/>
  <c r="F11" i="33"/>
  <c r="F10" i="33"/>
  <c r="E6" i="33" s="1"/>
  <c r="F9" i="33"/>
  <c r="E239" i="31"/>
  <c r="F237" i="31"/>
  <c r="F236" i="31"/>
  <c r="F235" i="31"/>
  <c r="F234" i="31"/>
  <c r="F230" i="31" s="1"/>
  <c r="F233" i="31"/>
  <c r="E227" i="31"/>
  <c r="F225" i="31"/>
  <c r="F224" i="31"/>
  <c r="F223" i="31"/>
  <c r="F222" i="31"/>
  <c r="F221" i="31"/>
  <c r="F218" i="31"/>
  <c r="E216" i="31" s="1"/>
  <c r="E213" i="31"/>
  <c r="F211" i="31"/>
  <c r="F210" i="31"/>
  <c r="F209" i="31"/>
  <c r="F208" i="31"/>
  <c r="F207" i="31"/>
  <c r="F206" i="31"/>
  <c r="F205" i="31"/>
  <c r="F204" i="31"/>
  <c r="F203" i="31"/>
  <c r="F202" i="31"/>
  <c r="F201" i="31"/>
  <c r="F200" i="31"/>
  <c r="F199" i="31"/>
  <c r="F198" i="31"/>
  <c r="F197" i="31"/>
  <c r="F194" i="31" s="1"/>
  <c r="E191" i="31"/>
  <c r="F189" i="31"/>
  <c r="F188" i="31"/>
  <c r="F187" i="31"/>
  <c r="F186" i="31"/>
  <c r="F182" i="31" s="1"/>
  <c r="E180" i="31" s="1"/>
  <c r="F185" i="31"/>
  <c r="E177" i="31"/>
  <c r="F175" i="31"/>
  <c r="F174" i="31"/>
  <c r="F173" i="31"/>
  <c r="F172" i="31"/>
  <c r="F171" i="31"/>
  <c r="F170" i="31"/>
  <c r="F169" i="31"/>
  <c r="F168" i="31"/>
  <c r="F167" i="31"/>
  <c r="F166" i="31"/>
  <c r="E160" i="31"/>
  <c r="F158" i="31"/>
  <c r="F157" i="31"/>
  <c r="F156" i="31"/>
  <c r="F155" i="31"/>
  <c r="F154" i="31"/>
  <c r="F153" i="31"/>
  <c r="F152" i="31"/>
  <c r="F151" i="31"/>
  <c r="F150" i="31"/>
  <c r="E143" i="31"/>
  <c r="F141" i="31"/>
  <c r="F140" i="31"/>
  <c r="F139" i="31"/>
  <c r="F138" i="31"/>
  <c r="F137" i="31"/>
  <c r="F136" i="31"/>
  <c r="F135" i="31"/>
  <c r="F134" i="31"/>
  <c r="F133" i="31"/>
  <c r="F132" i="31"/>
  <c r="F129" i="31" s="1"/>
  <c r="E126" i="31"/>
  <c r="F124" i="31"/>
  <c r="F123" i="31"/>
  <c r="F122" i="31"/>
  <c r="F121" i="31"/>
  <c r="F120" i="31"/>
  <c r="F117" i="31"/>
  <c r="E114" i="31"/>
  <c r="F112" i="31"/>
  <c r="F111" i="31"/>
  <c r="F110" i="31"/>
  <c r="F109" i="31"/>
  <c r="F108" i="31"/>
  <c r="F107" i="31"/>
  <c r="F106" i="31"/>
  <c r="F105" i="31"/>
  <c r="F104" i="31"/>
  <c r="F103" i="31"/>
  <c r="F100" i="31"/>
  <c r="E97" i="31"/>
  <c r="F95" i="31"/>
  <c r="F94" i="31"/>
  <c r="F93" i="31"/>
  <c r="F92" i="31"/>
  <c r="F91" i="31"/>
  <c r="F88" i="31" s="1"/>
  <c r="E83" i="31"/>
  <c r="F81" i="31"/>
  <c r="F80" i="31"/>
  <c r="F79" i="31"/>
  <c r="F78" i="31"/>
  <c r="F77" i="31"/>
  <c r="F74" i="31"/>
  <c r="F72" i="31"/>
  <c r="F71" i="31"/>
  <c r="F70" i="31"/>
  <c r="F69" i="31"/>
  <c r="F65" i="31" s="1"/>
  <c r="F68" i="31"/>
  <c r="F63" i="31"/>
  <c r="F62" i="31"/>
  <c r="F61" i="31"/>
  <c r="F60" i="31"/>
  <c r="F59" i="31"/>
  <c r="F56" i="31"/>
  <c r="E46" i="31"/>
  <c r="F44" i="31"/>
  <c r="F43" i="31"/>
  <c r="F42" i="31"/>
  <c r="F41" i="31"/>
  <c r="F40" i="31"/>
  <c r="F39" i="31"/>
  <c r="F38" i="31"/>
  <c r="F37" i="31"/>
  <c r="F36" i="31"/>
  <c r="F35" i="31"/>
  <c r="F30" i="31"/>
  <c r="F29" i="31"/>
  <c r="F28" i="31"/>
  <c r="F27" i="31"/>
  <c r="F26" i="31"/>
  <c r="E15" i="31"/>
  <c r="F13" i="31"/>
  <c r="F12" i="31"/>
  <c r="F11" i="31"/>
  <c r="F10" i="31"/>
  <c r="E6" i="31" s="1"/>
  <c r="F9" i="31"/>
  <c r="F163" i="31" l="1"/>
  <c r="R155" i="13"/>
  <c r="F32" i="31"/>
  <c r="E86" i="40"/>
  <c r="E23" i="40" s="1"/>
  <c r="E54" i="41"/>
  <c r="E86" i="41"/>
  <c r="E23" i="41" s="1"/>
  <c r="E216" i="41"/>
  <c r="F146" i="38"/>
  <c r="E86" i="38" s="1"/>
  <c r="E23" i="38" s="1"/>
  <c r="E54" i="40"/>
  <c r="E180" i="40"/>
  <c r="E86" i="39"/>
  <c r="E23" i="39" s="1"/>
  <c r="E180" i="39"/>
  <c r="F146" i="37"/>
  <c r="E86" i="37" s="1"/>
  <c r="E23" i="37" s="1"/>
  <c r="E180" i="38"/>
  <c r="E216" i="37"/>
  <c r="F146" i="36"/>
  <c r="E86" i="36" s="1"/>
  <c r="E23" i="36" s="1"/>
  <c r="E54" i="36"/>
  <c r="E54" i="35"/>
  <c r="E86" i="35"/>
  <c r="E23" i="35" s="1"/>
  <c r="E180" i="35"/>
  <c r="E54" i="34"/>
  <c r="E86" i="34"/>
  <c r="E23" i="34" s="1"/>
  <c r="E216" i="34"/>
  <c r="E86" i="33"/>
  <c r="E23" i="33" s="1"/>
  <c r="E180" i="33"/>
  <c r="E54" i="31"/>
  <c r="S155" i="13" l="1"/>
  <c r="F201" i="30"/>
  <c r="F202" i="30"/>
  <c r="F203" i="30"/>
  <c r="F204" i="30"/>
  <c r="F205" i="30"/>
  <c r="T155" i="13" l="1"/>
  <c r="A53" i="44"/>
  <c r="H73" i="29" l="1"/>
  <c r="H66" i="29"/>
  <c r="H54" i="29"/>
  <c r="C6" i="29"/>
  <c r="H3" i="29"/>
  <c r="H73" i="28"/>
  <c r="H66" i="28"/>
  <c r="H54" i="28"/>
  <c r="C6" i="28"/>
  <c r="H3" i="28"/>
  <c r="H73" i="27"/>
  <c r="H66" i="27"/>
  <c r="H54" i="27"/>
  <c r="C6" i="27"/>
  <c r="H3" i="27"/>
  <c r="H73" i="26"/>
  <c r="H66" i="26"/>
  <c r="H54" i="26"/>
  <c r="C6" i="26"/>
  <c r="H3" i="26"/>
  <c r="H73" i="25"/>
  <c r="H66" i="25"/>
  <c r="H54" i="25"/>
  <c r="C6" i="25"/>
  <c r="H3" i="25"/>
  <c r="H73" i="24"/>
  <c r="H66" i="24"/>
  <c r="H54" i="24"/>
  <c r="C6" i="24"/>
  <c r="H3" i="24"/>
  <c r="H73" i="23"/>
  <c r="H66" i="23"/>
  <c r="H54" i="23"/>
  <c r="C6" i="23"/>
  <c r="H3" i="23"/>
  <c r="H73" i="22"/>
  <c r="H66" i="22"/>
  <c r="H54" i="22"/>
  <c r="C6" i="22"/>
  <c r="H3" i="22"/>
  <c r="H73" i="21"/>
  <c r="H66" i="21"/>
  <c r="H54" i="21"/>
  <c r="C6" i="21"/>
  <c r="H3" i="21"/>
  <c r="H73" i="19"/>
  <c r="H66" i="19"/>
  <c r="H54" i="19"/>
  <c r="C6" i="19"/>
  <c r="H3" i="19"/>
  <c r="F38" i="30" l="1"/>
  <c r="F39" i="30"/>
  <c r="F40" i="30"/>
  <c r="F41" i="30"/>
  <c r="F42" i="30"/>
  <c r="F43" i="30"/>
  <c r="F44" i="30"/>
  <c r="B211" i="6" l="1"/>
  <c r="B200" i="6"/>
  <c r="B189" i="6"/>
  <c r="B178" i="6"/>
  <c r="B167" i="6"/>
  <c r="B156" i="6"/>
  <c r="B145" i="6"/>
  <c r="B134" i="6"/>
  <c r="B123" i="6"/>
  <c r="B112" i="6"/>
  <c r="B101" i="6"/>
  <c r="B90" i="6"/>
  <c r="B79" i="6"/>
  <c r="B68" i="6"/>
  <c r="B57" i="6"/>
  <c r="B46" i="6"/>
  <c r="B35" i="6"/>
  <c r="B25" i="6"/>
  <c r="P162" i="13" l="1"/>
  <c r="P163" i="13"/>
  <c r="P164" i="13"/>
  <c r="P165" i="13"/>
  <c r="P166" i="13"/>
  <c r="P167" i="13"/>
  <c r="P168" i="13"/>
  <c r="P169" i="13"/>
  <c r="P170" i="13"/>
  <c r="P171" i="13"/>
  <c r="P172" i="13"/>
  <c r="P161" i="13"/>
  <c r="P173" i="13" l="1"/>
  <c r="C32" i="2" s="1"/>
  <c r="T172" i="13"/>
  <c r="T171" i="13"/>
  <c r="B15" i="9" s="1"/>
  <c r="T170" i="13"/>
  <c r="B14" i="9" s="1"/>
  <c r="T169" i="13"/>
  <c r="B13" i="9" s="1"/>
  <c r="T168" i="13"/>
  <c r="B12" i="9" s="1"/>
  <c r="T167" i="13"/>
  <c r="B11" i="9" s="1"/>
  <c r="T166" i="13"/>
  <c r="B10" i="9" s="1"/>
  <c r="T165" i="13"/>
  <c r="B9" i="9" s="1"/>
  <c r="T164" i="13"/>
  <c r="T162" i="13"/>
  <c r="T161" i="13"/>
  <c r="B8" i="9" s="1"/>
  <c r="B16" i="9" l="1"/>
  <c r="B17" i="9"/>
  <c r="T173" i="13"/>
  <c r="D212" i="6"/>
  <c r="D201" i="6"/>
  <c r="D190" i="6"/>
  <c r="D179" i="6"/>
  <c r="D168" i="6"/>
  <c r="D157" i="6"/>
  <c r="D146" i="6"/>
  <c r="D135" i="6"/>
  <c r="D124" i="6"/>
  <c r="D113" i="6"/>
  <c r="D102" i="6"/>
  <c r="D91" i="6"/>
  <c r="D80" i="6"/>
  <c r="D69" i="6"/>
  <c r="D58" i="6"/>
  <c r="D47" i="6"/>
  <c r="D36" i="6"/>
  <c r="E239" i="30"/>
  <c r="F237" i="30"/>
  <c r="F236" i="30"/>
  <c r="F235" i="30"/>
  <c r="F234" i="30"/>
  <c r="F233" i="30"/>
  <c r="E227" i="30"/>
  <c r="F225" i="30"/>
  <c r="F224" i="30"/>
  <c r="F223" i="30"/>
  <c r="F222" i="30"/>
  <c r="F221" i="30"/>
  <c r="E213" i="30"/>
  <c r="F211" i="30"/>
  <c r="F210" i="30"/>
  <c r="F209" i="30"/>
  <c r="F208" i="30"/>
  <c r="F207" i="30"/>
  <c r="F206" i="30"/>
  <c r="F200" i="30"/>
  <c r="F199" i="30"/>
  <c r="F198" i="30"/>
  <c r="F197" i="30"/>
  <c r="E191" i="30"/>
  <c r="F189" i="30"/>
  <c r="F188" i="30"/>
  <c r="F187" i="30"/>
  <c r="F186" i="30"/>
  <c r="F185" i="30"/>
  <c r="E177" i="30"/>
  <c r="F175" i="30"/>
  <c r="F174" i="30"/>
  <c r="F173" i="30"/>
  <c r="F172" i="30"/>
  <c r="F171" i="30"/>
  <c r="F170" i="30"/>
  <c r="F169" i="30"/>
  <c r="F168" i="30"/>
  <c r="F167" i="30"/>
  <c r="F166" i="30"/>
  <c r="R154" i="13" s="1"/>
  <c r="R158" i="13" s="1"/>
  <c r="E160" i="30"/>
  <c r="F158" i="30"/>
  <c r="F157" i="30"/>
  <c r="F156" i="30"/>
  <c r="F155" i="30"/>
  <c r="F154" i="30"/>
  <c r="F153" i="30"/>
  <c r="F152" i="30"/>
  <c r="F151" i="30"/>
  <c r="F150" i="30"/>
  <c r="E143" i="30"/>
  <c r="F141" i="30"/>
  <c r="F140" i="30"/>
  <c r="F139" i="30"/>
  <c r="F138" i="30"/>
  <c r="F137" i="30"/>
  <c r="F136" i="30"/>
  <c r="F135" i="30"/>
  <c r="F134" i="30"/>
  <c r="F133" i="30"/>
  <c r="F132" i="30"/>
  <c r="E126" i="30"/>
  <c r="F124" i="30"/>
  <c r="F123" i="30"/>
  <c r="F122" i="30"/>
  <c r="F121" i="30"/>
  <c r="F120" i="30"/>
  <c r="E114" i="30"/>
  <c r="F112" i="30"/>
  <c r="F111" i="30"/>
  <c r="F110" i="30"/>
  <c r="F109" i="30"/>
  <c r="F108" i="30"/>
  <c r="F107" i="30"/>
  <c r="F106" i="30"/>
  <c r="F105" i="30"/>
  <c r="F104" i="30"/>
  <c r="F103" i="30"/>
  <c r="E97" i="30"/>
  <c r="F95" i="30"/>
  <c r="F94" i="30"/>
  <c r="F93" i="30"/>
  <c r="F92" i="30"/>
  <c r="F91" i="30"/>
  <c r="E83" i="30"/>
  <c r="F81" i="30"/>
  <c r="F80" i="30"/>
  <c r="F79" i="30"/>
  <c r="F78" i="30"/>
  <c r="F77" i="30"/>
  <c r="F72" i="30"/>
  <c r="F71" i="30"/>
  <c r="F70" i="30"/>
  <c r="F69" i="30"/>
  <c r="F68" i="30"/>
  <c r="F63" i="30"/>
  <c r="F62" i="30"/>
  <c r="F61" i="30"/>
  <c r="F60" i="30"/>
  <c r="F59" i="30"/>
  <c r="E46" i="30"/>
  <c r="F37" i="30"/>
  <c r="F36" i="30"/>
  <c r="F35" i="30"/>
  <c r="F30" i="30"/>
  <c r="F29" i="30"/>
  <c r="F28" i="30"/>
  <c r="F27" i="30"/>
  <c r="F26" i="30"/>
  <c r="E15" i="30"/>
  <c r="F13" i="30"/>
  <c r="F12" i="30"/>
  <c r="F11" i="30"/>
  <c r="F10" i="30"/>
  <c r="F9" i="30"/>
  <c r="S154" i="13" l="1"/>
  <c r="S158" i="13" s="1"/>
  <c r="J8" i="9"/>
  <c r="L8" i="9" s="1"/>
  <c r="F74" i="30"/>
  <c r="F117" i="30"/>
  <c r="F32" i="30"/>
  <c r="F194" i="30"/>
  <c r="F100" i="30"/>
  <c r="F182" i="30"/>
  <c r="F56" i="30"/>
  <c r="F65" i="30"/>
  <c r="F163" i="30"/>
  <c r="E6" i="30"/>
  <c r="F230" i="30"/>
  <c r="F88" i="30"/>
  <c r="F129" i="30"/>
  <c r="F218" i="30"/>
  <c r="T154" i="13" l="1"/>
  <c r="C8" i="9"/>
  <c r="E54" i="30"/>
  <c r="M135" i="13" s="1"/>
  <c r="E180" i="30"/>
  <c r="E216" i="30"/>
  <c r="T158" i="13" l="1"/>
  <c r="H8" i="9" s="1"/>
  <c r="M140" i="13"/>
  <c r="A224" i="13"/>
  <c r="A223" i="13"/>
  <c r="A222" i="13"/>
  <c r="A221" i="13"/>
  <c r="A220" i="13"/>
  <c r="A216" i="13"/>
  <c r="A215" i="13"/>
  <c r="A214" i="13"/>
  <c r="A213" i="13"/>
  <c r="A212" i="13"/>
  <c r="A208" i="13"/>
  <c r="A207" i="13"/>
  <c r="A206" i="13"/>
  <c r="A205" i="13"/>
  <c r="A204" i="13"/>
  <c r="A198" i="13"/>
  <c r="A196" i="13"/>
  <c r="B192" i="13"/>
  <c r="A192" i="13"/>
  <c r="B191" i="13"/>
  <c r="A191" i="13"/>
  <c r="B190" i="13"/>
  <c r="A190" i="13"/>
  <c r="B189" i="13"/>
  <c r="A189" i="13"/>
  <c r="B188" i="13"/>
  <c r="A5" i="45" s="1"/>
  <c r="A188" i="13"/>
  <c r="K172" i="13"/>
  <c r="J172" i="13"/>
  <c r="K171" i="13"/>
  <c r="J171" i="13"/>
  <c r="K170" i="13"/>
  <c r="J170" i="13"/>
  <c r="K169" i="13"/>
  <c r="J169" i="13"/>
  <c r="K168" i="13"/>
  <c r="J168" i="13"/>
  <c r="K167" i="13"/>
  <c r="J167" i="13"/>
  <c r="K166" i="13"/>
  <c r="J166" i="13"/>
  <c r="K165" i="13"/>
  <c r="J165" i="13"/>
  <c r="K164" i="13"/>
  <c r="J164" i="13"/>
  <c r="K163" i="13"/>
  <c r="J163" i="13"/>
  <c r="B6" i="9"/>
  <c r="K162" i="13"/>
  <c r="J162" i="13"/>
  <c r="B5" i="9"/>
  <c r="K161" i="13"/>
  <c r="J161" i="13"/>
  <c r="B133" i="13"/>
  <c r="C133" i="13" s="1"/>
  <c r="B132" i="13"/>
  <c r="C132" i="13" s="1"/>
  <c r="B128" i="13"/>
  <c r="A172" i="13" s="1"/>
  <c r="B127" i="13"/>
  <c r="A16" i="9" s="1"/>
  <c r="B126" i="13"/>
  <c r="A170" i="13" s="1"/>
  <c r="B125" i="13"/>
  <c r="F1" i="38" s="1"/>
  <c r="B124" i="13"/>
  <c r="I1" i="25" s="1"/>
  <c r="B123" i="13"/>
  <c r="A11" i="42" s="1"/>
  <c r="B122" i="13"/>
  <c r="A11" i="9" s="1"/>
  <c r="B121" i="13"/>
  <c r="A9" i="42" s="1"/>
  <c r="B120" i="13"/>
  <c r="F1" i="33" s="1"/>
  <c r="A7" i="9"/>
  <c r="B118" i="13"/>
  <c r="F1" i="31" s="1"/>
  <c r="B117" i="13"/>
  <c r="A161" i="13" s="1"/>
  <c r="A113" i="13"/>
  <c r="F7" i="2" s="1"/>
  <c r="B96" i="13"/>
  <c r="A96" i="13"/>
  <c r="A40" i="13"/>
  <c r="F8" i="13"/>
  <c r="F7" i="13"/>
  <c r="B27" i="43"/>
  <c r="D17" i="43"/>
  <c r="D15" i="43"/>
  <c r="D13" i="43"/>
  <c r="D11" i="43"/>
  <c r="B63" i="18"/>
  <c r="B59" i="18"/>
  <c r="B55" i="18"/>
  <c r="B49" i="18"/>
  <c r="B45" i="18"/>
  <c r="B41" i="18"/>
  <c r="B37" i="18"/>
  <c r="B32" i="18"/>
  <c r="B28" i="18"/>
  <c r="B24" i="18"/>
  <c r="B19" i="18"/>
  <c r="B15" i="18"/>
  <c r="B11" i="18"/>
  <c r="P32" i="17"/>
  <c r="P31" i="17"/>
  <c r="D35" i="45" s="1"/>
  <c r="P30" i="17"/>
  <c r="D34" i="45" s="1"/>
  <c r="P29" i="17"/>
  <c r="D33" i="45" s="1"/>
  <c r="P28" i="17"/>
  <c r="P27" i="17"/>
  <c r="P26" i="17"/>
  <c r="D30" i="45" s="1"/>
  <c r="P25" i="17"/>
  <c r="D29" i="45" s="1"/>
  <c r="P24" i="17"/>
  <c r="D28" i="45" s="1"/>
  <c r="P23" i="17"/>
  <c r="D27" i="45" s="1"/>
  <c r="P22" i="17"/>
  <c r="D26" i="45" s="1"/>
  <c r="P21" i="17"/>
  <c r="D25" i="45" s="1"/>
  <c r="P20" i="17"/>
  <c r="D24" i="45" s="1"/>
  <c r="P19" i="17"/>
  <c r="D23" i="45" s="1"/>
  <c r="P18" i="17"/>
  <c r="D22" i="45" s="1"/>
  <c r="P17" i="17"/>
  <c r="D21" i="45" s="1"/>
  <c r="P16" i="17"/>
  <c r="D20" i="45" s="1"/>
  <c r="P11" i="17"/>
  <c r="B11" i="17"/>
  <c r="A11" i="17" s="1"/>
  <c r="P10" i="17"/>
  <c r="D15" i="45" s="1"/>
  <c r="B10" i="17"/>
  <c r="A10" i="17" s="1"/>
  <c r="P9" i="17"/>
  <c r="D14" i="45" s="1"/>
  <c r="B9" i="17"/>
  <c r="D13" i="45"/>
  <c r="P7" i="17"/>
  <c r="D12" i="45" s="1"/>
  <c r="D11" i="45"/>
  <c r="B6" i="17"/>
  <c r="D36" i="45"/>
  <c r="D32" i="45"/>
  <c r="D31" i="45"/>
  <c r="D16" i="45"/>
  <c r="B16" i="45"/>
  <c r="A16" i="45" s="1"/>
  <c r="B15" i="45"/>
  <c r="A15" i="45" s="1"/>
  <c r="B14" i="45"/>
  <c r="A14" i="45" s="1"/>
  <c r="B11" i="45"/>
  <c r="A11" i="45" s="1"/>
  <c r="E6" i="45"/>
  <c r="D9" i="14"/>
  <c r="D7" i="14"/>
  <c r="D5" i="14"/>
  <c r="D3" i="14"/>
  <c r="M17" i="42"/>
  <c r="I17" i="42"/>
  <c r="H17" i="42"/>
  <c r="G17" i="42"/>
  <c r="F17" i="42"/>
  <c r="E17" i="42"/>
  <c r="D17" i="42"/>
  <c r="C17" i="42"/>
  <c r="B17" i="42"/>
  <c r="I212" i="6"/>
  <c r="I201" i="6"/>
  <c r="I190" i="6"/>
  <c r="I179" i="6"/>
  <c r="I168" i="6"/>
  <c r="I157" i="6"/>
  <c r="I146" i="6"/>
  <c r="I135" i="6"/>
  <c r="I124" i="6"/>
  <c r="I113" i="6"/>
  <c r="I102" i="6"/>
  <c r="I91" i="6"/>
  <c r="I80" i="6"/>
  <c r="I69" i="6"/>
  <c r="I58" i="6"/>
  <c r="I47" i="6"/>
  <c r="I36" i="6"/>
  <c r="I15" i="6"/>
  <c r="B14" i="6"/>
  <c r="I4" i="6"/>
  <c r="B3" i="6"/>
  <c r="A49" i="44"/>
  <c r="A44" i="44"/>
  <c r="A39" i="44"/>
  <c r="A35" i="44"/>
  <c r="A31" i="44"/>
  <c r="A27" i="44"/>
  <c r="A22" i="44"/>
  <c r="A18" i="44"/>
  <c r="A13" i="44"/>
  <c r="A9" i="44"/>
  <c r="A5" i="44"/>
  <c r="H54" i="4"/>
  <c r="C6" i="4"/>
  <c r="H3" i="4"/>
  <c r="A12" i="3"/>
  <c r="A8" i="3"/>
  <c r="A4" i="3"/>
  <c r="C6" i="2"/>
  <c r="H3" i="2"/>
  <c r="E28" i="1"/>
  <c r="E26" i="1"/>
  <c r="E24" i="1"/>
  <c r="E22" i="1"/>
  <c r="E20" i="1"/>
  <c r="D167" i="13"/>
  <c r="D172" i="13"/>
  <c r="I168" i="13"/>
  <c r="I166" i="13"/>
  <c r="E167" i="13"/>
  <c r="B141" i="13"/>
  <c r="H163" i="13"/>
  <c r="F96" i="13"/>
  <c r="B144" i="13"/>
  <c r="E165" i="13"/>
  <c r="E168" i="13"/>
  <c r="I165" i="13"/>
  <c r="B142" i="13"/>
  <c r="D169" i="13"/>
  <c r="I172" i="13"/>
  <c r="B148" i="13"/>
  <c r="D164" i="13"/>
  <c r="H162" i="13"/>
  <c r="B135" i="13"/>
  <c r="H166" i="13"/>
  <c r="D165" i="13"/>
  <c r="B137" i="13"/>
  <c r="B145" i="13"/>
  <c r="B147" i="13"/>
  <c r="E171" i="13"/>
  <c r="H168" i="13"/>
  <c r="B140" i="13"/>
  <c r="D168" i="13"/>
  <c r="H170" i="13"/>
  <c r="B139" i="13"/>
  <c r="B151" i="13"/>
  <c r="D163" i="13"/>
  <c r="D166" i="13"/>
  <c r="H165" i="13"/>
  <c r="J259" i="13"/>
  <c r="I161" i="13"/>
  <c r="I163" i="13"/>
  <c r="E169" i="13"/>
  <c r="H169" i="13"/>
  <c r="C96" i="13"/>
  <c r="B150" i="13"/>
  <c r="I169" i="13"/>
  <c r="B138" i="13"/>
  <c r="D161" i="13"/>
  <c r="F41" i="13"/>
  <c r="I170" i="13"/>
  <c r="H172" i="13"/>
  <c r="B146" i="13"/>
  <c r="B136" i="13"/>
  <c r="B143" i="13"/>
  <c r="H164" i="13"/>
  <c r="D170" i="13"/>
  <c r="H167" i="13"/>
  <c r="I164" i="13"/>
  <c r="E170" i="13"/>
  <c r="E166" i="13"/>
  <c r="D162" i="13"/>
  <c r="I171" i="13"/>
  <c r="B149" i="13"/>
  <c r="D171" i="13"/>
  <c r="H171" i="13"/>
  <c r="I167" i="13"/>
  <c r="B134" i="13"/>
  <c r="G96" i="13"/>
  <c r="A6" i="17" l="1"/>
  <c r="C6" i="17"/>
  <c r="A9" i="17"/>
  <c r="C9" i="17"/>
  <c r="E5" i="45"/>
  <c r="C5" i="45"/>
  <c r="B5" i="45"/>
  <c r="D5" i="45"/>
  <c r="B113" i="13"/>
  <c r="I1" i="27"/>
  <c r="A12" i="9"/>
  <c r="I1" i="24"/>
  <c r="I1" i="23"/>
  <c r="I1" i="22"/>
  <c r="C148" i="13"/>
  <c r="A21" i="7" s="1"/>
  <c r="C143" i="13"/>
  <c r="A16" i="7" s="1"/>
  <c r="C135" i="13"/>
  <c r="A8" i="7" s="1"/>
  <c r="C147" i="13"/>
  <c r="A20" i="7" s="1"/>
  <c r="C145" i="13"/>
  <c r="A18" i="7" s="1"/>
  <c r="C142" i="13"/>
  <c r="A15" i="7" s="1"/>
  <c r="C151" i="13"/>
  <c r="A24" i="7" s="1"/>
  <c r="C141" i="13"/>
  <c r="A14" i="7" s="1"/>
  <c r="C140" i="13"/>
  <c r="A13" i="7" s="1"/>
  <c r="C150" i="13"/>
  <c r="A23" i="7" s="1"/>
  <c r="C136" i="13"/>
  <c r="A9" i="7" s="1"/>
  <c r="C146" i="13"/>
  <c r="A19" i="7" s="1"/>
  <c r="C144" i="13"/>
  <c r="A17" i="7" s="1"/>
  <c r="C139" i="13"/>
  <c r="A12" i="7" s="1"/>
  <c r="C149" i="13"/>
  <c r="A22" i="7" s="1"/>
  <c r="C134" i="13"/>
  <c r="A7" i="7" s="1"/>
  <c r="C138" i="13"/>
  <c r="A11" i="7" s="1"/>
  <c r="C137" i="13"/>
  <c r="A10" i="7" s="1"/>
  <c r="I1" i="4"/>
  <c r="A5" i="9"/>
  <c r="A17" i="9"/>
  <c r="A16" i="42"/>
  <c r="I1" i="29"/>
  <c r="F1" i="40"/>
  <c r="A15" i="42"/>
  <c r="A171" i="13"/>
  <c r="I1" i="28"/>
  <c r="F1" i="39"/>
  <c r="A15" i="9"/>
  <c r="A14" i="42"/>
  <c r="A14" i="9"/>
  <c r="A13" i="42"/>
  <c r="I1" i="26"/>
  <c r="A169" i="13"/>
  <c r="A168" i="13"/>
  <c r="F1" i="37"/>
  <c r="A13" i="9"/>
  <c r="A12" i="42"/>
  <c r="F1" i="36"/>
  <c r="A167" i="13"/>
  <c r="A166" i="13"/>
  <c r="A10" i="42"/>
  <c r="F1" i="35"/>
  <c r="F1" i="34"/>
  <c r="A165" i="13"/>
  <c r="A10" i="9"/>
  <c r="A9" i="9"/>
  <c r="A164" i="13"/>
  <c r="A8" i="42"/>
  <c r="I1" i="21"/>
  <c r="A163" i="13"/>
  <c r="A6" i="9"/>
  <c r="A162" i="13"/>
  <c r="I1" i="19"/>
  <c r="F1" i="30"/>
  <c r="G132" i="13"/>
  <c r="A5" i="7"/>
  <c r="G133" i="13"/>
  <c r="M23" i="6" s="1"/>
  <c r="A6" i="7"/>
  <c r="F1" i="41"/>
  <c r="C11" i="45"/>
  <c r="C14" i="45"/>
  <c r="C15" i="45"/>
  <c r="C16" i="45"/>
  <c r="C10" i="17"/>
  <c r="C11" i="17"/>
  <c r="G137" i="13"/>
  <c r="G141" i="13"/>
  <c r="G145" i="13"/>
  <c r="G149" i="13"/>
  <c r="G161" i="13"/>
  <c r="I5" i="9" s="1"/>
  <c r="G5" i="9"/>
  <c r="G165" i="13"/>
  <c r="I10" i="9" s="1"/>
  <c r="G10" i="9"/>
  <c r="E11" i="9"/>
  <c r="H11" i="9"/>
  <c r="G169" i="13"/>
  <c r="I14" i="9" s="1"/>
  <c r="G14" i="9"/>
  <c r="E15" i="9"/>
  <c r="H15" i="9"/>
  <c r="G136" i="13"/>
  <c r="G140" i="13"/>
  <c r="G144" i="13"/>
  <c r="G148" i="13"/>
  <c r="G164" i="13"/>
  <c r="I9" i="9" s="1"/>
  <c r="G9" i="9"/>
  <c r="E10" i="9"/>
  <c r="H10" i="9"/>
  <c r="G168" i="13"/>
  <c r="I13" i="9" s="1"/>
  <c r="G13" i="9"/>
  <c r="E14" i="9"/>
  <c r="H14" i="9"/>
  <c r="G172" i="13"/>
  <c r="I17" i="9" s="1"/>
  <c r="G17" i="9"/>
  <c r="G135" i="13"/>
  <c r="G139" i="13"/>
  <c r="G143" i="13"/>
  <c r="G147" i="13"/>
  <c r="G151" i="13"/>
  <c r="G163" i="13"/>
  <c r="I7" i="9" s="1"/>
  <c r="G7" i="9"/>
  <c r="H9" i="9"/>
  <c r="G167" i="13"/>
  <c r="I12" i="9" s="1"/>
  <c r="G12" i="9"/>
  <c r="E13" i="9"/>
  <c r="H13" i="9"/>
  <c r="G171" i="13"/>
  <c r="I16" i="9" s="1"/>
  <c r="G16" i="9"/>
  <c r="H17" i="9"/>
  <c r="G134" i="13"/>
  <c r="M33" i="6" s="1"/>
  <c r="G138" i="13"/>
  <c r="G142" i="13"/>
  <c r="G146" i="13"/>
  <c r="G150" i="13"/>
  <c r="G162" i="13"/>
  <c r="I6" i="9" s="1"/>
  <c r="G6" i="9"/>
  <c r="G166" i="13"/>
  <c r="I11" i="9" s="1"/>
  <c r="G11" i="9"/>
  <c r="E12" i="9"/>
  <c r="H12" i="9"/>
  <c r="G170" i="13"/>
  <c r="I15" i="9" s="1"/>
  <c r="G15" i="9"/>
  <c r="E16" i="9"/>
  <c r="H16" i="9"/>
  <c r="E172" i="13"/>
  <c r="F149" i="55" l="1"/>
  <c r="F146" i="55" s="1"/>
  <c r="E86" i="55" s="1"/>
  <c r="E23" i="55" s="1"/>
  <c r="F20" i="55"/>
  <c r="E18" i="55" s="1"/>
  <c r="F149" i="31"/>
  <c r="F146" i="31" s="1"/>
  <c r="E86" i="31" s="1"/>
  <c r="E23" i="31" s="1"/>
  <c r="F149" i="30"/>
  <c r="F23" i="33"/>
  <c r="F20" i="33" s="1"/>
  <c r="E18" i="33" s="1"/>
  <c r="F23" i="40"/>
  <c r="F20" i="40" s="1"/>
  <c r="E18" i="40" s="1"/>
  <c r="F23" i="39"/>
  <c r="F20" i="39" s="1"/>
  <c r="E18" i="39" s="1"/>
  <c r="F23" i="31"/>
  <c r="F20" i="31" s="1"/>
  <c r="E18" i="31" s="1"/>
  <c r="F23" i="41"/>
  <c r="F20" i="41" s="1"/>
  <c r="E18" i="41" s="1"/>
  <c r="F23" i="36"/>
  <c r="F20" i="36" s="1"/>
  <c r="E18" i="36" s="1"/>
  <c r="F23" i="35"/>
  <c r="F20" i="35" s="1"/>
  <c r="E18" i="35" s="1"/>
  <c r="F23" i="38"/>
  <c r="F20" i="38" s="1"/>
  <c r="E18" i="38" s="1"/>
  <c r="F23" i="37"/>
  <c r="F20" i="37" s="1"/>
  <c r="E18" i="37" s="1"/>
  <c r="F23" i="34"/>
  <c r="F20" i="34" s="1"/>
  <c r="E18" i="34" s="1"/>
  <c r="E17" i="9"/>
  <c r="E164" i="13"/>
  <c r="I162" i="13"/>
  <c r="F52" i="55" l="1"/>
  <c r="E49" i="55" s="1"/>
  <c r="D6" i="55" s="1"/>
  <c r="F52" i="41"/>
  <c r="E49" i="41" s="1"/>
  <c r="D6" i="41" s="1"/>
  <c r="F52" i="31"/>
  <c r="E49" i="31" s="1"/>
  <c r="E4" i="31" s="1"/>
  <c r="F52" i="35"/>
  <c r="E49" i="35" s="1"/>
  <c r="D6" i="35" s="1"/>
  <c r="F52" i="39"/>
  <c r="E49" i="39" s="1"/>
  <c r="D6" i="39" s="1"/>
  <c r="F52" i="34"/>
  <c r="E49" i="34" s="1"/>
  <c r="E4" i="34" s="1"/>
  <c r="F52" i="37"/>
  <c r="E49" i="37" s="1"/>
  <c r="E4" i="37" s="1"/>
  <c r="F52" i="36"/>
  <c r="E49" i="36" s="1"/>
  <c r="E4" i="36" s="1"/>
  <c r="F52" i="40"/>
  <c r="E49" i="40" s="1"/>
  <c r="D6" i="40" s="1"/>
  <c r="F52" i="38"/>
  <c r="E49" i="38" s="1"/>
  <c r="D6" i="38" s="1"/>
  <c r="F52" i="33"/>
  <c r="E49" i="33" s="1"/>
  <c r="E4" i="33" s="1"/>
  <c r="E9" i="9"/>
  <c r="F146" i="30"/>
  <c r="E86" i="30" s="1"/>
  <c r="M136" i="13" s="1"/>
  <c r="I173" i="13"/>
  <c r="B164" i="13"/>
  <c r="B162" i="13"/>
  <c r="B167" i="13"/>
  <c r="E4" i="55" l="1"/>
  <c r="R162" i="13"/>
  <c r="E23" i="30"/>
  <c r="D6" i="37"/>
  <c r="D6" i="31"/>
  <c r="D6" i="33"/>
  <c r="E4" i="39"/>
  <c r="D86" i="39" s="1"/>
  <c r="E4" i="40"/>
  <c r="D180" i="40" s="1"/>
  <c r="D180" i="31"/>
  <c r="D86" i="31"/>
  <c r="D216" i="31"/>
  <c r="D18" i="31"/>
  <c r="D54" i="31"/>
  <c r="D230" i="31"/>
  <c r="D49" i="31"/>
  <c r="E4" i="38"/>
  <c r="D6" i="36"/>
  <c r="D6" i="34"/>
  <c r="E4" i="35"/>
  <c r="D18" i="33"/>
  <c r="D49" i="33"/>
  <c r="D180" i="33"/>
  <c r="D216" i="33"/>
  <c r="D230" i="33"/>
  <c r="D54" i="33"/>
  <c r="D86" i="33"/>
  <c r="D180" i="37"/>
  <c r="D216" i="37"/>
  <c r="D230" i="37"/>
  <c r="D54" i="37"/>
  <c r="D86" i="37"/>
  <c r="D18" i="37"/>
  <c r="D49" i="37"/>
  <c r="D54" i="36"/>
  <c r="D86" i="36"/>
  <c r="D18" i="36"/>
  <c r="D49" i="36"/>
  <c r="D180" i="36"/>
  <c r="D216" i="36"/>
  <c r="D230" i="36"/>
  <c r="D18" i="34"/>
  <c r="D230" i="34"/>
  <c r="D180" i="34"/>
  <c r="D216" i="34"/>
  <c r="D86" i="34"/>
  <c r="D54" i="34"/>
  <c r="D49" i="34"/>
  <c r="E4" i="41"/>
  <c r="C167" i="13"/>
  <c r="C12" i="9" s="1"/>
  <c r="Q167" i="13"/>
  <c r="T11" i="42" s="1"/>
  <c r="J12" i="9"/>
  <c r="L12" i="9" s="1"/>
  <c r="C164" i="13"/>
  <c r="C9" i="9" s="1"/>
  <c r="J9" i="9"/>
  <c r="L9" i="9" s="1"/>
  <c r="Q164" i="13"/>
  <c r="T8" i="42" s="1"/>
  <c r="C162" i="13"/>
  <c r="Q162" i="13"/>
  <c r="T6" i="42" s="1"/>
  <c r="B165" i="13"/>
  <c r="B168" i="13"/>
  <c r="U162" i="13"/>
  <c r="V162" i="13"/>
  <c r="F167" i="13"/>
  <c r="F162" i="13"/>
  <c r="B169" i="13"/>
  <c r="B163" i="13"/>
  <c r="F164" i="13"/>
  <c r="B172" i="13"/>
  <c r="B170" i="13"/>
  <c r="B171" i="13"/>
  <c r="E162" i="13"/>
  <c r="B166" i="13"/>
  <c r="D18" i="40" l="1"/>
  <c r="R163" i="13"/>
  <c r="D216" i="55"/>
  <c r="D18" i="55"/>
  <c r="D180" i="55"/>
  <c r="D86" i="55"/>
  <c r="D49" i="55"/>
  <c r="D230" i="55"/>
  <c r="D54" i="55"/>
  <c r="F6" i="9"/>
  <c r="E6" i="9"/>
  <c r="J6" i="9"/>
  <c r="L6" i="9" s="1"/>
  <c r="S162" i="13"/>
  <c r="D18" i="39"/>
  <c r="D216" i="39"/>
  <c r="D54" i="40"/>
  <c r="D230" i="40"/>
  <c r="D230" i="39"/>
  <c r="D49" i="39"/>
  <c r="Q171" i="13"/>
  <c r="T15" i="42" s="1"/>
  <c r="C171" i="13"/>
  <c r="C16" i="9" s="1"/>
  <c r="J16" i="9"/>
  <c r="L16" i="9" s="1"/>
  <c r="D54" i="39"/>
  <c r="D49" i="40"/>
  <c r="D216" i="40"/>
  <c r="D180" i="39"/>
  <c r="D86" i="40"/>
  <c r="D180" i="38"/>
  <c r="D216" i="38"/>
  <c r="D230" i="38"/>
  <c r="D54" i="38"/>
  <c r="D86" i="38"/>
  <c r="D18" i="38"/>
  <c r="D49" i="38"/>
  <c r="D216" i="35"/>
  <c r="D230" i="35"/>
  <c r="D54" i="35"/>
  <c r="D86" i="35"/>
  <c r="D18" i="35"/>
  <c r="D49" i="35"/>
  <c r="D180" i="35"/>
  <c r="D216" i="41"/>
  <c r="D180" i="41"/>
  <c r="D18" i="41"/>
  <c r="D86" i="41"/>
  <c r="D54" i="41"/>
  <c r="D49" i="41"/>
  <c r="D230" i="41"/>
  <c r="Q165" i="13"/>
  <c r="T9" i="42" s="1"/>
  <c r="J10" i="9"/>
  <c r="L10" i="9" s="1"/>
  <c r="C165" i="13"/>
  <c r="C10" i="9" s="1"/>
  <c r="Q170" i="13"/>
  <c r="T14" i="42" s="1"/>
  <c r="C170" i="13"/>
  <c r="C15" i="9" s="1"/>
  <c r="J15" i="9"/>
  <c r="L15" i="9" s="1"/>
  <c r="F12" i="9"/>
  <c r="C172" i="13"/>
  <c r="C17" i="9" s="1"/>
  <c r="Q172" i="13"/>
  <c r="T16" i="42" s="1"/>
  <c r="J17" i="9"/>
  <c r="L17" i="9" s="1"/>
  <c r="F23" i="30"/>
  <c r="F9" i="9"/>
  <c r="Q163" i="13"/>
  <c r="T7" i="42" s="1"/>
  <c r="C163" i="13"/>
  <c r="J14" i="9"/>
  <c r="L14" i="9" s="1"/>
  <c r="C169" i="13"/>
  <c r="C14" i="9" s="1"/>
  <c r="Q169" i="13"/>
  <c r="T13" i="42" s="1"/>
  <c r="Q166" i="13"/>
  <c r="T10" i="42" s="1"/>
  <c r="J11" i="9"/>
  <c r="L11" i="9" s="1"/>
  <c r="C166" i="13"/>
  <c r="C11" i="9" s="1"/>
  <c r="Q168" i="13"/>
  <c r="T12" i="42" s="1"/>
  <c r="C168" i="13"/>
  <c r="C13" i="9" s="1"/>
  <c r="J13" i="9"/>
  <c r="L13" i="9" s="1"/>
  <c r="F170" i="13"/>
  <c r="E163" i="13"/>
  <c r="F172" i="13"/>
  <c r="H161" i="13"/>
  <c r="F169" i="13"/>
  <c r="F171" i="13"/>
  <c r="U163" i="13"/>
  <c r="F166" i="13"/>
  <c r="F168" i="13"/>
  <c r="F163" i="13"/>
  <c r="F165" i="13"/>
  <c r="V163" i="13"/>
  <c r="E7" i="9" l="1"/>
  <c r="J7" i="9"/>
  <c r="L7" i="9" s="1"/>
  <c r="F7" i="9"/>
  <c r="W162" i="13"/>
  <c r="H6" i="9" s="1"/>
  <c r="C6" i="9"/>
  <c r="F20" i="30"/>
  <c r="S163" i="13"/>
  <c r="F10" i="9"/>
  <c r="F16" i="9"/>
  <c r="F15" i="9"/>
  <c r="F17" i="9"/>
  <c r="F11" i="9"/>
  <c r="F13" i="9"/>
  <c r="F14" i="9"/>
  <c r="H173" i="13"/>
  <c r="W163" i="13" l="1"/>
  <c r="H7" i="9" s="1"/>
  <c r="C7" i="9"/>
  <c r="E18" i="30"/>
  <c r="M77" i="6"/>
  <c r="M66" i="6"/>
  <c r="M154" i="6"/>
  <c r="M110" i="6"/>
  <c r="M198" i="6"/>
  <c r="M99" i="6"/>
  <c r="M220" i="6"/>
  <c r="M165" i="6"/>
  <c r="M121" i="6"/>
  <c r="M209" i="6"/>
  <c r="M44" i="6"/>
  <c r="M132" i="6"/>
  <c r="M88" i="6"/>
  <c r="M176" i="6"/>
  <c r="M143" i="6"/>
  <c r="M55" i="6"/>
  <c r="M187" i="6"/>
  <c r="I174" i="13"/>
  <c r="F52" i="30" l="1"/>
  <c r="M133" i="13"/>
  <c r="E49" i="30" l="1"/>
  <c r="M134" i="13" s="1"/>
  <c r="M12" i="6"/>
  <c r="E4" i="30" l="1"/>
  <c r="D6" i="30"/>
  <c r="B161" i="13"/>
  <c r="E161" i="13"/>
  <c r="E173" i="13" l="1"/>
  <c r="Q161" i="13"/>
  <c r="C161" i="13"/>
  <c r="C173" i="13" s="1"/>
  <c r="R161" i="13"/>
  <c r="B173" i="13"/>
  <c r="D18" i="30"/>
  <c r="D86" i="30"/>
  <c r="D216" i="30"/>
  <c r="D49" i="30"/>
  <c r="D180" i="30"/>
  <c r="D54" i="30"/>
  <c r="D230" i="30"/>
  <c r="F161" i="13"/>
  <c r="U161" i="13"/>
  <c r="V161" i="13"/>
  <c r="F173" i="13" l="1"/>
  <c r="F174" i="13" s="1"/>
  <c r="E5" i="9"/>
  <c r="U173" i="13"/>
  <c r="C29" i="2" s="1"/>
  <c r="F5" i="9"/>
  <c r="V173" i="13"/>
  <c r="N140" i="13"/>
  <c r="M211" i="6"/>
  <c r="M25" i="6"/>
  <c r="E30" i="1"/>
  <c r="M178" i="6"/>
  <c r="M101" i="6"/>
  <c r="M79" i="6"/>
  <c r="M112" i="6"/>
  <c r="M68" i="6"/>
  <c r="M145" i="6"/>
  <c r="M123" i="6"/>
  <c r="M90" i="6"/>
  <c r="M46" i="6"/>
  <c r="M200" i="6"/>
  <c r="M14" i="6"/>
  <c r="M189" i="6"/>
  <c r="M167" i="6"/>
  <c r="M3" i="6"/>
  <c r="M134" i="6"/>
  <c r="M156" i="6"/>
  <c r="M57" i="6"/>
  <c r="M35" i="6"/>
  <c r="J5" i="9"/>
  <c r="L5" i="9" s="1"/>
  <c r="S161" i="13"/>
  <c r="R173" i="13"/>
  <c r="R151" i="13" s="1"/>
  <c r="E32" i="1"/>
  <c r="H26" i="2"/>
  <c r="T5" i="42"/>
  <c r="Q173" i="13"/>
  <c r="T17" i="42" s="1"/>
  <c r="S173" i="13" l="1"/>
  <c r="S151" i="13" s="1"/>
  <c r="C19" i="9" s="1"/>
  <c r="C5" i="9"/>
  <c r="W161" i="13"/>
  <c r="W173" i="13" s="1"/>
  <c r="J19" i="9"/>
  <c r="L19" i="9" s="1"/>
  <c r="C26" i="2"/>
  <c r="C28" i="2"/>
  <c r="C30" i="2"/>
  <c r="U151" i="13"/>
  <c r="E19" i="9" s="1"/>
  <c r="H5" i="9" l="1"/>
  <c r="T151" i="13"/>
  <c r="H28" i="2"/>
  <c r="V151" i="13" l="1"/>
  <c r="H19" i="9"/>
</calcChain>
</file>

<file path=xl/sharedStrings.xml><?xml version="1.0" encoding="utf-8"?>
<sst xmlns="http://schemas.openxmlformats.org/spreadsheetml/2006/main" count="4911" uniqueCount="834">
  <si>
    <t>State</t>
  </si>
  <si>
    <t>Postal code</t>
  </si>
  <si>
    <t>County</t>
  </si>
  <si>
    <t>Town/Municipality</t>
  </si>
  <si>
    <t>Registration number</t>
  </si>
  <si>
    <t>Tax number</t>
  </si>
  <si>
    <t>Given name</t>
  </si>
  <si>
    <t>Family name</t>
  </si>
  <si>
    <t>Contact person</t>
  </si>
  <si>
    <t>Telephone</t>
  </si>
  <si>
    <t>Mobile</t>
  </si>
  <si>
    <t>E-mail</t>
  </si>
  <si>
    <t>Programme title</t>
  </si>
  <si>
    <t>Project ID</t>
  </si>
  <si>
    <t>VAT status</t>
  </si>
  <si>
    <t>Hungary</t>
  </si>
  <si>
    <t>Brief description of the project</t>
  </si>
  <si>
    <t>Slovakia</t>
  </si>
  <si>
    <t>Bratislavský kraj</t>
  </si>
  <si>
    <t>Győr-Moson-Sopron megye</t>
  </si>
  <si>
    <t>Trnavský kraj</t>
  </si>
  <si>
    <t>Komárom-Esztergom megye</t>
  </si>
  <si>
    <t>Nitriansky kraj</t>
  </si>
  <si>
    <t>Banskobystrický kraj</t>
  </si>
  <si>
    <t>Pest megye</t>
  </si>
  <si>
    <t>Košický kraj</t>
  </si>
  <si>
    <t>Nógrád megye</t>
  </si>
  <si>
    <t>Borsod-Abaúj-Zemplén megye</t>
  </si>
  <si>
    <t>Szabolcs-Szatmár-Bereg megye</t>
  </si>
  <si>
    <t>Budapest</t>
  </si>
  <si>
    <t>Heves megye</t>
  </si>
  <si>
    <t>Type of beneficiary</t>
  </si>
  <si>
    <t>Legal criteria</t>
  </si>
  <si>
    <t>Other</t>
  </si>
  <si>
    <t>Non-profit organisation established by private law  for the specific needs of general interest</t>
  </si>
  <si>
    <t>Organisation established by private law for the specific needs of public interest</t>
  </si>
  <si>
    <t>Organisation established and governed by public law for the specific needs of public interest</t>
  </si>
  <si>
    <t>State administration organizations</t>
  </si>
  <si>
    <t>Other public administration organizations</t>
  </si>
  <si>
    <t>Private sector out of state aid schemes</t>
  </si>
  <si>
    <t>Other than central budgetary organization</t>
  </si>
  <si>
    <t>Central budgetary organization</t>
  </si>
  <si>
    <t>HUN</t>
  </si>
  <si>
    <t>SLK</t>
  </si>
  <si>
    <t>LB</t>
  </si>
  <si>
    <t>Project title</t>
  </si>
  <si>
    <t>Project acronym</t>
  </si>
  <si>
    <t>Lead Beneficiary</t>
  </si>
  <si>
    <t>Priority axis</t>
  </si>
  <si>
    <t>Specific objective</t>
  </si>
  <si>
    <t>Type of action</t>
  </si>
  <si>
    <t>Project start date</t>
  </si>
  <si>
    <t>Project end date</t>
  </si>
  <si>
    <t>Project duration</t>
  </si>
  <si>
    <t>SKHU/1601</t>
  </si>
  <si>
    <t>/200</t>
  </si>
  <si>
    <t>/30</t>
  </si>
  <si>
    <t>Source of finance</t>
  </si>
  <si>
    <t>PA1 | Nature and culture</t>
  </si>
  <si>
    <t>PA2 | Enhancing cross-border mobility</t>
  </si>
  <si>
    <t>PA4 | Enhancing cross-border cooperation of public authorities and people living in the border area</t>
  </si>
  <si>
    <t>VAT</t>
  </si>
  <si>
    <t>Call</t>
  </si>
  <si>
    <t>Priorities</t>
  </si>
  <si>
    <t>Specific objectives</t>
  </si>
  <si>
    <t>PrAx1</t>
  </si>
  <si>
    <t>PrAx4</t>
  </si>
  <si>
    <t>PrAx2List</t>
  </si>
  <si>
    <t>PrAx4List</t>
  </si>
  <si>
    <t>PrAxLookup</t>
  </si>
  <si>
    <t>PrAx1Lookup</t>
  </si>
  <si>
    <t>PrAx2Lookup</t>
  </si>
  <si>
    <t>PrAx4Lookup</t>
  </si>
  <si>
    <t>PrAx1List</t>
  </si>
  <si>
    <t>SpOb11</t>
  </si>
  <si>
    <t>SpOb21</t>
  </si>
  <si>
    <t>SpOb221</t>
  </si>
  <si>
    <t>SpOb222</t>
  </si>
  <si>
    <t>SpOb41</t>
  </si>
  <si>
    <t>Type of activity</t>
  </si>
  <si>
    <t>Cooperation and development of cultural heritage sites</t>
  </si>
  <si>
    <t>SpOb11List</t>
  </si>
  <si>
    <t>SpOb21List</t>
  </si>
  <si>
    <t>SpOb221List</t>
  </si>
  <si>
    <t>Investments on infrastructure</t>
  </si>
  <si>
    <t>Development and integration of cross-border public transport services</t>
  </si>
  <si>
    <t>Establishing transport associations</t>
  </si>
  <si>
    <t>Investments contributing to a better accessibility of urban functions</t>
  </si>
  <si>
    <t>Development of demand-driven cross-border transport services</t>
  </si>
  <si>
    <t>SpOb222List</t>
  </si>
  <si>
    <t>Realization of cross-border cooperation initiatives in the field of logistics</t>
  </si>
  <si>
    <t>SpOb41List</t>
  </si>
  <si>
    <t>Launching and strengthening sustainable cross-border cooperation between citizens (People-to-people)</t>
  </si>
  <si>
    <t>SO1.1 | To increase the attractiveness of the border area</t>
  </si>
  <si>
    <t>SO2.1 | Increasing the density between border crossing points along the Hungarian-Slovak border</t>
  </si>
  <si>
    <t>SO2.2.1 | Improving cross-border public transport services</t>
  </si>
  <si>
    <t>SO2.2.2 | Improving cross-border logistic services</t>
  </si>
  <si>
    <t>SO4.1 | Improving the level of cross border inter-institutional cooperation and broadening cross border cooperation between citizens</t>
  </si>
  <si>
    <t>PrAxList</t>
  </si>
  <si>
    <t>Construction of cross-border roads, bridges, ferries and connecting infrastructure with clear and direct link to the TEN-T network</t>
  </si>
  <si>
    <t>Development of cross-border intelligent transport systems</t>
  </si>
  <si>
    <t xml:space="preserve">Development of integrated service systems, infrastructure and ICT applications </t>
  </si>
  <si>
    <t>Month</t>
  </si>
  <si>
    <t>Year</t>
  </si>
  <si>
    <t>Months</t>
  </si>
  <si>
    <t>Date</t>
  </si>
  <si>
    <t>Total budget</t>
  </si>
  <si>
    <t>Own contribution</t>
  </si>
  <si>
    <t>ERDF contribution</t>
  </si>
  <si>
    <t>Identification of the Call for proposals</t>
  </si>
  <si>
    <t>Project registration number</t>
  </si>
  <si>
    <t>Name of the Lead Beneficiary</t>
  </si>
  <si>
    <t>Title of the project</t>
  </si>
  <si>
    <t>/1000</t>
  </si>
  <si>
    <t>Country</t>
  </si>
  <si>
    <t>Municipality</t>
  </si>
  <si>
    <t>Beneficiary</t>
  </si>
  <si>
    <t>B2</t>
  </si>
  <si>
    <t>B3</t>
  </si>
  <si>
    <t>B4</t>
  </si>
  <si>
    <t>B5</t>
  </si>
  <si>
    <t>B6</t>
  </si>
  <si>
    <t>B7</t>
  </si>
  <si>
    <t>B8</t>
  </si>
  <si>
    <t>B9</t>
  </si>
  <si>
    <t>B10</t>
  </si>
  <si>
    <t>B11</t>
  </si>
  <si>
    <t>B12</t>
  </si>
  <si>
    <t>Description</t>
  </si>
  <si>
    <t>Joint development</t>
  </si>
  <si>
    <t>Joint implementation</t>
  </si>
  <si>
    <t>Joint staffing</t>
  </si>
  <si>
    <t>Joint financing</t>
  </si>
  <si>
    <t>Decision</t>
  </si>
  <si>
    <t>Yes</t>
  </si>
  <si>
    <t>No</t>
  </si>
  <si>
    <t>/500</t>
  </si>
  <si>
    <t>/300</t>
  </si>
  <si>
    <t>HU</t>
  </si>
  <si>
    <t>SK</t>
  </si>
  <si>
    <t>Thematic competences and experiences</t>
  </si>
  <si>
    <t>Project management</t>
  </si>
  <si>
    <t>Ben ID</t>
  </si>
  <si>
    <t>Project duration in 4 month periods</t>
  </si>
  <si>
    <t>Interreg V-A Slovakia Hungary Cross Border Cooperation Programme</t>
  </si>
  <si>
    <t>Title of the Programme</t>
  </si>
  <si>
    <t>Priority Axis</t>
  </si>
  <si>
    <t>Status in organization</t>
  </si>
  <si>
    <t>Post-NL</t>
  </si>
  <si>
    <t>Pre-NL</t>
  </si>
  <si>
    <t>WEB site</t>
  </si>
  <si>
    <t>Beneficiary ID</t>
  </si>
  <si>
    <t>AbBen</t>
  </si>
  <si>
    <t>Involved Beneficiaries</t>
  </si>
  <si>
    <t>Act1</t>
  </si>
  <si>
    <t>Official address of the organization</t>
  </si>
  <si>
    <t>Communication</t>
  </si>
  <si>
    <t>Act2</t>
  </si>
  <si>
    <t>Act3</t>
  </si>
  <si>
    <t>Related activity</t>
  </si>
  <si>
    <t>Unit</t>
  </si>
  <si>
    <t>Price per unit</t>
  </si>
  <si>
    <t>Total</t>
  </si>
  <si>
    <t>Number
of units</t>
  </si>
  <si>
    <t>Act4</t>
  </si>
  <si>
    <t>Act5</t>
  </si>
  <si>
    <t>Act6</t>
  </si>
  <si>
    <t>Act7</t>
  </si>
  <si>
    <t>Act8</t>
  </si>
  <si>
    <t>Act9</t>
  </si>
  <si>
    <t>Act10</t>
  </si>
  <si>
    <t>Act11</t>
  </si>
  <si>
    <t>Act12</t>
  </si>
  <si>
    <t>Act13</t>
  </si>
  <si>
    <t>Act14</t>
  </si>
  <si>
    <t>Act15</t>
  </si>
  <si>
    <t>Act16</t>
  </si>
  <si>
    <t>Act17</t>
  </si>
  <si>
    <t>Act18</t>
  </si>
  <si>
    <t>Act19</t>
  </si>
  <si>
    <t>Act20</t>
  </si>
  <si>
    <t>ActName</t>
  </si>
  <si>
    <t>Act1 | Project management</t>
  </si>
  <si>
    <t>Staff consts</t>
  </si>
  <si>
    <t>Expenditure</t>
  </si>
  <si>
    <t>Abbreviated name</t>
  </si>
  <si>
    <t>Flat rate</t>
  </si>
  <si>
    <t>Share:</t>
  </si>
  <si>
    <t>1. Preparation costs</t>
  </si>
  <si>
    <t>2. Staff costs</t>
  </si>
  <si>
    <t>2.2 Internal experts</t>
  </si>
  <si>
    <t>3. Office and administration</t>
  </si>
  <si>
    <t>4. Travel and accomodation</t>
  </si>
  <si>
    <t>5. External expertise and services</t>
  </si>
  <si>
    <t>6. Equipment expenditure</t>
  </si>
  <si>
    <t>7. Infrastructure and works</t>
  </si>
  <si>
    <t>7.2 Purchase of land</t>
  </si>
  <si>
    <t>Source of funding</t>
  </si>
  <si>
    <t>ERDF</t>
  </si>
  <si>
    <t>%</t>
  </si>
  <si>
    <t>Budget</t>
  </si>
  <si>
    <t>PO Box</t>
  </si>
  <si>
    <t>Co-finance rate</t>
  </si>
  <si>
    <t>Own contribution rate</t>
  </si>
  <si>
    <t>State contribution</t>
  </si>
  <si>
    <t>Planned net revenue</t>
  </si>
  <si>
    <t>Period 1</t>
  </si>
  <si>
    <t>Period 2</t>
  </si>
  <si>
    <t>Period 3</t>
  </si>
  <si>
    <t>Period 4</t>
  </si>
  <si>
    <t>Period 5</t>
  </si>
  <si>
    <t>Period 6</t>
  </si>
  <si>
    <t>Period 7</t>
  </si>
  <si>
    <t>Period 8</t>
  </si>
  <si>
    <t>Period 9</t>
  </si>
  <si>
    <t>Location of construction works</t>
  </si>
  <si>
    <t>All related topographic numbers</t>
  </si>
  <si>
    <t>Status</t>
  </si>
  <si>
    <t>ActID</t>
  </si>
  <si>
    <t>ActIDName</t>
  </si>
  <si>
    <t>BAZ</t>
  </si>
  <si>
    <t>BP</t>
  </si>
  <si>
    <t>GYMS</t>
  </si>
  <si>
    <t>HE</t>
  </si>
  <si>
    <t>NR</t>
  </si>
  <si>
    <t>SZSZB</t>
  </si>
  <si>
    <t>BB</t>
  </si>
  <si>
    <t>BA</t>
  </si>
  <si>
    <t>KE</t>
  </si>
  <si>
    <t>TN</t>
  </si>
  <si>
    <t>NO</t>
  </si>
  <si>
    <t>PE</t>
  </si>
  <si>
    <t>BenType</t>
  </si>
  <si>
    <t>Beneficiary type</t>
  </si>
  <si>
    <t>Contry</t>
  </si>
  <si>
    <t>Country2</t>
  </si>
  <si>
    <t>Permits needed</t>
  </si>
  <si>
    <t>PerType</t>
  </si>
  <si>
    <t>In progress</t>
  </si>
  <si>
    <t>Relevant period</t>
  </si>
  <si>
    <t>Leaflet</t>
  </si>
  <si>
    <t>Brochure</t>
  </si>
  <si>
    <t>Accessories</t>
  </si>
  <si>
    <t>Promo</t>
  </si>
  <si>
    <t>Period</t>
  </si>
  <si>
    <t>Per</t>
  </si>
  <si>
    <t>All</t>
  </si>
  <si>
    <t>Abbreviated Beneficiary</t>
  </si>
  <si>
    <t>Lang.</t>
  </si>
  <si>
    <t>Lang</t>
  </si>
  <si>
    <t>EN</t>
  </si>
  <si>
    <t>HU-SK</t>
  </si>
  <si>
    <t>ALL</t>
  </si>
  <si>
    <t>ComEv</t>
  </si>
  <si>
    <t>Press conference</t>
  </si>
  <si>
    <t>Workshop</t>
  </si>
  <si>
    <t>Seminar</t>
  </si>
  <si>
    <t>3. Media coverage</t>
  </si>
  <si>
    <t>Press release</t>
  </si>
  <si>
    <t>Med</t>
  </si>
  <si>
    <t>Rel.
period</t>
  </si>
  <si>
    <t>Resp. Ben.</t>
  </si>
  <si>
    <t>Permanent plaque</t>
  </si>
  <si>
    <t>Project website</t>
  </si>
  <si>
    <t>Banner</t>
  </si>
  <si>
    <t>Professional conference</t>
  </si>
  <si>
    <t>1. Publications</t>
  </si>
  <si>
    <t>Publ</t>
  </si>
  <si>
    <t>Poster</t>
  </si>
  <si>
    <t>Newsletter</t>
  </si>
  <si>
    <t>Invitation cards</t>
  </si>
  <si>
    <t>Books</t>
  </si>
  <si>
    <t>Web</t>
  </si>
  <si>
    <t>Subpage</t>
  </si>
  <si>
    <t>Article</t>
  </si>
  <si>
    <t>Article/News</t>
  </si>
  <si>
    <t>2. Web appearance</t>
  </si>
  <si>
    <t>3. Communication events</t>
  </si>
  <si>
    <t>Public project event</t>
  </si>
  <si>
    <t>Press visit</t>
  </si>
  <si>
    <t>Advertisement</t>
  </si>
  <si>
    <t>4. Promotion materials</t>
  </si>
  <si>
    <t>Photographs</t>
  </si>
  <si>
    <t>Audio-visual productions</t>
  </si>
  <si>
    <t>No. of people to  reach</t>
  </si>
  <si>
    <t>Vis</t>
  </si>
  <si>
    <t>Temporary billboard</t>
  </si>
  <si>
    <t>Permanent billboard</t>
  </si>
  <si>
    <t>Stickers (90x50 mm)</t>
  </si>
  <si>
    <t>Stickers (100x100 mm)</t>
  </si>
  <si>
    <t>5. Visibility elements</t>
  </si>
  <si>
    <t>Item</t>
  </si>
  <si>
    <t>Programme specific result indicator</t>
  </si>
  <si>
    <t>ID</t>
  </si>
  <si>
    <t>Indicator</t>
  </si>
  <si>
    <t>Measurement unit</t>
  </si>
  <si>
    <t>Baseline value</t>
  </si>
  <si>
    <t>Target value</t>
  </si>
  <si>
    <t>Indicators</t>
  </si>
  <si>
    <t>PA</t>
  </si>
  <si>
    <t>SO</t>
  </si>
  <si>
    <t>Result</t>
  </si>
  <si>
    <t>R110</t>
  </si>
  <si>
    <t>Total number of visitors in the region</t>
  </si>
  <si>
    <t>R210</t>
  </si>
  <si>
    <t>Average distance between border crossing points</t>
  </si>
  <si>
    <t>km</t>
  </si>
  <si>
    <t>21,9</t>
  </si>
  <si>
    <t>HU State</t>
  </si>
  <si>
    <t>SK State</t>
  </si>
  <si>
    <t>Own public</t>
  </si>
  <si>
    <t>Own private</t>
  </si>
  <si>
    <t>R221</t>
  </si>
  <si>
    <t>Change in the volume of cross-border public transport</t>
  </si>
  <si>
    <t>person</t>
  </si>
  <si>
    <t>R222</t>
  </si>
  <si>
    <t>Change in the volume of cross-border good transport</t>
  </si>
  <si>
    <t>EUR</t>
  </si>
  <si>
    <t>Output</t>
  </si>
  <si>
    <t>R410</t>
  </si>
  <si>
    <t>Level of cross-border cooperation</t>
  </si>
  <si>
    <t>3,4</t>
  </si>
  <si>
    <t>4,1</t>
  </si>
  <si>
    <t>visitors/year</t>
  </si>
  <si>
    <t>score</t>
  </si>
  <si>
    <t>CO13</t>
  </si>
  <si>
    <t>Roads: Total length of newly built roads</t>
  </si>
  <si>
    <t>M. unit</t>
  </si>
  <si>
    <t>SpOb41Indicators</t>
  </si>
  <si>
    <t>SpOb221Indicators</t>
  </si>
  <si>
    <t>SpOb11Indicators</t>
  </si>
  <si>
    <t>SpOb21Indicators</t>
  </si>
  <si>
    <t>SpOb222Indicators</t>
  </si>
  <si>
    <t>Number of cross-border products and services developed</t>
  </si>
  <si>
    <t xml:space="preserve">Number of people participated in cooperation </t>
  </si>
  <si>
    <t xml:space="preserve">Number of women participated in cooperation </t>
  </si>
  <si>
    <t>Number of participants from socially marginalized groups, including Roma</t>
  </si>
  <si>
    <t>O411</t>
  </si>
  <si>
    <t>O413</t>
  </si>
  <si>
    <t>O415</t>
  </si>
  <si>
    <t>O416</t>
  </si>
  <si>
    <t>O417</t>
  </si>
  <si>
    <t>Number</t>
  </si>
  <si>
    <t>O221</t>
  </si>
  <si>
    <t>Number of new public transport services started within the framework of the programme</t>
  </si>
  <si>
    <t>piece</t>
  </si>
  <si>
    <t>O222</t>
  </si>
  <si>
    <t>Number of new logistic services started within the framework of the programme</t>
  </si>
  <si>
    <t>='4. LB - DATA'!A11:D11</t>
  </si>
  <si>
    <t>='4. LB - DATA'!F29:I29</t>
  </si>
  <si>
    <t>'8. LB - Budget'!</t>
  </si>
  <si>
    <t>'8. B2 - Budget'!</t>
  </si>
  <si>
    <t>'8. B3 - Budget'!</t>
  </si>
  <si>
    <t>'8. B4 - Budget'!</t>
  </si>
  <si>
    <t>'8. B5 - Budget'!</t>
  </si>
  <si>
    <t>'8. B6 - Budget'!</t>
  </si>
  <si>
    <t>'8. B7 - Budget'!</t>
  </si>
  <si>
    <t>'8. B8 - Budget'!</t>
  </si>
  <si>
    <t>'8. B9 - Budget'!</t>
  </si>
  <si>
    <t>'8. B10 - Budget'!</t>
  </si>
  <si>
    <t>'8. B11 - Budget'!</t>
  </si>
  <si>
    <t>'8. B12 - Budget'!</t>
  </si>
  <si>
    <t>PS01</t>
  </si>
  <si>
    <t>PS02</t>
  </si>
  <si>
    <t>PS03</t>
  </si>
  <si>
    <t>PS04</t>
  </si>
  <si>
    <t>PS05</t>
  </si>
  <si>
    <t>PS06</t>
  </si>
  <si>
    <t>PS07</t>
  </si>
  <si>
    <t>PS08</t>
  </si>
  <si>
    <t>PS09</t>
  </si>
  <si>
    <t>PS10</t>
  </si>
  <si>
    <t>PS11</t>
  </si>
  <si>
    <t>PS12</t>
  </si>
  <si>
    <t>PS13</t>
  </si>
  <si>
    <t>PS14</t>
  </si>
  <si>
    <t>PS15</t>
  </si>
  <si>
    <t>PS16</t>
  </si>
  <si>
    <t>PS17</t>
  </si>
  <si>
    <t>Obligatory requirements</t>
  </si>
  <si>
    <t>Programme specific measures</t>
  </si>
  <si>
    <t>Sustainable development</t>
  </si>
  <si>
    <t>Equal opportunities and non-discrimination</t>
  </si>
  <si>
    <t>Equality between men and women</t>
  </si>
  <si>
    <t>PA specific measures</t>
  </si>
  <si>
    <t>Horizontal measures</t>
  </si>
  <si>
    <t>SD</t>
  </si>
  <si>
    <t>Project contributes to the reduction of greenhouse gas emission by reduced usage of hazardous material for the environment;</t>
  </si>
  <si>
    <t>Project reduces the consumption of energy, water and limited resources and increase the usage of renewable energy;</t>
  </si>
  <si>
    <t>Project increases the energy efficiency and usage of recycled materials</t>
  </si>
  <si>
    <t>The project pays attention to efficiency and rational approach to funds and resources and goes beyond cost-optimal levels according to Directive 2010/31/EU.</t>
  </si>
  <si>
    <t>In case project involves purchasing products the requirements set out in Annex III of the Energy Efficiency Directive (2012/27/EU) is respected.</t>
  </si>
  <si>
    <t>EO</t>
  </si>
  <si>
    <t>Project must be transparent and must take into account non-discrimination principles.</t>
  </si>
  <si>
    <t>Project ensures accessibility of people with disabilities to newly developed services.</t>
  </si>
  <si>
    <t>In case of the employment initiatives the project gives preference to the social inclusion and gives advantage to Roma people and to people living in deep poverty.</t>
  </si>
  <si>
    <t>EMW</t>
  </si>
  <si>
    <t>Project increases access to employment opportunities for women and supports flexible working hours.</t>
  </si>
  <si>
    <t xml:space="preserve">Project promotes female entrepreneurship and self-employment of women; </t>
  </si>
  <si>
    <t>Project ensures minimum 50% in number of women or disadvantaged persons participating in joint education and training activities, events;</t>
  </si>
  <si>
    <t>Project supports equal pay initiatives at the workplace.</t>
  </si>
  <si>
    <t>Project shall build environmental and cultural awareness and respect and provide positive experiences for both visitors and hosts.</t>
  </si>
  <si>
    <t>Project provides direct benefits for conservation and generates benefits for both local people and local economy.</t>
  </si>
  <si>
    <t>Project shall improve the attractiveness of the border region in order to ensure better accessibility to possible work places thus enhance job creation.</t>
  </si>
  <si>
    <t>Project makes available public services in a higher standard for the people living in underdeveloped territories.</t>
  </si>
  <si>
    <t xml:space="preserve">Project shall contribute to the accessibility of cross-border education, social and other public services. </t>
  </si>
  <si>
    <t>Project improves service provision in the borderland, enhances mutual understanding and bilingualism.</t>
  </si>
  <si>
    <t xml:space="preserve">Project ensures the accessibility of people with disabilities to existing services. </t>
  </si>
  <si>
    <t>PrAx1HorPri</t>
  </si>
  <si>
    <t>PrAx4HorPri</t>
  </si>
  <si>
    <t>PrAx2HorPri</t>
  </si>
  <si>
    <t>Basis</t>
  </si>
  <si>
    <t>Basis:</t>
  </si>
  <si>
    <t>/150</t>
  </si>
  <si>
    <t>/10</t>
  </si>
  <si>
    <t>4.1 Travel and visa costs</t>
  </si>
  <si>
    <t>4.2 Accomodation costs</t>
  </si>
  <si>
    <t>4.3 Per diem and costs of meal</t>
  </si>
  <si>
    <t>5.1 Studies, surveys and plans</t>
  </si>
  <si>
    <t>5.2 Events, conferences, seminars and project meetings</t>
  </si>
  <si>
    <t>Billboard</t>
  </si>
  <si>
    <t>Promotion materials</t>
  </si>
  <si>
    <t>5.6 Other services</t>
  </si>
  <si>
    <t>6.1 Equipments related project management</t>
  </si>
  <si>
    <t>6.2 Equipments related to core activities</t>
  </si>
  <si>
    <t>External management</t>
  </si>
  <si>
    <t>5.5 Financial management, procurement procedures and other consultancy services</t>
  </si>
  <si>
    <t>5.4 Publicity, promotion and communication costs</t>
  </si>
  <si>
    <t>Rate of calc.</t>
  </si>
  <si>
    <t>Real cost</t>
  </si>
  <si>
    <t>7.1 Construction, reconstruction and renovation of buildings, works, infrastructure</t>
  </si>
  <si>
    <t>Total:</t>
  </si>
  <si>
    <t xml:space="preserve">LB </t>
  </si>
  <si>
    <t xml:space="preserve">B2 </t>
  </si>
  <si>
    <t xml:space="preserve">B3 </t>
  </si>
  <si>
    <t xml:space="preserve">B4 </t>
  </si>
  <si>
    <t xml:space="preserve">B5 </t>
  </si>
  <si>
    <t xml:space="preserve">B6 </t>
  </si>
  <si>
    <t xml:space="preserve">B7 </t>
  </si>
  <si>
    <t xml:space="preserve">B8 </t>
  </si>
  <si>
    <t xml:space="preserve">B9 </t>
  </si>
  <si>
    <t>Mailing address</t>
  </si>
  <si>
    <t>Project activity</t>
  </si>
  <si>
    <t>ActIDName2</t>
  </si>
  <si>
    <t>Regarding the project expenditures the Beneficiary can not reclaim the VAT, therefore all expenditures are indicated in gross amount.</t>
  </si>
  <si>
    <t>5.3 IT system development</t>
  </si>
  <si>
    <t>Short project summary in English</t>
  </si>
  <si>
    <t>Short project summary in Slovak</t>
  </si>
  <si>
    <t>Short project summary in Hungarian</t>
  </si>
  <si>
    <t>Act2 | Communication</t>
  </si>
  <si>
    <t>3. PROJECT SUMMARY</t>
  </si>
  <si>
    <t>5. PROJECT DESCRIPTION</t>
  </si>
  <si>
    <t>7. REALIZATION PLAN</t>
  </si>
  <si>
    <t>9. FINANCIAL OVERVIEW</t>
  </si>
  <si>
    <t>Gross/Net
budget</t>
  </si>
  <si>
    <t>page</t>
  </si>
  <si>
    <t>month</t>
  </si>
  <si>
    <t>hour</t>
  </si>
  <si>
    <t>journey</t>
  </si>
  <si>
    <t>night</t>
  </si>
  <si>
    <t>day</t>
  </si>
  <si>
    <t>package</t>
  </si>
  <si>
    <t>ERDF contribution
(EUR)</t>
  </si>
  <si>
    <t>Planned
net revenue
(EUR)</t>
  </si>
  <si>
    <t>Difference from Total eligible</t>
  </si>
  <si>
    <t>10. CONSTRUCTION WORKS</t>
  </si>
  <si>
    <t>Permission type</t>
  </si>
  <si>
    <t>Building permit</t>
  </si>
  <si>
    <t>EIA</t>
  </si>
  <si>
    <t>Not started</t>
  </si>
  <si>
    <t>Expected date of submission</t>
  </si>
  <si>
    <t>10. SPENDING FORECAST</t>
  </si>
  <si>
    <t>Attached</t>
  </si>
  <si>
    <t>Lead beneficiary</t>
  </si>
  <si>
    <t>Place</t>
  </si>
  <si>
    <t>Name of the statutory representative of the LB</t>
  </si>
  <si>
    <r>
      <rPr>
        <b/>
        <sz val="9"/>
        <color theme="1"/>
        <rFont val="Arial"/>
        <family val="2"/>
        <charset val="238"/>
      </rPr>
      <t>Official name</t>
    </r>
    <r>
      <rPr>
        <sz val="9"/>
        <color theme="1"/>
        <rFont val="Arial"/>
        <family val="2"/>
        <charset val="238"/>
      </rPr>
      <t xml:space="preserve">
Enter the official full name of the Lead Beneficiary in native language.</t>
    </r>
  </si>
  <si>
    <t>Project specific output indicator</t>
  </si>
  <si>
    <t>Experience with cross-border projects</t>
  </si>
  <si>
    <t>Developed surface/capacity affected by investment</t>
  </si>
  <si>
    <t>m2</t>
  </si>
  <si>
    <t>ha</t>
  </si>
  <si>
    <t>pc</t>
  </si>
  <si>
    <t>Number of women participating in project activities, events</t>
  </si>
  <si>
    <t>Number of new working places</t>
  </si>
  <si>
    <t>Number of sustained working places</t>
  </si>
  <si>
    <t>min</t>
  </si>
  <si>
    <t>Number of cross-border thematic articles, media appearances</t>
  </si>
  <si>
    <t>Number of developed documents related to the investment</t>
  </si>
  <si>
    <t>Number of purchased means of transport</t>
  </si>
  <si>
    <t>Number of new webpages</t>
  </si>
  <si>
    <t>Number of organized professional events</t>
  </si>
  <si>
    <t>Number of new or reconstructed bridges</t>
  </si>
  <si>
    <t>Number of developed systems and services</t>
  </si>
  <si>
    <t>Number of newly implemented infrastructure</t>
  </si>
  <si>
    <t>Travelling time saving by investment</t>
  </si>
  <si>
    <t>Length of bicycle paths</t>
  </si>
  <si>
    <t>Number of developed documents</t>
  </si>
  <si>
    <t>Developed natural surface affected by investment</t>
  </si>
  <si>
    <t>Number of institutions/organizations involved in professional events</t>
  </si>
  <si>
    <r>
      <rPr>
        <b/>
        <sz val="9"/>
        <color theme="1"/>
        <rFont val="Arial"/>
        <family val="2"/>
        <charset val="238"/>
      </rPr>
      <t>Type of beneficiary</t>
    </r>
    <r>
      <rPr>
        <sz val="9"/>
        <color theme="1"/>
        <rFont val="Arial"/>
        <family val="2"/>
        <charset val="238"/>
      </rPr>
      <t xml:space="preserve">
Choose the type of your organization from the roll down list. Read more about eligible applicants in the Applicant's Manual, Part II, Chapter 1.2.
</t>
    </r>
    <r>
      <rPr>
        <b/>
        <sz val="9"/>
        <color theme="1"/>
        <rFont val="Arial"/>
        <family val="2"/>
        <charset val="238"/>
      </rPr>
      <t>Source of finance</t>
    </r>
    <r>
      <rPr>
        <sz val="9"/>
        <color theme="1"/>
        <rFont val="Arial"/>
        <family val="2"/>
        <charset val="238"/>
      </rPr>
      <t xml:space="preserve">
Choose the type of your organization from the roll down list. Read more about eligible applicants in the Applicant's Manual: Part IV, Chapter 3.</t>
    </r>
  </si>
  <si>
    <t>Street and number</t>
  </si>
  <si>
    <t>Statutory representative</t>
  </si>
  <si>
    <r>
      <rPr>
        <b/>
        <sz val="9"/>
        <color theme="1"/>
        <rFont val="Arial"/>
        <family val="2"/>
        <charset val="238"/>
      </rPr>
      <t>Short project description in English</t>
    </r>
    <r>
      <rPr>
        <sz val="9"/>
        <color theme="1"/>
        <rFont val="Arial"/>
        <family val="2"/>
        <charset val="238"/>
      </rPr>
      <t xml:space="preserve">
Write a short, logically understandable summary about the project by describing the following topics:
- the common challenge of the programme area you are jointly tackling in your project;
- the overall objective of the project and the expected change your project will make to the current situation;
- the main outputs you will produce and who will benefit from them;
- the approach you plan to take and why is cross-border approach needed;
Note that this description will serve communication purposes. Make sure that the text is grammatically correct and understandable. </t>
    </r>
  </si>
  <si>
    <r>
      <rPr>
        <b/>
        <sz val="9"/>
        <color theme="1"/>
        <rFont val="Arial"/>
        <family val="2"/>
        <charset val="238"/>
      </rPr>
      <t>Benefits of the project</t>
    </r>
    <r>
      <rPr>
        <sz val="9"/>
        <color theme="1"/>
        <rFont val="Arial"/>
        <family val="2"/>
        <charset val="238"/>
      </rPr>
      <t xml:space="preserve">
Describe the added value of your project on the level of its target groups. Describe how your project will serve its target group and the benefit of the public.</t>
    </r>
  </si>
  <si>
    <r>
      <rPr>
        <b/>
        <sz val="9"/>
        <color theme="1"/>
        <rFont val="Arial"/>
        <family val="2"/>
        <charset val="238"/>
      </rPr>
      <t>Experience with cross-border projects</t>
    </r>
    <r>
      <rPr>
        <sz val="9"/>
        <color theme="1"/>
        <rFont val="Arial"/>
        <family val="2"/>
        <charset val="238"/>
      </rPr>
      <t xml:space="preserve">
Describe your previous experiences with cross border projects. Choose one project to introduce that you find the most relevant to this programme and project. </t>
    </r>
  </si>
  <si>
    <t>Please describe the organisation’s thematic competences and experiences relevant for the project.</t>
  </si>
  <si>
    <r>
      <rPr>
        <b/>
        <sz val="9"/>
        <color theme="1"/>
        <rFont val="Arial"/>
        <family val="2"/>
        <charset val="238"/>
      </rPr>
      <t>Sustainability of the project results</t>
    </r>
    <r>
      <rPr>
        <sz val="9"/>
        <color theme="1"/>
        <rFont val="Arial"/>
        <family val="2"/>
        <charset val="238"/>
      </rPr>
      <t xml:space="preserve">
Describe how the results and outputs of the project will be sustained for at least five after project closure. Describe concrete measures (including institutional structures, financial resources etc.) taken during and after project implementation to ensure and/or strengthen the durability of the project outputs and results. If relevant, explain who will be responsible and/or who will be the owner of results and outputs.</t>
    </r>
  </si>
  <si>
    <r>
      <rPr>
        <b/>
        <sz val="9"/>
        <color theme="1"/>
        <rFont val="Arial"/>
        <family val="2"/>
        <charset val="238"/>
      </rPr>
      <t>Risk management</t>
    </r>
    <r>
      <rPr>
        <sz val="9"/>
        <color theme="1"/>
        <rFont val="Arial"/>
        <family val="2"/>
        <charset val="238"/>
      </rPr>
      <t xml:space="preserve">
Describe the possible general risk factors (e.g. financial, organizational, etc.) the project may face during implementation, and the specific risks and obstacles in connection with the project activities. Also elaborate their probability, their impact on the project activities in case of emergency, and the possible measures to handle them.</t>
    </r>
  </si>
  <si>
    <r>
      <rPr>
        <b/>
        <sz val="9"/>
        <color theme="1"/>
        <rFont val="Arial"/>
        <family val="2"/>
        <charset val="238"/>
      </rPr>
      <t>Cross border impact approach and impact</t>
    </r>
    <r>
      <rPr>
        <sz val="9"/>
        <color theme="1"/>
        <rFont val="Arial"/>
        <family val="2"/>
        <charset val="238"/>
      </rPr>
      <t xml:space="preserve">
Explain the cross border impact of the project by answering the following questions: 
• Why cross-border cooperation is needed to achieve the project’s objectives and result?
• Why the project objectives cannot be efficiently reached acting only on a national/regional/local level?
• What benefits the project partners/target groups/ project area/programme area gain in taking a cross-border approach?
• How the target groups can utilize the results on both sides of the border?</t>
    </r>
  </si>
  <si>
    <t>Tangible outcomes</t>
  </si>
  <si>
    <t>6. ACTIVITIES</t>
  </si>
  <si>
    <t>2. MAIN DATA</t>
  </si>
  <si>
    <r>
      <t xml:space="preserve">Identification of the target groups </t>
    </r>
    <r>
      <rPr>
        <i/>
        <sz val="8"/>
        <color theme="1"/>
        <rFont val="Arial"/>
        <family val="2"/>
        <charset val="238"/>
      </rPr>
      <t>(For who are you doing your project?)</t>
    </r>
  </si>
  <si>
    <r>
      <rPr>
        <b/>
        <sz val="9"/>
        <color theme="1"/>
        <rFont val="Arial"/>
        <family val="2"/>
        <charset val="238"/>
      </rPr>
      <t>Innovative character of the project</t>
    </r>
    <r>
      <rPr>
        <sz val="9"/>
        <color theme="1"/>
        <rFont val="Arial"/>
        <family val="2"/>
        <charset val="238"/>
      </rPr>
      <t xml:space="preserve">
Describe the added value and innovative elements of your project. How your project will achieve results more efficiently compared to usual initiatives. </t>
    </r>
  </si>
  <si>
    <r>
      <rPr>
        <b/>
        <sz val="9"/>
        <color theme="1"/>
        <rFont val="Arial"/>
        <family val="2"/>
        <charset val="238"/>
      </rPr>
      <t>Project management</t>
    </r>
    <r>
      <rPr>
        <sz val="9"/>
        <color theme="1"/>
        <rFont val="Arial"/>
        <family val="2"/>
        <charset val="238"/>
      </rPr>
      <t xml:space="preserve">
Describe how you plan to set up your management team. Describe how many members the management team will have at each partner, describe their duties, and indicate their reimbursement scheme according to the Guide on Eligible Expenditures, chapter 5.1.</t>
    </r>
  </si>
  <si>
    <r>
      <rPr>
        <b/>
        <sz val="9"/>
        <color theme="1"/>
        <rFont val="Arial"/>
        <family val="2"/>
        <charset val="238"/>
      </rPr>
      <t>Financial overview</t>
    </r>
    <r>
      <rPr>
        <sz val="9"/>
        <color theme="1"/>
        <rFont val="Arial"/>
        <family val="2"/>
        <charset val="238"/>
      </rPr>
      <t xml:space="preserve">
Fields are inactive, data entry is not allowed here. Data from the Beneficiaries’ budget sheet will be aggregated here. </t>
    </r>
  </si>
  <si>
    <r>
      <rPr>
        <b/>
        <sz val="9"/>
        <color theme="1"/>
        <rFont val="Arial"/>
        <family val="2"/>
        <charset val="238"/>
      </rPr>
      <t>Spending forecast</t>
    </r>
    <r>
      <rPr>
        <sz val="9"/>
        <color theme="1"/>
        <rFont val="Arial"/>
        <family val="2"/>
        <charset val="238"/>
      </rPr>
      <t xml:space="preserve">
Enter the planned amount of spending in each field per Beneficiary per period. The fields represent one period, which is 4 months long. Each Beneficiary having eligible cost in his budget needs to be indicated in this table.</t>
    </r>
  </si>
  <si>
    <t>Counties</t>
  </si>
  <si>
    <t>Regarding the project expenditures the Beneficiary is obliged to reclaim the VAT, therefore the relevant expenditures are indicated in net amount.</t>
  </si>
  <si>
    <t>occasion</t>
  </si>
  <si>
    <t>Total amount of the project budget (EUR)</t>
  </si>
  <si>
    <t>Fill in all relevant data!</t>
  </si>
  <si>
    <r>
      <rPr>
        <b/>
        <sz val="9"/>
        <color theme="1"/>
        <rFont val="Arial"/>
        <family val="2"/>
        <charset val="238"/>
      </rPr>
      <t>Short project description in Hungarian</t>
    </r>
    <r>
      <rPr>
        <sz val="9"/>
        <color theme="1"/>
        <rFont val="Arial"/>
        <family val="2"/>
        <charset val="238"/>
      </rPr>
      <t xml:space="preserve">
Translate the title, and write a short, logically understandable summary about the project by describing the following topics:
- the common challenge of the programme area you are jointly tackling in your project;
- the overall objective of the project and the expected change your project will make to the current situation;
- the main outputs you will produce and who will benefit from them;
- the approach you plan to take and why is cross-border approach needed;
Note that this description will serve communication purposes. Make sure that the text is grammatically correct and understandable. </t>
    </r>
  </si>
  <si>
    <r>
      <rPr>
        <b/>
        <sz val="9"/>
        <color theme="1"/>
        <rFont val="Arial"/>
        <family val="2"/>
        <charset val="238"/>
      </rPr>
      <t>Short project description in Slovak</t>
    </r>
    <r>
      <rPr>
        <sz val="9"/>
        <color theme="1"/>
        <rFont val="Arial"/>
        <family val="2"/>
        <charset val="238"/>
      </rPr>
      <t xml:space="preserve">
Translate the title and write a short, logically understandable summary about the project by describing the following topics:
- the common challenge of the programme area you are jointly tackling in your project;
- the overall objective of the project and the expected change your project will make to the current situation;
- the main outputs you will produce and who will benefit from them;
- the approach you plan to take and why is cross-border approach needed;
Note that this description will serve communication purposes. Make sure that the text is grammatically correct and understandable. </t>
    </r>
  </si>
  <si>
    <t>Preparation costs</t>
  </si>
  <si>
    <t>2.1 Internal project management</t>
  </si>
  <si>
    <r>
      <rPr>
        <b/>
        <sz val="9"/>
        <color theme="1"/>
        <rFont val="Arial"/>
        <family val="2"/>
        <charset val="238"/>
      </rPr>
      <t>Real cost</t>
    </r>
    <r>
      <rPr>
        <sz val="9"/>
        <color theme="1"/>
        <rFont val="Arial"/>
        <family val="2"/>
        <charset val="238"/>
      </rPr>
      <t xml:space="preserve">
Enter the positions of the management one by one. Unit of the salary can be set in month, in working hours or per person.</t>
    </r>
  </si>
  <si>
    <r>
      <rPr>
        <b/>
        <sz val="9"/>
        <color theme="1"/>
        <rFont val="Arial"/>
        <family val="2"/>
        <charset val="238"/>
      </rPr>
      <t>Office and administration</t>
    </r>
    <r>
      <rPr>
        <sz val="9"/>
        <color theme="1"/>
        <rFont val="Arial"/>
        <family val="2"/>
        <charset val="238"/>
      </rPr>
      <t xml:space="preserve">
Cost covers operating and administrative expenses of the beneficiary organisation necessary for the implementation of the project. It is calculated automatically as a flat rate of 15% of the staff costs. For more information see GoEE - Chapter 5.2</t>
    </r>
  </si>
  <si>
    <r>
      <rPr>
        <b/>
        <sz val="9"/>
        <color theme="1"/>
        <rFont val="Arial"/>
        <family val="2"/>
        <charset val="238"/>
      </rPr>
      <t>Accommodation costs</t>
    </r>
    <r>
      <rPr>
        <sz val="9"/>
        <color theme="1"/>
        <rFont val="Arial"/>
        <family val="2"/>
        <charset val="238"/>
      </rPr>
      <t xml:space="preserve">
Give accommodation costs of the staff necessary for a given travel in favour of project implementation. Group your expenditures according to destination or related activity.</t>
    </r>
  </si>
  <si>
    <r>
      <rPr>
        <b/>
        <sz val="9"/>
        <color theme="1"/>
        <rFont val="Arial"/>
        <family val="2"/>
        <charset val="238"/>
      </rPr>
      <t>Per diem and costs of meal</t>
    </r>
    <r>
      <rPr>
        <sz val="9"/>
        <color theme="1"/>
        <rFont val="Arial"/>
        <family val="2"/>
        <charset val="238"/>
      </rPr>
      <t xml:space="preserve">
Enter per diem and cost of meal of staff necessary for a given travel in favour of project implementation. Group your expenditures according to destination or related activity.</t>
    </r>
  </si>
  <si>
    <r>
      <rPr>
        <b/>
        <sz val="9"/>
        <color theme="1"/>
        <rFont val="Arial"/>
        <family val="2"/>
        <charset val="238"/>
      </rPr>
      <t>External expertise and services</t>
    </r>
    <r>
      <rPr>
        <sz val="9"/>
        <color theme="1"/>
        <rFont val="Arial"/>
        <family val="2"/>
        <charset val="238"/>
      </rPr>
      <t xml:space="preserve">
External expertise and services are provided by a public or private body or a natural person outside of the partner organisation. Read more about the External expertise and services costs in the Guide on eligible expenditures (Chapter 5.4)</t>
    </r>
  </si>
  <si>
    <t>Description and justification</t>
  </si>
  <si>
    <r>
      <rPr>
        <b/>
        <sz val="9"/>
        <color theme="1"/>
        <rFont val="Arial"/>
        <family val="2"/>
        <charset val="238"/>
      </rPr>
      <t>Related activity</t>
    </r>
    <r>
      <rPr>
        <sz val="9"/>
        <color theme="1"/>
        <rFont val="Arial"/>
        <family val="2"/>
        <charset val="238"/>
      </rPr>
      <t xml:space="preserve">
Roll down the menu and choose from the already entered activities which the expenditure will belong to. Note that one expenditure cannot belong to more activities.
In case you have an expenditure relevant for more activities, try to split the expenditure and enter separately and connect with relevant activity.</t>
    </r>
  </si>
  <si>
    <r>
      <rPr>
        <b/>
        <sz val="9"/>
        <color theme="1"/>
        <rFont val="Arial"/>
        <family val="2"/>
        <charset val="238"/>
      </rPr>
      <t>Justification</t>
    </r>
    <r>
      <rPr>
        <sz val="9"/>
        <color theme="1"/>
        <rFont val="Arial"/>
        <family val="2"/>
        <charset val="238"/>
      </rPr>
      <t xml:space="preserve">
After each group of expenditures applicants shall justify that expenditures are necessary for the implementation of the connected activities and the prices are in line with principles of the sound financial management. (See GoEE, Chapter 3.)</t>
    </r>
  </si>
  <si>
    <r>
      <rPr>
        <b/>
        <sz val="9"/>
        <color theme="1"/>
        <rFont val="Arial"/>
        <family val="2"/>
        <charset val="238"/>
      </rPr>
      <t>Justification</t>
    </r>
    <r>
      <rPr>
        <sz val="9"/>
        <color theme="1"/>
        <rFont val="Arial"/>
        <family val="2"/>
        <charset val="238"/>
      </rPr>
      <t xml:space="preserve">
Describe and justify that the introduced expenditures are necessary for project implementation and the given prices are appropriate and in line with principles of the sound financial management.</t>
    </r>
  </si>
  <si>
    <r>
      <rPr>
        <b/>
        <sz val="9"/>
        <color theme="1"/>
        <rFont val="Arial"/>
        <family val="2"/>
        <charset val="238"/>
      </rPr>
      <t>IT system development</t>
    </r>
    <r>
      <rPr>
        <sz val="9"/>
        <color theme="1"/>
        <rFont val="Arial"/>
        <family val="2"/>
        <charset val="238"/>
      </rPr>
      <t xml:space="preserve">
Enter expenditures related to IT development as core activity (e. g. the development of portal or the development of a new IT service related to the project). Please note that the development of the project website belongs to category 5.4.</t>
    </r>
  </si>
  <si>
    <r>
      <rPr>
        <b/>
        <sz val="9"/>
        <color theme="1"/>
        <rFont val="Arial"/>
        <family val="2"/>
        <charset val="238"/>
      </rPr>
      <t>Equipment expenditure</t>
    </r>
    <r>
      <rPr>
        <sz val="9"/>
        <color theme="1"/>
        <rFont val="Arial"/>
        <family val="2"/>
        <charset val="238"/>
      </rPr>
      <t xml:space="preserve">
Equipment expenditure refers to the costs for the financing of equipment purchased or rented by a beneficiary other than those covered by the cost category “Office and administration expenditure” and necessary for the implementation of the project.
For more info see Guide on eligible expenditures - Chapter 5.5.</t>
    </r>
  </si>
  <si>
    <r>
      <rPr>
        <b/>
        <sz val="9"/>
        <color theme="1"/>
        <rFont val="Arial"/>
        <family val="2"/>
        <charset val="238"/>
      </rPr>
      <t xml:space="preserve">Equipment related project management:
</t>
    </r>
    <r>
      <rPr>
        <sz val="9"/>
        <color theme="1"/>
        <rFont val="Arial"/>
        <family val="2"/>
        <charset val="238"/>
      </rPr>
      <t>Enter the cost of equipment which is necessary for the daily work of the project staff ( e.g. computers, office furniture). Note that it has to be purchased during the first period of the project.</t>
    </r>
  </si>
  <si>
    <r>
      <rPr>
        <b/>
        <sz val="9"/>
        <color theme="1"/>
        <rFont val="Arial"/>
        <family val="2"/>
        <charset val="238"/>
      </rPr>
      <t>Equipment related to core activities</t>
    </r>
    <r>
      <rPr>
        <sz val="9"/>
        <color theme="1"/>
        <rFont val="Arial"/>
        <family val="2"/>
        <charset val="238"/>
      </rPr>
      <t xml:space="preserve">
Enter the cost of equipment which is necessary for the implementation of the project. Group your activities according to the type or related activities.</t>
    </r>
  </si>
  <si>
    <r>
      <rPr>
        <b/>
        <sz val="9"/>
        <color theme="1"/>
        <rFont val="Arial"/>
        <family val="2"/>
        <charset val="238"/>
      </rPr>
      <t>Construction, reconstruction and renovation of buildings, works, infrastructure</t>
    </r>
    <r>
      <rPr>
        <sz val="9"/>
        <color theme="1"/>
        <rFont val="Arial"/>
        <family val="2"/>
        <charset val="238"/>
      </rPr>
      <t xml:space="preserve">
Enter here the cost of the construction works that is line with the preliminary cost calculation submitted as a part of technical plans. Costs of feasibility studies, environmental impact assessments, architectural/engineering activities and any other expertise needed for the realisation of the infrastructure shall be listed under “Staff” or “External expertise and services” cost category (depending whether carried out internally by the or with the support of external suppliers).</t>
    </r>
  </si>
  <si>
    <r>
      <rPr>
        <b/>
        <sz val="9"/>
        <color theme="1"/>
        <rFont val="Arial"/>
        <family val="2"/>
        <charset val="238"/>
      </rPr>
      <t>Unit</t>
    </r>
    <r>
      <rPr>
        <sz val="9"/>
        <color theme="1"/>
        <rFont val="Arial"/>
        <family val="2"/>
        <charset val="238"/>
      </rPr>
      <t xml:space="preserve">
Roll down the menu and choose the type of unit. You will find several measurement units in the list. Try to choose the most appropriate unit type to describe your expenditure.</t>
    </r>
  </si>
  <si>
    <r>
      <rPr>
        <b/>
        <sz val="9"/>
        <color theme="1"/>
        <rFont val="Arial"/>
        <family val="2"/>
        <charset val="238"/>
      </rPr>
      <t>Predefined expenditures</t>
    </r>
    <r>
      <rPr>
        <sz val="9"/>
        <color theme="1"/>
        <rFont val="Arial"/>
        <family val="2"/>
        <charset val="238"/>
      </rPr>
      <t xml:space="preserve">
The predefined expenditures are parts of the minimum requirements for project communication. See Visibility guide which are obligatory for your type of project. Note that price per unit of these elements are limited.</t>
    </r>
  </si>
  <si>
    <t>Please read the HINTS first!</t>
  </si>
  <si>
    <t>Office and administration</t>
  </si>
  <si>
    <t>Activity location(s):</t>
  </si>
  <si>
    <t xml:space="preserve">Select the relevant period for each activity by putting a capital "X" in the cell. One period is 4 month long. Each activity must be assigned to at least one period. </t>
  </si>
  <si>
    <t>Preparation</t>
  </si>
  <si>
    <t>Prep</t>
  </si>
  <si>
    <t>Feasibility study</t>
  </si>
  <si>
    <t>Building documentation</t>
  </si>
  <si>
    <t>Permissions</t>
  </si>
  <si>
    <t>Translation</t>
  </si>
  <si>
    <r>
      <rPr>
        <b/>
        <sz val="10"/>
        <color theme="1"/>
        <rFont val="Arial"/>
        <family val="2"/>
        <charset val="238"/>
      </rPr>
      <t>As a Lead Beneficiary hereby I declare that:</t>
    </r>
    <r>
      <rPr>
        <sz val="10"/>
        <color theme="1"/>
        <rFont val="Arial"/>
        <family val="2"/>
        <charset val="238"/>
      </rPr>
      <t xml:space="preserve">
1. Investments negatively affecting nature, fauna and flora, and biodiversity are accompanied by compensatory measures and damage mitigation.
2. In case the project includes construction and/or renovation works the project chosen climate-friendly architectural solutions and cost optimal levels of energy performance according to the Directive 2010/31/EU.
3. In case the project includes inland waterways and/or infrastructure, the projects will be implemented in accordance with Art. 4 of the Directive 2000/60/EC and the river basin management have to be respected.</t>
    </r>
  </si>
  <si>
    <t>Signature and stamp of the Lead Beneficiary</t>
  </si>
  <si>
    <r>
      <rPr>
        <b/>
        <sz val="9"/>
        <color theme="1"/>
        <rFont val="Arial"/>
        <family val="2"/>
        <charset val="238"/>
      </rPr>
      <t>Item</t>
    </r>
    <r>
      <rPr>
        <sz val="9"/>
        <color theme="1"/>
        <rFont val="Arial"/>
        <family val="2"/>
        <charset val="238"/>
      </rPr>
      <t xml:space="preserve">
Roll down the menu and choose the type of Item you wish to realize in the project. If you cannot find the type you need, choose ‘Other’ and write the name of the item in the description field. </t>
    </r>
  </si>
  <si>
    <r>
      <rPr>
        <b/>
        <sz val="9"/>
        <color theme="1"/>
        <rFont val="Arial"/>
        <family val="2"/>
        <charset val="238"/>
      </rPr>
      <t>Read the HINTS</t>
    </r>
    <r>
      <rPr>
        <sz val="9"/>
        <color theme="1"/>
        <rFont val="Arial"/>
        <family val="2"/>
        <charset val="238"/>
      </rPr>
      <t xml:space="preserve">
Before you start filling in this sheet read through the Visibility guide for projects to get familiar with the minimum requirements, and start planning the relevant activities.  </t>
    </r>
  </si>
  <si>
    <r>
      <rPr>
        <b/>
        <sz val="9"/>
        <color theme="1"/>
        <rFont val="Arial"/>
        <family val="2"/>
        <charset val="238"/>
      </rPr>
      <t>Quantity</t>
    </r>
    <r>
      <rPr>
        <sz val="9"/>
        <color theme="1"/>
        <rFont val="Arial"/>
        <family val="2"/>
        <charset val="238"/>
      </rPr>
      <t xml:space="preserve">
Enter the number of the chosen item.
</t>
    </r>
    <r>
      <rPr>
        <b/>
        <sz val="9"/>
        <color theme="1"/>
        <rFont val="Arial"/>
        <family val="2"/>
        <charset val="238"/>
      </rPr>
      <t>Resp. Beneficiary</t>
    </r>
    <r>
      <rPr>
        <sz val="9"/>
        <color theme="1"/>
        <rFont val="Arial"/>
        <family val="2"/>
        <charset val="238"/>
      </rPr>
      <t xml:space="preserve">
Choose the responsible beneficiary from the roll down list who will realize the activity.</t>
    </r>
  </si>
  <si>
    <r>
      <rPr>
        <b/>
        <sz val="9"/>
        <color theme="1"/>
        <rFont val="Arial"/>
        <family val="2"/>
        <charset val="238"/>
      </rPr>
      <t>Related period</t>
    </r>
    <r>
      <rPr>
        <sz val="9"/>
        <color theme="1"/>
        <rFont val="Arial"/>
        <family val="2"/>
        <charset val="238"/>
      </rPr>
      <t xml:space="preserve">
Choose the relevant period in which the activity will be realized.</t>
    </r>
  </si>
  <si>
    <r>
      <rPr>
        <b/>
        <sz val="9"/>
        <color theme="1"/>
        <rFont val="Arial"/>
        <family val="2"/>
        <charset val="238"/>
      </rPr>
      <t>Number of people to reach</t>
    </r>
    <r>
      <rPr>
        <sz val="9"/>
        <color theme="1"/>
        <rFont val="Arial"/>
        <family val="2"/>
        <charset val="238"/>
      </rPr>
      <t xml:space="preserve">
Write the number of people you plan to reach with the activity.</t>
    </r>
  </si>
  <si>
    <r>
      <rPr>
        <b/>
        <sz val="9"/>
        <color theme="1"/>
        <rFont val="Arial"/>
        <family val="2"/>
        <charset val="238"/>
      </rPr>
      <t>Publications</t>
    </r>
    <r>
      <rPr>
        <sz val="9"/>
        <color theme="1"/>
        <rFont val="Arial"/>
        <family val="2"/>
        <charset val="238"/>
      </rPr>
      <t xml:space="preserve"> 
Publications can communicate the progress or results of the project. Put here all publication types you want to use in your project for publicity purposes.</t>
    </r>
  </si>
  <si>
    <t>Quant.</t>
  </si>
  <si>
    <t>Common and Programme specific output indicators</t>
  </si>
  <si>
    <r>
      <rPr>
        <b/>
        <sz val="9"/>
        <color theme="1"/>
        <rFont val="Arial"/>
        <family val="2"/>
        <charset val="238"/>
      </rPr>
      <t>Common and Programme specific output indicators</t>
    </r>
    <r>
      <rPr>
        <sz val="9"/>
        <color theme="1"/>
        <rFont val="Arial"/>
        <family val="2"/>
        <charset val="238"/>
      </rPr>
      <t xml:space="preserve">
Indicators are quantitative values developed on programme and project level in order to measure the programme and project results and outputs.</t>
    </r>
  </si>
  <si>
    <r>
      <rPr>
        <b/>
        <sz val="9"/>
        <color theme="1"/>
        <rFont val="Arial"/>
        <family val="2"/>
        <charset val="238"/>
      </rPr>
      <t>Sustainable development</t>
    </r>
    <r>
      <rPr>
        <sz val="9"/>
        <color theme="1"/>
        <rFont val="Arial"/>
        <family val="2"/>
        <charset val="238"/>
      </rPr>
      <t xml:space="preserve">
Choose at least one measure in the field of sustainable development field from the roll down menu and provide a description how your project ensures the environmental, social, and economic sustainability with special emphasis on protection and improvement of the environment.  </t>
    </r>
  </si>
  <si>
    <r>
      <rPr>
        <b/>
        <sz val="9"/>
        <color theme="1"/>
        <rFont val="Arial"/>
        <family val="2"/>
        <charset val="238"/>
      </rPr>
      <t>Equal opportunities and non-discrimination</t>
    </r>
    <r>
      <rPr>
        <sz val="9"/>
        <color theme="1"/>
        <rFont val="Arial"/>
        <family val="2"/>
        <charset val="238"/>
      </rPr>
      <t xml:space="preserve">
Choose at least one measure in the field of equal opportunities and non-discrimination from the roll down menu. Provide a description how your project prevents discrimination based on sex, racial or ethnic origin, religion or belief, disability, age or sexual orientation during the preparation and implementation or how it ensures the accessibility of the results for people with disabilities.</t>
    </r>
  </si>
  <si>
    <r>
      <rPr>
        <b/>
        <sz val="9"/>
        <color theme="1"/>
        <rFont val="Arial"/>
        <family val="2"/>
        <charset val="238"/>
      </rPr>
      <t>Equality between men and women</t>
    </r>
    <r>
      <rPr>
        <sz val="9"/>
        <color theme="1"/>
        <rFont val="Arial"/>
        <family val="2"/>
        <charset val="238"/>
      </rPr>
      <t xml:space="preserve">
Choose at least one measure in the field of equality between men and women from the roll down menu. Describe how your project decreases the horizontal and vertical gender segregation.</t>
    </r>
  </si>
  <si>
    <t>State co-finance (EUR)</t>
  </si>
  <si>
    <t>Costs</t>
  </si>
  <si>
    <t>Indicate your expenditures according to your VAT status.</t>
  </si>
  <si>
    <t>Total budget
(EUR)</t>
  </si>
  <si>
    <t>Total eligible</t>
  </si>
  <si>
    <t>Total eligible budget
(EUR)</t>
  </si>
  <si>
    <r>
      <rPr>
        <b/>
        <sz val="9"/>
        <color theme="1"/>
        <rFont val="Arial"/>
        <family val="2"/>
        <charset val="238"/>
      </rPr>
      <t>Flat rate</t>
    </r>
    <r>
      <rPr>
        <sz val="9"/>
        <color theme="1"/>
        <rFont val="Arial"/>
        <family val="2"/>
        <charset val="238"/>
      </rPr>
      <t xml:space="preserve">
Flat rate basis will automatically choose the rate and calculate the proper amount for Project management. </t>
    </r>
  </si>
  <si>
    <r>
      <rPr>
        <b/>
        <sz val="10"/>
        <color rgb="FFFF0000"/>
        <rFont val="Arial"/>
        <family val="2"/>
        <charset val="238"/>
      </rPr>
      <t>Please study the Guide on eligible expenditures [GoEE] document.</t>
    </r>
    <r>
      <rPr>
        <b/>
        <sz val="9"/>
        <rFont val="Arial"/>
        <family val="2"/>
        <charset val="238"/>
      </rPr>
      <t/>
    </r>
  </si>
  <si>
    <t>Do not use ALT/Enter here</t>
  </si>
  <si>
    <t>Enter the title of the core activity</t>
  </si>
  <si>
    <t>Costs:</t>
  </si>
  <si>
    <t>In order to make the text more transparent, use "Alt/Enter" to separate different paragraphs.</t>
  </si>
  <si>
    <r>
      <rPr>
        <b/>
        <sz val="9"/>
        <color theme="1"/>
        <rFont val="Arial"/>
        <family val="2"/>
        <charset val="238"/>
      </rPr>
      <t xml:space="preserve">Abbreviated name </t>
    </r>
    <r>
      <rPr>
        <sz val="9"/>
        <color theme="1"/>
        <rFont val="Arial"/>
        <family val="2"/>
        <charset val="238"/>
      </rPr>
      <t xml:space="preserve">
Enter an abbreviation for your organization usually created from the first letters of the official name.
</t>
    </r>
    <r>
      <rPr>
        <b/>
        <sz val="9"/>
        <color theme="1"/>
        <rFont val="Arial"/>
        <family val="2"/>
        <charset val="238"/>
      </rPr>
      <t>Website</t>
    </r>
    <r>
      <rPr>
        <sz val="9"/>
        <color theme="1"/>
        <rFont val="Arial"/>
        <family val="2"/>
        <charset val="238"/>
      </rPr>
      <t xml:space="preserve">
Enter the address of your WEB site if you have one. Make sure the site works well.</t>
    </r>
  </si>
  <si>
    <r>
      <rPr>
        <b/>
        <sz val="9"/>
        <color theme="1"/>
        <rFont val="Arial"/>
        <family val="2"/>
        <charset val="238"/>
      </rPr>
      <t>Thematic competences and experiences</t>
    </r>
    <r>
      <rPr>
        <sz val="9"/>
        <color theme="1"/>
        <rFont val="Arial"/>
        <family val="2"/>
        <charset val="238"/>
      </rPr>
      <t xml:space="preserve">
One of the key factors for successful implementation and long lasting sustainability is if the Beneficiary is experienced and committed to the field tackled by the project objective. Enter here the organization's thematic competences and experiences relevant for the project.</t>
    </r>
  </si>
  <si>
    <t>Official name of the organization in native language</t>
  </si>
  <si>
    <r>
      <rPr>
        <b/>
        <sz val="9"/>
        <color theme="1"/>
        <rFont val="Arial"/>
        <family val="2"/>
        <charset val="238"/>
      </rPr>
      <t>Tax number</t>
    </r>
    <r>
      <rPr>
        <sz val="9"/>
        <color theme="1"/>
        <rFont val="Arial"/>
        <family val="2"/>
        <charset val="238"/>
      </rPr>
      <t xml:space="preserve">
Enter tax number of the applying organization in case it has one or the tax number of the organization's administrative body.
</t>
    </r>
    <r>
      <rPr>
        <b/>
        <sz val="9"/>
        <color theme="1"/>
        <rFont val="Arial"/>
        <family val="2"/>
        <charset val="238"/>
      </rPr>
      <t>Legal criteria</t>
    </r>
    <r>
      <rPr>
        <sz val="9"/>
        <color theme="1"/>
        <rFont val="Arial"/>
        <family val="2"/>
        <charset val="238"/>
      </rPr>
      <t xml:space="preserve">
Choose the legal criteria of your organization from the roll down list. Read more about eligible applicants in the Applicant's Manual, Part II., Chapter 1.3. </t>
    </r>
  </si>
  <si>
    <r>
      <rPr>
        <b/>
        <sz val="9"/>
        <color theme="1"/>
        <rFont val="Arial"/>
        <family val="2"/>
        <charset val="238"/>
      </rPr>
      <t>Registration number</t>
    </r>
    <r>
      <rPr>
        <sz val="9"/>
        <color theme="1"/>
        <rFont val="Arial"/>
        <family val="2"/>
        <charset val="238"/>
      </rPr>
      <t xml:space="preserve">
Enter registration number of the applying organization in case it has one or the registration number of the organization's administrative body.
HU - Statisztikai számjel
SK - ICO</t>
    </r>
    <r>
      <rPr>
        <b/>
        <sz val="9"/>
        <color theme="1"/>
        <rFont val="Arial"/>
        <family val="2"/>
        <charset val="238"/>
      </rPr>
      <t/>
    </r>
  </si>
  <si>
    <r>
      <t xml:space="preserve">In order to make the text more transparent, use "Alt/Enter" to separate different paragraphs.
</t>
    </r>
    <r>
      <rPr>
        <b/>
        <sz val="9"/>
        <color rgb="FFFF0000"/>
        <rFont val="Arial"/>
        <family val="2"/>
        <charset val="238"/>
      </rPr>
      <t>See character limits in the upper right corner above the cell.</t>
    </r>
  </si>
  <si>
    <r>
      <rPr>
        <b/>
        <sz val="9"/>
        <color theme="1"/>
        <rFont val="Arial"/>
        <family val="2"/>
        <charset val="238"/>
      </rPr>
      <t>Methodology</t>
    </r>
    <r>
      <rPr>
        <sz val="9"/>
        <color theme="1"/>
        <rFont val="Arial"/>
        <family val="2"/>
        <charset val="238"/>
      </rPr>
      <t xml:space="preserve">
Describe the method of the implementation, and reasons for the proposed methodology. How do you plan to achieve the expected results?</t>
    </r>
  </si>
  <si>
    <t>If any of your amounts turn into RED or change into "Wrong" the value may be over the limit.</t>
  </si>
  <si>
    <r>
      <rPr>
        <b/>
        <sz val="9"/>
        <color theme="1"/>
        <rFont val="Arial"/>
        <family val="2"/>
        <charset val="238"/>
      </rPr>
      <t>Staff cost</t>
    </r>
    <r>
      <rPr>
        <sz val="9"/>
        <color theme="1"/>
        <rFont val="Arial"/>
        <family val="2"/>
        <charset val="238"/>
      </rPr>
      <t xml:space="preserve">
Staff costs are salary and/or remuneration paid to persons employed by the beneficiary for implementing the project.
</t>
    </r>
    <r>
      <rPr>
        <b/>
        <sz val="9"/>
        <color theme="1"/>
        <rFont val="Arial"/>
        <family val="2"/>
        <charset val="238"/>
      </rPr>
      <t xml:space="preserve">
Project management</t>
    </r>
    <r>
      <rPr>
        <sz val="9"/>
        <color theme="1"/>
        <rFont val="Arial"/>
        <family val="2"/>
        <charset val="238"/>
      </rPr>
      <t xml:space="preserve">
Management cost can be calculated on Flat rate or Real costs basis. </t>
    </r>
    <r>
      <rPr>
        <b/>
        <sz val="9"/>
        <color theme="1"/>
        <rFont val="Arial"/>
        <family val="2"/>
        <charset val="238"/>
      </rPr>
      <t>Choose with the cell "D20".</t>
    </r>
    <r>
      <rPr>
        <sz val="9"/>
        <color theme="1"/>
        <rFont val="Arial"/>
        <family val="2"/>
        <charset val="238"/>
      </rPr>
      <t xml:space="preserve"> In case the staff includes only Internal project management Flat rate is obligatory. </t>
    </r>
  </si>
  <si>
    <r>
      <rPr>
        <b/>
        <sz val="9"/>
        <color theme="1"/>
        <rFont val="Arial"/>
        <family val="2"/>
        <charset val="238"/>
      </rPr>
      <t>Justification</t>
    </r>
    <r>
      <rPr>
        <sz val="9"/>
        <color theme="1"/>
        <rFont val="Arial"/>
        <family val="2"/>
        <charset val="238"/>
      </rPr>
      <t xml:space="preserve">
In case of Real cost basis justify that the introduced positions are necessary for implementation of the project and the amount of salary is appropriate and in line with the principles of the sound financial management.</t>
    </r>
  </si>
  <si>
    <r>
      <rPr>
        <b/>
        <sz val="9"/>
        <color theme="1"/>
        <rFont val="Arial"/>
        <family val="2"/>
        <charset val="238"/>
      </rPr>
      <t xml:space="preserve">Travel and accommodation </t>
    </r>
    <r>
      <rPr>
        <sz val="9"/>
        <color theme="1"/>
        <rFont val="Arial"/>
        <family val="2"/>
        <charset val="238"/>
      </rPr>
      <t xml:space="preserve">
Expenditure can be added here on travel, accommodation and per diem costs of the project staff for missions necessary for the project implementation. Read more about the travel and accommodation costs in the Guide on eligible expenditures - Chapter 5.3. Costs concerning external management are not eligible.</t>
    </r>
  </si>
  <si>
    <r>
      <rPr>
        <b/>
        <sz val="9"/>
        <color theme="1"/>
        <rFont val="Arial"/>
        <family val="2"/>
        <charset val="238"/>
      </rPr>
      <t>Studies, surveys and plans</t>
    </r>
    <r>
      <rPr>
        <sz val="9"/>
        <color theme="1"/>
        <rFont val="Arial"/>
        <family val="2"/>
        <charset val="238"/>
      </rPr>
      <t xml:space="preserve">
Enter the cost of studies necessary for the implementation of the project (e.g.: evaluations, strategies, concept notes, design plans, handbooks).
</t>
    </r>
    <r>
      <rPr>
        <b/>
        <sz val="9"/>
        <color theme="1"/>
        <rFont val="Arial"/>
        <family val="2"/>
        <charset val="238"/>
      </rPr>
      <t>Justification</t>
    </r>
    <r>
      <rPr>
        <sz val="9"/>
        <color theme="1"/>
        <rFont val="Arial"/>
        <family val="2"/>
        <charset val="238"/>
      </rPr>
      <t xml:space="preserve">
Provide detailed description and justification of the budget lines listed above.</t>
    </r>
  </si>
  <si>
    <r>
      <rPr>
        <b/>
        <sz val="9"/>
        <color theme="1"/>
        <rFont val="Arial"/>
        <family val="2"/>
        <charset val="238"/>
      </rPr>
      <t>Predefined expenditures</t>
    </r>
    <r>
      <rPr>
        <sz val="9"/>
        <color theme="1"/>
        <rFont val="Arial"/>
        <family val="2"/>
        <charset val="238"/>
      </rPr>
      <t xml:space="preserve">
The predefined expenditures are parts of the minimum requirements for project communication. See Visibility guide for projects which elements are obligatory for your type of project. Note that price per unit of these elements are limited.</t>
    </r>
  </si>
  <si>
    <r>
      <rPr>
        <b/>
        <sz val="9"/>
        <color theme="1"/>
        <rFont val="Arial"/>
        <family val="2"/>
        <charset val="238"/>
      </rPr>
      <t>Publicity, promotion and communication costs</t>
    </r>
    <r>
      <rPr>
        <sz val="9"/>
        <color theme="1"/>
        <rFont val="Arial"/>
        <family val="2"/>
        <charset val="238"/>
      </rPr>
      <t xml:space="preserve">
Enter costs related to communication tools of the project. Each project has to fulfil the minimum requirements in means of communication. In case the completion of other project activities require such expenditures Applicants shall enter them into the empty budget lines. </t>
    </r>
  </si>
  <si>
    <r>
      <rPr>
        <b/>
        <sz val="9"/>
        <color theme="1"/>
        <rFont val="Arial"/>
        <family val="2"/>
        <charset val="238"/>
      </rPr>
      <t>Financial management, procurement procedures and other consultancy services</t>
    </r>
    <r>
      <rPr>
        <sz val="9"/>
        <color theme="1"/>
        <rFont val="Arial"/>
        <family val="2"/>
        <charset val="238"/>
      </rPr>
      <t xml:space="preserve">
If your organisation has no suitable internal staff for either the management, the conduct of procurement or the legal/financial implementation of the project, you can hire external services. Enter your expenditure related to legal consultancy and notarial services, technical and financial expertise, other consultancy and accounting services.</t>
    </r>
  </si>
  <si>
    <r>
      <rPr>
        <b/>
        <sz val="9"/>
        <color theme="1"/>
        <rFont val="Arial"/>
        <family val="2"/>
        <charset val="238"/>
      </rPr>
      <t>Other services</t>
    </r>
    <r>
      <rPr>
        <sz val="9"/>
        <color theme="1"/>
        <rFont val="Arial"/>
        <family val="2"/>
        <charset val="238"/>
      </rPr>
      <t xml:space="preserve">
Enter specific expertise and services necessary for the project implementation not included in the categories above (e.g.: translation, interpretation, etc.)</t>
    </r>
  </si>
  <si>
    <r>
      <rPr>
        <b/>
        <sz val="9"/>
        <color theme="1"/>
        <rFont val="Arial"/>
        <family val="2"/>
        <charset val="238"/>
      </rPr>
      <t>Infrastructure and works</t>
    </r>
    <r>
      <rPr>
        <sz val="9"/>
        <color theme="1"/>
        <rFont val="Arial"/>
        <family val="2"/>
        <charset val="238"/>
      </rPr>
      <t xml:space="preserve">
Expenditure for the financing of works refers to costs occurred at the beneficiary for the execution of an infrastructure investment. Works expenditure may refer either to an object (e.g.: building) that will be set up ex-novo or to the adaptation of an already existing infrastructure. Read more about the Infrastructure and works costs in the Guide on eligible expenditures - Chapter 5.6.</t>
    </r>
  </si>
  <si>
    <r>
      <rPr>
        <b/>
        <sz val="8"/>
        <color theme="1"/>
        <rFont val="Arial"/>
        <family val="2"/>
        <charset val="238"/>
      </rPr>
      <t>Expenditure</t>
    </r>
    <r>
      <rPr>
        <sz val="8"/>
        <color theme="1"/>
        <rFont val="Arial"/>
        <family val="2"/>
        <charset val="238"/>
      </rPr>
      <t xml:space="preserve">
Enter the name of the expenditure in each cell you wish to get reimbursed from the project. Height of the cells is automatically adjusted.</t>
    </r>
  </si>
  <si>
    <t>If your staff includes not only internal project management but also internal experts or external management, choose Real cost basis. Any combination of these costs cannot exceed 30 000 EUR/year.</t>
  </si>
  <si>
    <r>
      <rPr>
        <b/>
        <sz val="8"/>
        <color theme="1"/>
        <rFont val="Arial"/>
        <family val="2"/>
        <charset val="238"/>
      </rPr>
      <t>Travel and visa costs</t>
    </r>
    <r>
      <rPr>
        <sz val="8"/>
        <color theme="1"/>
        <rFont val="Arial"/>
        <family val="2"/>
        <charset val="238"/>
      </rPr>
      <t xml:space="preserve">
Enter travel and visa costs of staff (e.g.: when traveling to a project meeting or to project site). Group your expenditures according to destination or related activity. (e.g. 'traveling to five workshops related to communication activity' shall be summarized in one expenditure line.)</t>
    </r>
  </si>
  <si>
    <r>
      <rPr>
        <b/>
        <sz val="8"/>
        <color theme="1"/>
        <rFont val="Arial"/>
        <family val="2"/>
        <charset val="238"/>
      </rPr>
      <t>Events, conferences, seminars and project meetings</t>
    </r>
    <r>
      <rPr>
        <sz val="8"/>
        <color theme="1"/>
        <rFont val="Arial"/>
        <family val="2"/>
        <charset val="238"/>
      </rPr>
      <t xml:space="preserve">
Enter expenditures of any events necessary for project implementation. Group your expenditures according to types of events and related activities. Budget line shall include all costs concerning the organization. E.g.: rental, catering, interpretation, performer's fee, etc.</t>
    </r>
  </si>
  <si>
    <r>
      <rPr>
        <b/>
        <sz val="9"/>
        <color theme="1"/>
        <rFont val="Arial"/>
        <family val="2"/>
        <charset val="238"/>
      </rPr>
      <t>Related activity</t>
    </r>
    <r>
      <rPr>
        <sz val="9"/>
        <color theme="1"/>
        <rFont val="Arial"/>
        <family val="2"/>
        <charset val="238"/>
      </rPr>
      <t xml:space="preserve">
Choose from the roll down menu the activity, which is connected with the construction works.
</t>
    </r>
    <r>
      <rPr>
        <b/>
        <sz val="9"/>
        <color theme="1"/>
        <rFont val="Arial"/>
        <family val="2"/>
        <charset val="238"/>
      </rPr>
      <t xml:space="preserve">All related topographical numbers </t>
    </r>
    <r>
      <rPr>
        <sz val="9"/>
        <color theme="1"/>
        <rFont val="Arial"/>
        <family val="2"/>
        <charset val="238"/>
      </rPr>
      <t xml:space="preserve">
Enter all related topographical numbers clearly indicating which municipality they belong to. </t>
    </r>
  </si>
  <si>
    <r>
      <rPr>
        <b/>
        <sz val="9"/>
        <color theme="1"/>
        <rFont val="Arial"/>
        <family val="2"/>
        <charset val="238"/>
      </rPr>
      <t xml:space="preserve">Location of construction works </t>
    </r>
    <r>
      <rPr>
        <sz val="9"/>
        <color theme="1"/>
        <rFont val="Arial"/>
        <family val="2"/>
        <charset val="238"/>
      </rPr>
      <t xml:space="preserve">
Add the location of the construction works to these fields. All involved locations may be entered in one line that belong to the same activity and are in the same county.</t>
    </r>
  </si>
  <si>
    <t>Land acquisition</t>
  </si>
  <si>
    <t>Acquisition and permits</t>
  </si>
  <si>
    <t>Land or property acquisitions and permits</t>
  </si>
  <si>
    <t>Describe the status of land acquisition and the status of the necessary permits.</t>
  </si>
  <si>
    <t>No.</t>
  </si>
  <si>
    <r>
      <rPr>
        <b/>
        <sz val="9"/>
        <color theme="1"/>
        <rFont val="Arial"/>
        <family val="2"/>
        <charset val="238"/>
      </rPr>
      <t>Communication events</t>
    </r>
    <r>
      <rPr>
        <sz val="9"/>
        <color theme="1"/>
        <rFont val="Arial"/>
        <family val="2"/>
        <charset val="238"/>
      </rPr>
      <t xml:space="preserve">
One public project event is mandatory in each project. It can be a core activity of your project or an opening/closing/professional conference.</t>
    </r>
  </si>
  <si>
    <r>
      <rPr>
        <b/>
        <sz val="9"/>
        <color theme="1"/>
        <rFont val="Arial"/>
        <family val="2"/>
        <charset val="238"/>
      </rPr>
      <t>Promotional materials</t>
    </r>
    <r>
      <rPr>
        <sz val="9"/>
        <color theme="1"/>
        <rFont val="Arial"/>
        <family val="2"/>
        <charset val="238"/>
      </rPr>
      <t xml:space="preserve">
Promotion materials can be any kind serving the popularization of the project results. Note that cost ceiling for Promotion materials is 2000 EUR/partner.</t>
    </r>
  </si>
  <si>
    <r>
      <rPr>
        <b/>
        <sz val="9"/>
        <color theme="1"/>
        <rFont val="Arial"/>
        <family val="2"/>
        <charset val="238"/>
      </rPr>
      <t xml:space="preserve">Visibility elements </t>
    </r>
    <r>
      <rPr>
        <sz val="9"/>
        <color theme="1"/>
        <rFont val="Arial"/>
        <family val="2"/>
        <charset val="238"/>
      </rPr>
      <t xml:space="preserve">
Enter posters or temporary billboards, permanent plaques, stickers that may be mandatory for your project. See Visibility guide for projects to choose the mandatory elements.</t>
    </r>
  </si>
  <si>
    <r>
      <t xml:space="preserve">Programme specific result indicator
</t>
    </r>
    <r>
      <rPr>
        <sz val="9"/>
        <color theme="1"/>
        <rFont val="Arial"/>
        <family val="2"/>
        <charset val="238"/>
      </rPr>
      <t xml:space="preserve">ID, indicator, measurement unit, baseline and target value cells are inactive, data will be aggregated here from the database including the programme specific result indicators connected to the specific objectives. </t>
    </r>
  </si>
  <si>
    <r>
      <rPr>
        <b/>
        <sz val="9"/>
        <color theme="1"/>
        <rFont val="Arial"/>
        <family val="2"/>
        <charset val="238"/>
      </rPr>
      <t>Certificate</t>
    </r>
    <r>
      <rPr>
        <sz val="9"/>
        <color theme="1"/>
        <rFont val="Arial"/>
        <family val="2"/>
        <charset val="238"/>
      </rPr>
      <t xml:space="preserve">
The Lead Beneficiary shall read and understand the content of the certificate. By signing this certificate the LB accepts all responsibilities and legal consequences of the statement related to the project proposal.
The main data cells of the project proposal and the name of the statutory representative of the Lead Beneficiary, who signs the application will be aggregated from previously entered data. Data entry is not allowed here.
Enter the date and place of the signature. 
Signature and stamp must be original. </t>
    </r>
    <r>
      <rPr>
        <sz val="9"/>
        <color rgb="FFFF0000"/>
        <rFont val="Arial"/>
        <family val="2"/>
        <charset val="238"/>
      </rPr>
      <t>Signature shall appear by original hand-writing with blue pen.</t>
    </r>
  </si>
  <si>
    <t>Official name of the branch office (if relevant):</t>
  </si>
  <si>
    <r>
      <rPr>
        <b/>
        <sz val="9"/>
        <color theme="1"/>
        <rFont val="Arial"/>
        <family val="2"/>
        <charset val="238"/>
      </rPr>
      <t>Official address</t>
    </r>
    <r>
      <rPr>
        <sz val="9"/>
        <color theme="1"/>
        <rFont val="Arial"/>
        <family val="2"/>
        <charset val="238"/>
      </rPr>
      <t xml:space="preserve">
Enter the official address of the organization. Choose from the list in case of State and County cells. In case the organization is outside of the programme area, type the name of the county manually.
</t>
    </r>
    <r>
      <rPr>
        <b/>
        <sz val="9"/>
        <color theme="1"/>
        <rFont val="Arial"/>
        <family val="2"/>
        <charset val="238"/>
      </rPr>
      <t>Mailing address</t>
    </r>
    <r>
      <rPr>
        <sz val="9"/>
        <color theme="1"/>
        <rFont val="Arial"/>
        <family val="2"/>
        <charset val="238"/>
      </rPr>
      <t xml:space="preserve">
Enter the address that your organization uses for correspondence. Make sure the address is valid, in other case Programme bodies may not reach you in time.</t>
    </r>
  </si>
  <si>
    <t>Official address of the branch office (if relevant):</t>
  </si>
  <si>
    <t>EGTC</t>
  </si>
  <si>
    <r>
      <rPr>
        <b/>
        <sz val="9"/>
        <color rgb="FFFF0000"/>
        <rFont val="Arial"/>
        <family val="2"/>
        <charset val="238"/>
      </rPr>
      <t>Red border</t>
    </r>
    <r>
      <rPr>
        <sz val="9"/>
        <color rgb="FFFF0000"/>
        <rFont val="Arial"/>
        <family val="2"/>
        <charset val="238"/>
      </rPr>
      <t xml:space="preserve">
</t>
    </r>
    <r>
      <rPr>
        <b/>
        <sz val="9"/>
        <color rgb="FFFF0000"/>
        <rFont val="Arial"/>
        <family val="2"/>
        <charset val="238"/>
      </rPr>
      <t>Some fill in and roll down cell have red border. These special cells have to be filled in order your project be eligible or other cells work well.</t>
    </r>
  </si>
  <si>
    <t>The project's contribution to the fulfillment of the indicator</t>
  </si>
  <si>
    <t>4.1 LEAD BENEFICIARY DATA</t>
  </si>
  <si>
    <t>4.2 BENEFICIARY DATA</t>
  </si>
  <si>
    <t>4.3 BENEFICIARY DATA</t>
  </si>
  <si>
    <t>4.4 BENEFICIARY DATA</t>
  </si>
  <si>
    <t>4.5 BENEFICIARY DATA</t>
  </si>
  <si>
    <t>4.6 BENEFICIARY DATA</t>
  </si>
  <si>
    <t>4.7 BENEFICIARY DATA</t>
  </si>
  <si>
    <t>4.8 BENEFICIARY DATA</t>
  </si>
  <si>
    <t>4.9 BENEFICIARY DATA</t>
  </si>
  <si>
    <t>4.10 BENEFICIARY DATA</t>
  </si>
  <si>
    <t>4.11 BENEFICIARY DATA</t>
  </si>
  <si>
    <t>4.12 BENEFICIARY DATA</t>
  </si>
  <si>
    <t>5.1 Project relevance</t>
  </si>
  <si>
    <r>
      <t xml:space="preserve">5.1.1 Project objectives </t>
    </r>
    <r>
      <rPr>
        <i/>
        <sz val="8"/>
        <color theme="1"/>
        <rFont val="Arial"/>
        <family val="2"/>
        <charset val="238"/>
      </rPr>
      <t>(What is the purpose of your project?)</t>
    </r>
  </si>
  <si>
    <r>
      <t xml:space="preserve">5.1.2 Description of the initial situation </t>
    </r>
    <r>
      <rPr>
        <i/>
        <sz val="8"/>
        <color theme="1"/>
        <rFont val="Arial"/>
        <family val="2"/>
        <charset val="238"/>
      </rPr>
      <t>(What is the current situation?)</t>
    </r>
  </si>
  <si>
    <t>5.2 Expected results and added value</t>
  </si>
  <si>
    <r>
      <t xml:space="preserve">5.2.1 Expected outputs, results </t>
    </r>
    <r>
      <rPr>
        <i/>
        <sz val="8"/>
        <color theme="1"/>
        <rFont val="Arial"/>
        <family val="2"/>
        <charset val="238"/>
      </rPr>
      <t>(What do you expect from your project?)</t>
    </r>
  </si>
  <si>
    <r>
      <t xml:space="preserve">5.2.2 Benefits of the project </t>
    </r>
    <r>
      <rPr>
        <i/>
        <sz val="8"/>
        <color theme="1"/>
        <rFont val="Arial"/>
        <family val="2"/>
        <charset val="238"/>
      </rPr>
      <t>(How will you change the situation of your target groups?)</t>
    </r>
  </si>
  <si>
    <t>5.3 Project implementation</t>
  </si>
  <si>
    <r>
      <t>5.3.1 Methodology</t>
    </r>
    <r>
      <rPr>
        <i/>
        <sz val="8"/>
        <color theme="1"/>
        <rFont val="Arial"/>
        <family val="2"/>
        <charset val="238"/>
      </rPr>
      <t xml:space="preserve"> (How are you planning to achieve your results?)</t>
    </r>
  </si>
  <si>
    <r>
      <t xml:space="preserve">5.3.2 Innovative character of the project </t>
    </r>
    <r>
      <rPr>
        <i/>
        <sz val="8"/>
        <color theme="1"/>
        <rFont val="Arial"/>
        <family val="2"/>
        <charset val="238"/>
      </rPr>
      <t>(Is there anything new in this approach?)</t>
    </r>
  </si>
  <si>
    <r>
      <t xml:space="preserve">5.3.3 Sustainability of the project results </t>
    </r>
    <r>
      <rPr>
        <i/>
        <sz val="8"/>
        <color theme="1"/>
        <rFont val="Arial"/>
        <family val="2"/>
        <charset val="238"/>
      </rPr>
      <t>(How long, and how your project will work after the realization?)</t>
    </r>
  </si>
  <si>
    <r>
      <t xml:space="preserve">5.3.4 Risk management </t>
    </r>
    <r>
      <rPr>
        <i/>
        <sz val="8"/>
        <color theme="1"/>
        <rFont val="Arial"/>
        <family val="2"/>
        <charset val="238"/>
      </rPr>
      <t>(Can you identify some risks that may occur during the implementation or the sustainability period?)</t>
    </r>
  </si>
  <si>
    <t>5.4 Cross border impact approach and impact</t>
  </si>
  <si>
    <r>
      <t xml:space="preserve">5.5.1 Synergies with macro-regional strategies, other policies, programmes and projects </t>
    </r>
    <r>
      <rPr>
        <i/>
        <sz val="8"/>
        <color theme="1"/>
        <rFont val="Arial"/>
        <family val="2"/>
        <charset val="238"/>
      </rPr>
      <t>(Are you in line with other development objectives?)</t>
    </r>
  </si>
  <si>
    <t>8.1 LEAD BENEFICIARY BUDGET</t>
  </si>
  <si>
    <t>8.2 BENEFICIARY BUDGET</t>
  </si>
  <si>
    <t>8.3 BENEFICIARY BUDGET</t>
  </si>
  <si>
    <t>8.4 BENEFICIARY BUDGET</t>
  </si>
  <si>
    <t>8.5 BENEFICIARY BUDGET</t>
  </si>
  <si>
    <t>8.6 BENEFICIARY BUDGET</t>
  </si>
  <si>
    <t>8.7 BENEFICIARY BUDGET</t>
  </si>
  <si>
    <t>8.8 BENEFICIARY BUDGET</t>
  </si>
  <si>
    <t>8.9 BENEFICIARY BUDGET</t>
  </si>
  <si>
    <t>8.10 BENEFICIARY BUDGET</t>
  </si>
  <si>
    <t>8.11 BENEFICIARY BUDGET</t>
  </si>
  <si>
    <t>8.12 BENEFICIARY BUDGET</t>
  </si>
  <si>
    <r>
      <rPr>
        <b/>
        <sz val="9"/>
        <color theme="1"/>
        <rFont val="Arial"/>
        <family val="2"/>
        <charset val="238"/>
      </rPr>
      <t>Expected outputs, results</t>
    </r>
    <r>
      <rPr>
        <sz val="9"/>
        <color theme="1"/>
        <rFont val="Arial"/>
        <family val="2"/>
        <charset val="238"/>
      </rPr>
      <t xml:space="preserve">
Describe the planned outputs (tangible goods, services and infrastructure) and expected results of the project. These outputs and results have to be in line with the indicators to be found in the Indicators sheet.</t>
    </r>
  </si>
  <si>
    <r>
      <rPr>
        <b/>
        <sz val="9"/>
        <color theme="1"/>
        <rFont val="Arial"/>
        <family val="2"/>
        <charset val="238"/>
      </rPr>
      <t>Preparation cost</t>
    </r>
    <r>
      <rPr>
        <sz val="9"/>
        <color theme="1"/>
        <rFont val="Arial"/>
        <family val="2"/>
        <charset val="238"/>
      </rPr>
      <t xml:space="preserve">
Costs in connection with project preparation shall be entered here if they fall between 1st of January 2014 and the estimated project start date. Preparation costs cannot exceed 10% of the other costs.</t>
    </r>
  </si>
  <si>
    <r>
      <rPr>
        <b/>
        <sz val="9"/>
        <color theme="1"/>
        <rFont val="Arial"/>
        <family val="2"/>
        <charset val="238"/>
      </rPr>
      <t>Statutory representative</t>
    </r>
    <r>
      <rPr>
        <sz val="9"/>
        <color theme="1"/>
        <rFont val="Arial"/>
        <family val="2"/>
        <charset val="238"/>
      </rPr>
      <t xml:space="preserve">
Enter the contact data of the statutory representative of your organization.
</t>
    </r>
    <r>
      <rPr>
        <b/>
        <sz val="9"/>
        <color theme="1"/>
        <rFont val="Arial"/>
        <family val="2"/>
        <charset val="238"/>
      </rPr>
      <t>Telephone/Mobile</t>
    </r>
    <r>
      <rPr>
        <sz val="9"/>
        <color theme="1"/>
        <rFont val="Arial"/>
        <family val="2"/>
        <charset val="238"/>
      </rPr>
      <t xml:space="preserve">
Provide phone numbers in the following formula:
+421 999 555 555
+36 1 111 1111
</t>
    </r>
    <r>
      <rPr>
        <b/>
        <sz val="9"/>
        <color theme="1"/>
        <rFont val="Arial"/>
        <family val="2"/>
        <charset val="238"/>
      </rPr>
      <t>Contact person</t>
    </r>
    <r>
      <rPr>
        <sz val="9"/>
        <color theme="1"/>
        <rFont val="Arial"/>
        <family val="2"/>
        <charset val="238"/>
      </rPr>
      <t xml:space="preserve">
Enter the data of the contact person for your project. Indicate Pre or post nominals if applicable (e.g.: Mr, Mrs. Ing, Phd, etc.).</t>
    </r>
  </si>
  <si>
    <r>
      <rPr>
        <b/>
        <sz val="9"/>
        <color theme="1"/>
        <rFont val="Arial"/>
        <family val="2"/>
        <charset val="238"/>
      </rPr>
      <t>Branch office</t>
    </r>
    <r>
      <rPr>
        <sz val="9"/>
        <color theme="1"/>
        <rFont val="Arial"/>
        <family val="2"/>
        <charset val="238"/>
      </rPr>
      <t xml:space="preserve">
Applicants shall have their seats or a regional/local branch registered in the eligible programme area. Organisations which have registered local branch within the programme area, but have their head-quarters outside thereof will be regarded as being located in the programme area provided it is the local branch office in the programme area which carries out the substantive work of the project. In cases when the regional/local branch implementing the project is not a legal entity, the headquarters have to be identified officially as the responsible partner with indicating the existence and proving the registration of the regional/local branch inside the programme area.</t>
    </r>
  </si>
  <si>
    <r>
      <t xml:space="preserve">5.5.2 Complementarity </t>
    </r>
    <r>
      <rPr>
        <i/>
        <sz val="8"/>
        <color theme="1"/>
        <rFont val="Arial"/>
        <family val="2"/>
        <charset val="238"/>
      </rPr>
      <t>(Do you pland to build road connection as a complementary investment?)</t>
    </r>
  </si>
  <si>
    <r>
      <rPr>
        <b/>
        <sz val="9"/>
        <color theme="1"/>
        <rFont val="Arial"/>
        <family val="2"/>
        <charset val="238"/>
      </rPr>
      <t>Complementarity</t>
    </r>
    <r>
      <rPr>
        <sz val="9"/>
        <color theme="1"/>
        <rFont val="Arial"/>
        <family val="2"/>
        <charset val="238"/>
      </rPr>
      <t xml:space="preserve">
Road connections may only be financed under Specific objective 1.1 if they are complementary investments to projects related to natural and cultural heritage, and are absolutely necessary for spreading the benefits of the projects over the borders.
Road constructions can be also financed as complementary projects to investments related to natural and cultural heritage e.g. financed by other development programmes as well contributing to the thematic objective and the Specific objective of the Priority axis and contributing to the decrease of greenhouse gas emission.
In these cases please describe that road construction is absolutely necessary for spreading the benefits of the projects over the borders or road connection is complementaty to other development programmes that are contributing to the thematic objective and the Specific objective of the Priority axis and contributing to the decrease of greenhouse gas emission.</t>
    </r>
  </si>
  <si>
    <r>
      <rPr>
        <b/>
        <sz val="9"/>
        <color theme="1"/>
        <rFont val="Arial"/>
        <family val="2"/>
        <charset val="238"/>
      </rPr>
      <t>Purchase of land</t>
    </r>
    <r>
      <rPr>
        <sz val="9"/>
        <color theme="1"/>
        <rFont val="Arial"/>
        <family val="2"/>
        <charset val="238"/>
      </rPr>
      <t xml:space="preserve">
The purchase of land not built on and land built on cannot exceed 10% of the total eligible expenditure.</t>
    </r>
  </si>
  <si>
    <t>Cost category</t>
  </si>
  <si>
    <t>Preparation cost</t>
  </si>
  <si>
    <t>Stuff costs</t>
  </si>
  <si>
    <t>Travel and accomodation</t>
  </si>
  <si>
    <t>Sum</t>
  </si>
  <si>
    <t>External expertise and services</t>
  </si>
  <si>
    <t>Equipment expenditure</t>
  </si>
  <si>
    <t>Infrastructure and works</t>
  </si>
  <si>
    <t>Prop</t>
  </si>
  <si>
    <t>Investment</t>
  </si>
  <si>
    <r>
      <t xml:space="preserve">In case of PA4 costs of </t>
    </r>
    <r>
      <rPr>
        <b/>
        <i/>
        <sz val="9"/>
        <color rgb="FFFF0000"/>
        <rFont val="Arial"/>
        <family val="2"/>
        <charset val="238"/>
      </rPr>
      <t>Equipments expenditure</t>
    </r>
    <r>
      <rPr>
        <b/>
        <sz val="9"/>
        <color rgb="FFFF0000"/>
        <rFont val="Arial"/>
        <family val="2"/>
        <charset val="238"/>
      </rPr>
      <t xml:space="preserve"> and </t>
    </r>
    <r>
      <rPr>
        <b/>
        <i/>
        <sz val="9"/>
        <color rgb="FFFF0000"/>
        <rFont val="Arial"/>
        <family val="2"/>
        <charset val="238"/>
      </rPr>
      <t>Infrastructure and works</t>
    </r>
    <r>
      <rPr>
        <b/>
        <sz val="9"/>
        <color rgb="FFFF0000"/>
        <rFont val="Arial"/>
        <family val="2"/>
        <charset val="238"/>
      </rPr>
      <t xml:space="preserve"> cannot exceed 50% of total project cost. In case the sum of the entered costs are higher, category sums will turn into red on every budget sheet. As the proportion may change according to the budget of the further beneficiaries, please check the warning after you finished with all beneficiary budgets. If the category sums are still red, you shall decrease these costs at any beneficiary until it turns into black.</t>
    </r>
  </si>
  <si>
    <t>Natura 2000</t>
  </si>
  <si>
    <r>
      <rPr>
        <b/>
        <sz val="9"/>
        <color theme="1"/>
        <rFont val="Arial"/>
        <family val="2"/>
        <charset val="238"/>
      </rPr>
      <t>Predefined expenditures</t>
    </r>
    <r>
      <rPr>
        <sz val="9"/>
        <color theme="1"/>
        <rFont val="Arial"/>
        <family val="2"/>
        <charset val="238"/>
      </rPr>
      <t xml:space="preserve">
Applicants may hire External management for project implementation. Note that cost of external management cannot exceed 30 000 EUR (incl. VAT.) per year. Management cost calculated on Flat rate basis cannot be combined with external management costs. </t>
    </r>
  </si>
  <si>
    <t>Describe experience with supporting development and expansion of the SMEs on national and international markets, identification of competitive enterprises and business opportunities on national and international markets as well as experience with finding adequate business partners for the enterprises on international markets.</t>
  </si>
  <si>
    <t>Describe experience with establishing SME development programmes.</t>
  </si>
  <si>
    <t>Describe experience with cross-border economic and trade development or enterprise development, targeting SMEs.</t>
  </si>
  <si>
    <t>List references to your tasks and jobs connected to SMEs, especially SMEs development and support.</t>
  </si>
  <si>
    <t>Explain how your organization being the candidate for the Lead Beneficiary of the B-Light Scheme proposes to ensure coherence among beneficiaries from both countries participating in the programme and  justify your ability to coordinate the B-Light Scheme with many Project Partners (B-Lights) involved in the B-Light Scheme from both countries.</t>
  </si>
  <si>
    <t>4.1.1 Relevance</t>
  </si>
  <si>
    <t>4.1.2 Experience</t>
  </si>
  <si>
    <t>Application form
has to be filled in English!</t>
  </si>
  <si>
    <r>
      <rPr>
        <b/>
        <sz val="9"/>
        <color theme="1"/>
        <rFont val="Arial"/>
        <family val="2"/>
        <charset val="238"/>
      </rPr>
      <t>Excel version</t>
    </r>
    <r>
      <rPr>
        <sz val="9"/>
        <color theme="1"/>
        <rFont val="Arial"/>
        <family val="2"/>
        <charset val="238"/>
      </rPr>
      <t xml:space="preserve">
The Application Form (AF) was created in Microsoft Office Excel 2010. Note that different spreadsheet applications or older versions of Microsoft Office Excel can cause unexpected troubles.
In order to avoid wrong visualization or improper cell content it is highly recommended to use Microsoft Office Excel 2010 or newer version to fill in.
The current version of MS Office Excel can be downloaded from here:
https://products.office.com/</t>
    </r>
  </si>
  <si>
    <t>HOW TO FILL IN?
It is highly recommended to TYPE the requested data into the relevant cells.
In case you would like to use the COPY-PASTE function (Ctrl "C" + Ctrl "V") it is possible only in case of YELLOW cells. CHOOSE THE CELL AND PRESS "F2" BEFORE PASTING.
NEVER COPY CELL FROM A DIFFERENT SHEET. If the cell is not relevant leave it blank. Applicants cannot add more lines to any sheet.</t>
  </si>
  <si>
    <r>
      <rPr>
        <b/>
        <sz val="9"/>
        <color theme="1"/>
        <rFont val="Arial"/>
        <family val="2"/>
        <charset val="238"/>
      </rPr>
      <t>Tax number</t>
    </r>
    <r>
      <rPr>
        <sz val="9"/>
        <color theme="1"/>
        <rFont val="Arial"/>
        <family val="2"/>
        <charset val="238"/>
      </rPr>
      <t xml:space="preserve">
Enter tax number of the applying organization in case it has one or the tax number of the organization's administrative body.</t>
    </r>
    <r>
      <rPr>
        <b/>
        <sz val="9"/>
        <color theme="1"/>
        <rFont val="Arial"/>
        <family val="2"/>
        <charset val="238"/>
      </rPr>
      <t/>
    </r>
  </si>
  <si>
    <r>
      <rPr>
        <b/>
        <sz val="9"/>
        <color theme="1"/>
        <rFont val="Arial"/>
        <family val="2"/>
        <charset val="238"/>
      </rPr>
      <t>Tax number</t>
    </r>
    <r>
      <rPr>
        <sz val="9"/>
        <color theme="1"/>
        <rFont val="Arial"/>
        <family val="2"/>
        <charset val="238"/>
      </rPr>
      <t xml:space="preserve">
Enter tax number of the applying organization in case it has one or the tax number of the organization's administrative body.
</t>
    </r>
    <r>
      <rPr>
        <b/>
        <sz val="9"/>
        <color theme="1"/>
        <rFont val="Arial"/>
        <family val="2"/>
        <charset val="238"/>
      </rPr>
      <t/>
    </r>
  </si>
  <si>
    <r>
      <rPr>
        <b/>
        <sz val="9"/>
        <color theme="1"/>
        <rFont val="Arial"/>
        <family val="2"/>
        <charset val="238"/>
      </rPr>
      <t>Type of beneficiary</t>
    </r>
    <r>
      <rPr>
        <sz val="9"/>
        <color theme="1"/>
        <rFont val="Arial"/>
        <family val="2"/>
        <charset val="238"/>
      </rPr>
      <t xml:space="preserve">
Choose the type of your organization from the roll down list.
</t>
    </r>
    <r>
      <rPr>
        <b/>
        <sz val="9"/>
        <color theme="1"/>
        <rFont val="Arial"/>
        <family val="2"/>
        <charset val="238"/>
      </rPr>
      <t>Source of finance</t>
    </r>
    <r>
      <rPr>
        <sz val="9"/>
        <color theme="1"/>
        <rFont val="Arial"/>
        <family val="2"/>
        <charset val="238"/>
      </rPr>
      <t xml:space="preserve">
Choose the type of your organization from the roll down list.</t>
    </r>
  </si>
  <si>
    <t>4.1 LEAD BENEFICIARY: RELEVANCE AND EXPERIENCE</t>
  </si>
  <si>
    <t>4.2 BENEFICIARY 2: RELEVANCE AND EXPERIENCE</t>
  </si>
  <si>
    <t>Describe the scope of main activities of your organization and how your organization is directly related to economic and trade development or enterprise development targeting SMEs.</t>
  </si>
  <si>
    <t>Describe the connection of your organization with the other beneficiary, have you had any professional cooperation before? 
If yes, please describe.</t>
  </si>
  <si>
    <r>
      <rPr>
        <b/>
        <sz val="9"/>
        <color theme="1"/>
        <rFont val="Arial"/>
        <family val="2"/>
        <charset val="238"/>
      </rPr>
      <t>Official name</t>
    </r>
    <r>
      <rPr>
        <sz val="9"/>
        <color theme="1"/>
        <rFont val="Arial"/>
        <family val="2"/>
        <charset val="238"/>
      </rPr>
      <t xml:space="preserve">
Enter the official full name of the Beneficiary in native language.</t>
    </r>
  </si>
  <si>
    <r>
      <rPr>
        <b/>
        <sz val="9"/>
        <color theme="1"/>
        <rFont val="Arial"/>
        <family val="2"/>
        <charset val="238"/>
      </rPr>
      <t>Identification of the target groups</t>
    </r>
    <r>
      <rPr>
        <sz val="9"/>
        <color theme="1"/>
        <rFont val="Arial"/>
        <family val="2"/>
        <charset val="238"/>
      </rPr>
      <t xml:space="preserve">
In order to ensure the durability of the project results it is essential to include or engage with target groups and other stakeholders. Identify the direct and indirect target-groups of the project, and justify their involvement in the project.</t>
    </r>
  </si>
  <si>
    <t>5.5 Synergy</t>
  </si>
  <si>
    <r>
      <rPr>
        <b/>
        <sz val="9"/>
        <color theme="1"/>
        <rFont val="Arial"/>
        <family val="2"/>
        <charset val="238"/>
      </rPr>
      <t>Communication</t>
    </r>
    <r>
      <rPr>
        <sz val="9"/>
        <color theme="1"/>
        <rFont val="Arial"/>
        <family val="2"/>
        <charset val="238"/>
      </rPr>
      <t xml:space="preserve">
Projects must constantly communicate throughout the project life-cycle by using appropriate communication tools depending on the size and needs of the project.
Identify the milestones of your project when you want to communicate and answer the following questions: 
• What do you want to communicate?  (What’s your message?)
• Whom do you want to communicate it to?  (Who’s your audience?)
• What is the right time to communicate it? (When do you want to communicate it?)
• How do you want to communicate it?  (What communication tools will you use?)
Plan those communication activities as well that are not strictly related to the project activities but they generally concern the project as a whole. E.g.: installation of billboards. 
For more detailed information consult the Visibility guide for projects.
Tangible outcomes for the Communication activity shall be described on the sheet 11. Information and publicity. </t>
    </r>
  </si>
  <si>
    <r>
      <t xml:space="preserve">Core activities
</t>
    </r>
    <r>
      <rPr>
        <sz val="9"/>
        <color theme="1"/>
        <rFont val="Arial"/>
        <family val="2"/>
        <charset val="238"/>
      </rPr>
      <t>Core activities shall be inserted in chronological order describing the major steps of implementation. Jointly accomplished or simple activities shall be inserted jointly. In case of more complex activities applicants shall enter the activities separately by partners.</t>
    </r>
  </si>
  <si>
    <t>12 months</t>
  </si>
  <si>
    <t>24 months</t>
  </si>
  <si>
    <t>36 months</t>
  </si>
  <si>
    <t>48 months</t>
  </si>
  <si>
    <t>Period 10</t>
  </si>
  <si>
    <t>Period 11</t>
  </si>
  <si>
    <t>Period 12</t>
  </si>
  <si>
    <r>
      <rPr>
        <b/>
        <sz val="9"/>
        <color theme="1"/>
        <rFont val="Arial"/>
        <family val="2"/>
        <charset val="238"/>
      </rPr>
      <t>Office and administration</t>
    </r>
    <r>
      <rPr>
        <sz val="9"/>
        <color theme="1"/>
        <rFont val="Arial"/>
        <family val="2"/>
        <charset val="238"/>
      </rPr>
      <t xml:space="preserve">
Cost covers operating and administrative expenses of the beneficiary organization necessary for the implementation of the project. It is calculated automatically as a flat rate of 15% of the staff costs. For more information see GoEE - Chapter 5.2</t>
    </r>
  </si>
  <si>
    <r>
      <rPr>
        <b/>
        <sz val="9"/>
        <color theme="1"/>
        <rFont val="Arial"/>
        <family val="2"/>
        <charset val="238"/>
      </rPr>
      <t>Accommodation costs</t>
    </r>
    <r>
      <rPr>
        <sz val="9"/>
        <color theme="1"/>
        <rFont val="Arial"/>
        <family val="2"/>
        <charset val="238"/>
      </rPr>
      <t xml:space="preserve">
Give accommodation costs of the staff necessary for a given travel in favor of project implementation. Group your expenditures according to destination or related activity.</t>
    </r>
  </si>
  <si>
    <r>
      <rPr>
        <b/>
        <sz val="9"/>
        <color theme="1"/>
        <rFont val="Arial"/>
        <family val="2"/>
        <charset val="238"/>
      </rPr>
      <t>Per diem and costs of meal</t>
    </r>
    <r>
      <rPr>
        <sz val="9"/>
        <color theme="1"/>
        <rFont val="Arial"/>
        <family val="2"/>
        <charset val="238"/>
      </rPr>
      <t xml:space="preserve">
Enter per diem and cost of meal of staff necessary for a given travel in favor of project implementation. Group your expenditures according to destination or related activity.</t>
    </r>
  </si>
  <si>
    <r>
      <rPr>
        <b/>
        <sz val="9"/>
        <color theme="1"/>
        <rFont val="Arial"/>
        <family val="2"/>
        <charset val="238"/>
      </rPr>
      <t>External expertise and services</t>
    </r>
    <r>
      <rPr>
        <sz val="9"/>
        <color theme="1"/>
        <rFont val="Arial"/>
        <family val="2"/>
        <charset val="238"/>
      </rPr>
      <t xml:space="preserve">
External expertise and services are provided by a public or private body or a natural person outside of the partner organization. Read more about the External expertise and services costs in the Guide on eligible expenditures (Chapter 5.4)</t>
    </r>
  </si>
  <si>
    <r>
      <rPr>
        <b/>
        <sz val="9"/>
        <color theme="1"/>
        <rFont val="Arial"/>
        <family val="2"/>
        <charset val="238"/>
      </rPr>
      <t>Publicity, promotion and communication costs</t>
    </r>
    <r>
      <rPr>
        <sz val="9"/>
        <color theme="1"/>
        <rFont val="Arial"/>
        <family val="2"/>
        <charset val="238"/>
      </rPr>
      <t xml:space="preserve">
Enter costs related to communication tools of the project. Each project has to fulfil the minimum requirements in means of communication. In case the completion of other project activities requires such expenditures Applicants shall enter them into the empty budget lines. </t>
    </r>
  </si>
  <si>
    <r>
      <rPr>
        <b/>
        <sz val="9"/>
        <color theme="1"/>
        <rFont val="Arial"/>
        <family val="2"/>
        <charset val="238"/>
      </rPr>
      <t>Publicity, promotion and communication costs</t>
    </r>
    <r>
      <rPr>
        <sz val="9"/>
        <color theme="1"/>
        <rFont val="Arial"/>
        <family val="2"/>
        <charset val="238"/>
      </rPr>
      <t xml:space="preserve">
Publicity, promotion and communication costs
Enter costs related to communication tools of the project. Each project has to fulfil the minimum requirements in means of communication. In case the completion of other project activities requires such expenditures Applicants shall enter them into the empty budget lines.</t>
    </r>
  </si>
  <si>
    <r>
      <rPr>
        <b/>
        <sz val="9"/>
        <color theme="1"/>
        <rFont val="Arial"/>
        <family val="2"/>
        <charset val="238"/>
      </rPr>
      <t>Financial management, procurement procedures and other consultancy services</t>
    </r>
    <r>
      <rPr>
        <sz val="9"/>
        <color theme="1"/>
        <rFont val="Arial"/>
        <family val="2"/>
        <charset val="238"/>
      </rPr>
      <t xml:space="preserve">
If your organization has no suitable internal staff for either the management, the conduct of procurement or the legal/financial implementation of the project, you can hire external services. Enter your expenditure related to legal consultancy and notarial services, technical and financial expertise, other consultancy and accounting services.</t>
    </r>
  </si>
  <si>
    <r>
      <rPr>
        <b/>
        <sz val="9"/>
        <color theme="1"/>
        <rFont val="Arial"/>
        <family val="2"/>
        <charset val="238"/>
      </rPr>
      <t>Studies, surveys and plans</t>
    </r>
    <r>
      <rPr>
        <sz val="9"/>
        <color theme="1"/>
        <rFont val="Arial"/>
        <family val="2"/>
        <charset val="238"/>
      </rPr>
      <t xml:space="preserve">
Enter the cost of studies necessary for the implementation of the project.
</t>
    </r>
    <r>
      <rPr>
        <b/>
        <sz val="9"/>
        <color theme="1"/>
        <rFont val="Arial"/>
        <family val="2"/>
        <charset val="238"/>
      </rPr>
      <t>Justification</t>
    </r>
    <r>
      <rPr>
        <sz val="9"/>
        <color theme="1"/>
        <rFont val="Arial"/>
        <family val="2"/>
        <charset val="238"/>
      </rPr>
      <t xml:space="preserve">
Provide detailed description and justification of the budget lines listed above.</t>
    </r>
  </si>
  <si>
    <r>
      <t xml:space="preserve">Studies, surveys and plans
</t>
    </r>
    <r>
      <rPr>
        <sz val="9"/>
        <color theme="1"/>
        <rFont val="Arial"/>
        <family val="2"/>
      </rPr>
      <t>Enter the cost of studies necessary for the implementation of the project.</t>
    </r>
    <r>
      <rPr>
        <b/>
        <sz val="9"/>
        <color theme="1"/>
        <rFont val="Arial"/>
        <family val="2"/>
        <charset val="238"/>
      </rPr>
      <t xml:space="preserve">
Justification
</t>
    </r>
    <r>
      <rPr>
        <sz val="9"/>
        <color theme="1"/>
        <rFont val="Arial"/>
        <family val="2"/>
      </rPr>
      <t>Provide detailed description and justification of the budget lines listed above.</t>
    </r>
  </si>
  <si>
    <r>
      <rPr>
        <b/>
        <sz val="9"/>
        <color theme="1"/>
        <rFont val="Arial"/>
        <family val="2"/>
        <charset val="238"/>
      </rPr>
      <t>IT system development</t>
    </r>
    <r>
      <rPr>
        <sz val="9"/>
        <color theme="1"/>
        <rFont val="Arial"/>
        <family val="2"/>
        <charset val="238"/>
      </rPr>
      <t xml:space="preserve">
Enter expenditures related to IT development as core activity (e. g. development of a new IT service related to the project). Please note that the development of the project website belongs to category 5.4.</t>
    </r>
  </si>
  <si>
    <r>
      <rPr>
        <b/>
        <sz val="9"/>
        <color theme="1"/>
        <rFont val="Arial"/>
        <family val="2"/>
        <charset val="238"/>
      </rPr>
      <t xml:space="preserve">Equipment related project management:
</t>
    </r>
    <r>
      <rPr>
        <sz val="9"/>
        <color theme="1"/>
        <rFont val="Arial"/>
        <family val="2"/>
        <charset val="238"/>
      </rPr>
      <t>Enter the cost of equipment which is necessary for the daily work of the project staff (e.g. computers, office furniture). Note that it has to be purchased during the first period of the project.</t>
    </r>
  </si>
  <si>
    <t>11. INFORMATION AND PUBLICITY</t>
  </si>
  <si>
    <t>12. COOPERATION CRITERIA</t>
  </si>
  <si>
    <t>13. PROJECT LEVEL INDICATORS</t>
  </si>
  <si>
    <t>14. INDICATORS BY BENEFICIARIES</t>
  </si>
  <si>
    <t>15. HORIZONTAL PRINCIPLES</t>
  </si>
  <si>
    <r>
      <rPr>
        <b/>
        <sz val="9"/>
        <color theme="1"/>
        <rFont val="Arial"/>
        <family val="2"/>
        <charset val="238"/>
      </rPr>
      <t>Web appearance</t>
    </r>
    <r>
      <rPr>
        <sz val="9"/>
        <color theme="1"/>
        <rFont val="Arial"/>
        <family val="2"/>
        <charset val="238"/>
      </rPr>
      <t xml:space="preserve">
Placing banners and news/articles about your project on all Beneficiaries’ websites (where exists) are mandatory items to use in each project. See Visibility guide.</t>
    </r>
  </si>
  <si>
    <r>
      <rPr>
        <b/>
        <sz val="9"/>
        <color theme="1"/>
        <rFont val="Arial"/>
        <family val="2"/>
        <charset val="238"/>
      </rPr>
      <t>Description</t>
    </r>
    <r>
      <rPr>
        <sz val="9"/>
        <color theme="1"/>
        <rFont val="Arial"/>
        <family val="2"/>
        <charset val="238"/>
      </rPr>
      <t xml:space="preserve">
Provide the detailed information on the item. 
</t>
    </r>
    <r>
      <rPr>
        <b/>
        <sz val="9"/>
        <color theme="1"/>
        <rFont val="Arial"/>
        <family val="2"/>
        <charset val="238"/>
      </rPr>
      <t>Language</t>
    </r>
    <r>
      <rPr>
        <sz val="9"/>
        <color theme="1"/>
        <rFont val="Arial"/>
        <family val="2"/>
        <charset val="238"/>
      </rPr>
      <t xml:space="preserve">
Choose the language of the item type.</t>
    </r>
  </si>
  <si>
    <r>
      <rPr>
        <b/>
        <sz val="9"/>
        <color theme="1"/>
        <rFont val="Arial"/>
        <family val="2"/>
        <charset val="238"/>
      </rPr>
      <t>Media coverage</t>
    </r>
    <r>
      <rPr>
        <sz val="9"/>
        <color theme="1"/>
        <rFont val="Arial"/>
        <family val="2"/>
        <charset val="238"/>
      </rPr>
      <t xml:space="preserve">
One press conference at the beginning of the project as well as two press releases, preferably at the beginning and at the end of the project is mandatory in each project.</t>
    </r>
  </si>
  <si>
    <r>
      <rPr>
        <b/>
        <sz val="9"/>
        <color theme="1"/>
        <rFont val="Arial"/>
        <family val="2"/>
        <charset val="238"/>
      </rPr>
      <t xml:space="preserve">Cooperation criteria
</t>
    </r>
    <r>
      <rPr>
        <sz val="9"/>
        <color theme="1"/>
        <rFont val="Arial"/>
        <family val="2"/>
        <charset val="238"/>
      </rPr>
      <t xml:space="preserve">Choose from the roll down menu if you fulfill or not each cooperation criteria. Then describe in 1000 characters how your partnership fulfills these cooperation criteria.
Project partners are required to cooperate at least in three of these criteria. The Joint development and Joint implementation are obligatory for all projects; the third can be either cooperation in the staffing or in the financing of the project.
Beneficiaries are of course free to cooperate in all four areas. </t>
    </r>
  </si>
  <si>
    <r>
      <rPr>
        <b/>
        <sz val="9"/>
        <color theme="1"/>
        <rFont val="Arial"/>
        <family val="2"/>
        <charset val="238"/>
      </rPr>
      <t>Joint development</t>
    </r>
    <r>
      <rPr>
        <sz val="9"/>
        <color theme="1"/>
        <rFont val="Arial"/>
        <family val="2"/>
        <charset val="238"/>
      </rPr>
      <t xml:space="preserve">
Describe how the project idea was jointly developed and planned by the Project partners. Describe the process of the Joint preparatory meetings as well.
</t>
    </r>
    <r>
      <rPr>
        <b/>
        <sz val="9"/>
        <color theme="1"/>
        <rFont val="Arial"/>
        <family val="2"/>
        <charset val="238"/>
      </rPr>
      <t>Joint implementation</t>
    </r>
    <r>
      <rPr>
        <sz val="9"/>
        <color theme="1"/>
        <rFont val="Arial"/>
        <family val="2"/>
        <charset val="238"/>
      </rPr>
      <t xml:space="preserve">
The activities, outputs and results are jointly carried out by the Project partners. Highlight those activities which are completed jointly.
</t>
    </r>
    <r>
      <rPr>
        <b/>
        <sz val="9"/>
        <color theme="1"/>
        <rFont val="Arial"/>
        <family val="2"/>
        <charset val="238"/>
      </rPr>
      <t>Joint staffing</t>
    </r>
    <r>
      <rPr>
        <sz val="9"/>
        <color theme="1"/>
        <rFont val="Arial"/>
        <family val="2"/>
        <charset val="238"/>
      </rPr>
      <t xml:space="preserve">
All Project partners provide staff to support the project activities. Describe which members of the management teams are responsible for the flow of the joint tasks as well.
</t>
    </r>
    <r>
      <rPr>
        <b/>
        <sz val="9"/>
        <color theme="1"/>
        <rFont val="Arial"/>
        <family val="2"/>
        <charset val="238"/>
      </rPr>
      <t>Joint financing</t>
    </r>
    <r>
      <rPr>
        <sz val="9"/>
        <color theme="1"/>
        <rFont val="Arial"/>
        <family val="2"/>
        <charset val="238"/>
      </rPr>
      <t xml:space="preserve">
The more balanced the project budget is, the better the project is. At least 5% of project budget is invested at each Beneficiary. Describe how the expected results and the requested contribution is balanced at each partner.</t>
    </r>
  </si>
  <si>
    <r>
      <rPr>
        <b/>
        <sz val="9"/>
        <color theme="1"/>
        <rFont val="Arial"/>
        <family val="2"/>
        <charset val="238"/>
      </rPr>
      <t>PA specific measures</t>
    </r>
    <r>
      <rPr>
        <sz val="9"/>
        <color theme="1"/>
        <rFont val="Arial"/>
        <family val="2"/>
        <charset val="238"/>
      </rPr>
      <t xml:space="preserve">
Choose AT LEAST two PA specific measures from the roll down menu regarding the relevant PA and describe the project’s contribution to its fulfilment. </t>
    </r>
  </si>
  <si>
    <r>
      <rPr>
        <b/>
        <sz val="9"/>
        <color theme="1"/>
        <rFont val="Arial"/>
        <family val="2"/>
        <charset val="238"/>
      </rPr>
      <t>Final check</t>
    </r>
    <r>
      <rPr>
        <sz val="9"/>
        <color theme="1"/>
        <rFont val="Arial"/>
        <family val="2"/>
        <charset val="238"/>
      </rPr>
      <t xml:space="preserve">
After filling in all relevant sheets and cells please go through all sheets and check data again.
</t>
    </r>
    <r>
      <rPr>
        <b/>
        <sz val="9"/>
        <color theme="1"/>
        <rFont val="Arial"/>
        <family val="2"/>
        <charset val="238"/>
      </rPr>
      <t>Printing</t>
    </r>
    <r>
      <rPr>
        <sz val="9"/>
        <color theme="1"/>
        <rFont val="Arial"/>
        <family val="2"/>
        <charset val="238"/>
      </rPr>
      <t xml:space="preserve">
In case you consider the AF is ready, print each sheet that is filled in. 
</t>
    </r>
    <r>
      <rPr>
        <b/>
        <sz val="9"/>
        <color theme="1"/>
        <rFont val="Arial"/>
        <family val="2"/>
        <charset val="238"/>
      </rPr>
      <t>Binding</t>
    </r>
    <r>
      <rPr>
        <sz val="9"/>
        <color theme="1"/>
        <rFont val="Arial"/>
        <family val="2"/>
        <charset val="238"/>
      </rPr>
      <t xml:space="preserve">
After printing the document please bind pages in the correct order with binding machine.
</t>
    </r>
    <r>
      <rPr>
        <b/>
        <sz val="9"/>
        <color theme="1"/>
        <rFont val="Arial"/>
        <family val="2"/>
        <charset val="238"/>
      </rPr>
      <t xml:space="preserve">Annexes
</t>
    </r>
    <r>
      <rPr>
        <sz val="9"/>
        <color theme="1"/>
        <rFont val="Arial"/>
        <family val="2"/>
        <charset val="238"/>
      </rPr>
      <t xml:space="preserve">Note that AF has to be amended by several Annexes. Please carefully read the Call for Proposals and prepare all Annexes that are mandatory related to your project.
</t>
    </r>
    <r>
      <rPr>
        <b/>
        <sz val="9"/>
        <color theme="1"/>
        <rFont val="Arial"/>
        <family val="2"/>
        <charset val="238"/>
      </rPr>
      <t xml:space="preserve">
Collect documents safely</t>
    </r>
    <r>
      <rPr>
        <sz val="9"/>
        <color theme="1"/>
        <rFont val="Arial"/>
        <family val="2"/>
        <charset val="238"/>
      </rPr>
      <t xml:space="preserve">
After preparing all the documents, try to tie bind safely all documents in the correct order. Prevent your Annexes from falling out of the package.
</t>
    </r>
    <r>
      <rPr>
        <b/>
        <sz val="9"/>
        <color theme="1"/>
        <rFont val="Arial"/>
        <family val="2"/>
        <charset val="238"/>
      </rPr>
      <t>Submission</t>
    </r>
    <r>
      <rPr>
        <sz val="9"/>
        <color theme="1"/>
        <rFont val="Arial"/>
        <family val="2"/>
        <charset val="238"/>
      </rPr>
      <t xml:space="preserve">
Please read carefully the Call for Proposals about the submission rules. </t>
    </r>
    <r>
      <rPr>
        <b/>
        <sz val="9"/>
        <color theme="1"/>
        <rFont val="Arial"/>
        <family val="2"/>
        <charset val="238"/>
      </rPr>
      <t xml:space="preserve"> </t>
    </r>
  </si>
  <si>
    <r>
      <rPr>
        <b/>
        <sz val="9"/>
        <color theme="1"/>
        <rFont val="Arial"/>
        <family val="2"/>
        <charset val="238"/>
      </rPr>
      <t>Type of cells</t>
    </r>
    <r>
      <rPr>
        <sz val="9"/>
        <color theme="1"/>
        <rFont val="Arial"/>
        <family val="2"/>
        <charset val="238"/>
      </rPr>
      <t xml:space="preserve">
AF works with four basic type of cells.
</t>
    </r>
    <r>
      <rPr>
        <b/>
        <sz val="9"/>
        <color theme="1"/>
        <rFont val="Arial"/>
        <family val="2"/>
        <charset val="238"/>
      </rPr>
      <t xml:space="preserve">Headline cell
</t>
    </r>
    <r>
      <rPr>
        <sz val="9"/>
        <color theme="1"/>
        <rFont val="Arial"/>
        <family val="2"/>
        <charset val="238"/>
      </rPr>
      <t>Colored BLUE, GREY or WHITE. Headlines are locked and provide information about the expected information to enter into another cell.</t>
    </r>
  </si>
  <si>
    <r>
      <rPr>
        <b/>
        <sz val="9"/>
        <color theme="1"/>
        <rFont val="Arial"/>
        <family val="2"/>
        <charset val="238"/>
      </rPr>
      <t>Fill in cells</t>
    </r>
    <r>
      <rPr>
        <sz val="9"/>
        <color theme="1"/>
        <rFont val="Arial"/>
        <family val="2"/>
        <charset val="238"/>
      </rPr>
      <t xml:space="preserve">
Applicants shall enter the requested data freely and manually into the Fill in cells colored YELLOW. After the cell is filled in it turns into WHITE.</t>
    </r>
  </si>
  <si>
    <r>
      <rPr>
        <b/>
        <sz val="9"/>
        <color theme="1"/>
        <rFont val="Arial"/>
        <family val="2"/>
        <charset val="238"/>
      </rPr>
      <t>Roll down cells</t>
    </r>
    <r>
      <rPr>
        <sz val="9"/>
        <color theme="1"/>
        <rFont val="Arial"/>
        <family val="2"/>
        <charset val="238"/>
      </rPr>
      <t xml:space="preserve">
The "Roll down" cell is colored ORANGE. In case of the Roll down cell, Applicants are obliged to choose from the predefined list of options by using a roll down arrow on the right end of the cell. After the cell is filled in it turns into WHITE.</t>
    </r>
  </si>
  <si>
    <r>
      <rPr>
        <b/>
        <sz val="9"/>
        <color theme="1"/>
        <rFont val="Arial"/>
        <family val="2"/>
        <charset val="238"/>
      </rPr>
      <t>Automatic cells</t>
    </r>
    <r>
      <rPr>
        <sz val="9"/>
        <color theme="1"/>
        <rFont val="Arial"/>
        <family val="2"/>
        <charset val="238"/>
      </rPr>
      <t xml:space="preserve">
Automatic cells are filled in automatically according to previous data entered by the Applicant. Cells are locked and colored WHITE or GREY.</t>
    </r>
  </si>
  <si>
    <r>
      <rPr>
        <b/>
        <sz val="9"/>
        <color theme="1"/>
        <rFont val="Arial"/>
        <family val="2"/>
        <charset val="238"/>
      </rPr>
      <t>Branch office</t>
    </r>
    <r>
      <rPr>
        <sz val="9"/>
        <color theme="1"/>
        <rFont val="Arial"/>
        <family val="2"/>
        <charset val="238"/>
      </rPr>
      <t xml:space="preserve">
Applicants shall have their seats or a regional/local branch registered in the eligible programme area. Organizations which have registered local branch within the programme area, but have their head-quarters outside thereof will be regarded as being located in the programme area provided it is the local branch office in the programme area which carries out the substantive work of the project. In cases when the regional/local branch implementing the project is not a legal entity, the headquarters have to be identified officially as the responsible partner with indicating the existence and proving the registration of the regional/local branch inside the programme area.</t>
    </r>
  </si>
  <si>
    <r>
      <rPr>
        <b/>
        <sz val="18"/>
        <color theme="1"/>
        <rFont val="Arial"/>
        <family val="2"/>
        <charset val="238"/>
      </rPr>
      <t>Welcome to the Application Form</t>
    </r>
    <r>
      <rPr>
        <sz val="8"/>
        <color theme="1"/>
        <rFont val="Arial"/>
        <family val="2"/>
        <charset val="238"/>
      </rPr>
      <t xml:space="preserve">
</t>
    </r>
    <r>
      <rPr>
        <sz val="10"/>
        <color theme="1"/>
        <rFont val="Arial"/>
        <family val="2"/>
        <charset val="238"/>
      </rPr>
      <t xml:space="preserve">of the Call for Proposals of the Interreg V-A Slovakia-Hungary Cooperation Programme.
</t>
    </r>
    <r>
      <rPr>
        <b/>
        <sz val="10"/>
        <color rgb="FFFF0000"/>
        <rFont val="Arial"/>
        <family val="2"/>
        <charset val="238"/>
      </rPr>
      <t>In order to Fill in the Application Form properly, please read all Programme documents and FOLLOW THE HINTS on the right side of each sheet.</t>
    </r>
  </si>
  <si>
    <r>
      <rPr>
        <b/>
        <sz val="9"/>
        <color theme="1"/>
        <rFont val="Arial"/>
        <family val="2"/>
        <charset val="238"/>
      </rPr>
      <t>Official address</t>
    </r>
    <r>
      <rPr>
        <sz val="9"/>
        <color theme="1"/>
        <rFont val="Arial"/>
        <family val="2"/>
        <charset val="238"/>
      </rPr>
      <t xml:space="preserve">
Enter the official address of the organization. Choose from the list in case of State and County cells. In case the organization is outside of the programme area (in line with the rules stated in the Call for Proposals), type the name of the county manually.
</t>
    </r>
    <r>
      <rPr>
        <b/>
        <sz val="9"/>
        <color theme="1"/>
        <rFont val="Arial"/>
        <family val="2"/>
        <charset val="238"/>
      </rPr>
      <t>Mailing address</t>
    </r>
    <r>
      <rPr>
        <sz val="9"/>
        <color theme="1"/>
        <rFont val="Arial"/>
        <family val="2"/>
        <charset val="238"/>
      </rPr>
      <t xml:space="preserve">
Enter the address that your organization uses for correspondence. Make sure the address is valid, in other case Programme bodies may not reach you in time.</t>
    </r>
  </si>
  <si>
    <r>
      <rPr>
        <b/>
        <sz val="9"/>
        <color theme="1"/>
        <rFont val="Arial"/>
        <family val="2"/>
        <charset val="238"/>
      </rPr>
      <t>Project objectives</t>
    </r>
    <r>
      <rPr>
        <sz val="9"/>
        <color theme="1"/>
        <rFont val="Arial"/>
        <family val="2"/>
        <charset val="238"/>
      </rPr>
      <t xml:space="preserve">
Describe what the purpose of your project is. Project objectives can be divided into indirect objectives (long term effect) and direct objectives which create direct link between the project vision and long term effects. Objectives shall be concrete, measurable, achievable and relevant.
Describe how your project contributes to the goals of the Specific Objective and the given Priority Axis.
Applicants have to demonstrate how these project objectives are logically linked to the relevant Programme specific objective. 
Note that the Programme will support only Projects that are consistent with the given Specific objective and contribute to the achievement of its expected results.</t>
    </r>
  </si>
  <si>
    <r>
      <rPr>
        <b/>
        <sz val="9"/>
        <color theme="1"/>
        <rFont val="Arial"/>
        <family val="2"/>
        <charset val="238"/>
      </rPr>
      <t>Description of the initial situation</t>
    </r>
    <r>
      <rPr>
        <sz val="9"/>
        <color theme="1"/>
        <rFont val="Arial"/>
        <family val="2"/>
        <charset val="238"/>
      </rPr>
      <t xml:space="preserve">
Describe the major problem/s addressed by the project. Identify their causes and effects. 
Elaborate the relevance of project for the target area and/or group of people in terms of common challenges and opportunities addressed.
The conclusions of already elaborated surveys on the subject can be referred to as to prove the importance of the project. (max. 2000 characters).</t>
    </r>
  </si>
  <si>
    <r>
      <t xml:space="preserve">5.4.1 Cross border impact approach and impact </t>
    </r>
    <r>
      <rPr>
        <i/>
        <sz val="8"/>
        <color theme="1"/>
        <rFont val="Arial"/>
        <family val="2"/>
        <charset val="238"/>
      </rPr>
      <t>(What are the partners' benefits from the cross-border cooperation in order to reach the project aims?)</t>
    </r>
  </si>
  <si>
    <r>
      <rPr>
        <b/>
        <sz val="9"/>
        <color theme="1"/>
        <rFont val="Arial"/>
        <family val="2"/>
        <charset val="238"/>
      </rPr>
      <t>Activities</t>
    </r>
    <r>
      <rPr>
        <sz val="9"/>
        <color theme="1"/>
        <rFont val="Arial"/>
        <family val="2"/>
        <charset val="238"/>
      </rPr>
      <t xml:space="preserve">
Project activities are the basic elements of the project. Applicants shall identify similar or/and connected tasks and group them into Activities which shall have "easy to identify", common outcomes.
</t>
    </r>
    <r>
      <rPr>
        <b/>
        <sz val="9"/>
        <color theme="1"/>
        <rFont val="Arial"/>
        <family val="2"/>
        <charset val="238"/>
      </rPr>
      <t>How many?</t>
    </r>
    <r>
      <rPr>
        <sz val="9"/>
        <color theme="1"/>
        <rFont val="Arial"/>
        <family val="2"/>
        <charset val="238"/>
      </rPr>
      <t xml:space="preserve">
Do not break down the project into too many activities, but avoid creating activities that are too vague as well. Too many activities can make the implementation more complicated. Too vague activities will not provide sufficient information for your partners and the Programme bodies about the steps of implementation. The maximum number of activities is limited to 20.
</t>
    </r>
    <r>
      <rPr>
        <b/>
        <sz val="9"/>
        <color theme="1"/>
        <rFont val="Arial"/>
        <family val="2"/>
        <charset val="238"/>
      </rPr>
      <t>Title</t>
    </r>
    <r>
      <rPr>
        <sz val="9"/>
        <color theme="1"/>
        <rFont val="Arial"/>
        <family val="2"/>
        <charset val="238"/>
      </rPr>
      <t xml:space="preserve">
Except for the three predefined activities enter the title of the Core activities. Please delete the inserted "Enter the title of the core activity" and enter a short and easy to understand new title. In case you have more activities with similar name, numbering can be used to differentiate (e.g. Procurement 1, Procurement 2). The maximum length of the activity title can be 40 characters.
</t>
    </r>
    <r>
      <rPr>
        <b/>
        <sz val="9"/>
        <color theme="1"/>
        <rFont val="Arial"/>
        <family val="2"/>
        <charset val="238"/>
      </rPr>
      <t xml:space="preserve">
Description</t>
    </r>
    <r>
      <rPr>
        <sz val="9"/>
        <color theme="1"/>
        <rFont val="Arial"/>
        <family val="2"/>
        <charset val="238"/>
      </rPr>
      <t xml:space="preserve">
Enter a short, concrete, easy to understand description of:
- What are the tasks to be completed within the activity?
- Who will be responsible for these tasks?
- How are you going to complete the activity?
Be as concrete and simple as you can.</t>
    </r>
    <r>
      <rPr>
        <b/>
        <sz val="9"/>
        <color theme="1"/>
        <rFont val="Arial"/>
        <family val="2"/>
        <charset val="238"/>
      </rPr>
      <t/>
    </r>
  </si>
  <si>
    <r>
      <rPr>
        <b/>
        <sz val="9"/>
        <color theme="1"/>
        <rFont val="Arial"/>
        <family val="2"/>
        <charset val="238"/>
      </rPr>
      <t>Tangible outcomes</t>
    </r>
    <r>
      <rPr>
        <sz val="9"/>
        <color theme="1"/>
        <rFont val="Arial"/>
        <family val="2"/>
        <charset val="238"/>
      </rPr>
      <t xml:space="preserve">
List all measurable outcomes that your activity delivers. Activities can be various so applicants shall try to quantify the results of their activities.</t>
    </r>
  </si>
  <si>
    <r>
      <rPr>
        <b/>
        <sz val="9"/>
        <color theme="1"/>
        <rFont val="Arial"/>
        <family val="2"/>
        <charset val="238"/>
      </rPr>
      <t>Involved beneficiaries</t>
    </r>
    <r>
      <rPr>
        <sz val="9"/>
        <color theme="1"/>
        <rFont val="Arial"/>
        <family val="2"/>
        <charset val="238"/>
      </rPr>
      <t xml:space="preserve">
The project has to describe their cross-border approach and impact, therefore most of the activities shall be accomplished jointly. In case of more complicated activities applicants may indicate separate activities to be accomplished by single partners to provide more targeted description and outcomes.
</t>
    </r>
    <r>
      <rPr>
        <b/>
        <sz val="9"/>
        <color theme="1"/>
        <rFont val="Arial"/>
        <family val="2"/>
        <charset val="238"/>
      </rPr>
      <t xml:space="preserve">
Location</t>
    </r>
    <r>
      <rPr>
        <sz val="9"/>
        <color theme="1"/>
        <rFont val="Arial"/>
        <family val="2"/>
        <charset val="238"/>
      </rPr>
      <t xml:space="preserve">
Enter the name of the smallest territorial units where the activities will be carried out.
</t>
    </r>
    <r>
      <rPr>
        <b/>
        <sz val="9"/>
        <color theme="1"/>
        <rFont val="Arial"/>
        <family val="2"/>
        <charset val="238"/>
      </rPr>
      <t xml:space="preserve">
Estimated costs</t>
    </r>
    <r>
      <rPr>
        <sz val="9"/>
        <color theme="1"/>
        <rFont val="Arial"/>
        <family val="2"/>
        <charset val="238"/>
      </rPr>
      <t xml:space="preserve">
Cost related to separate activities will be summarized according to the "Project budget per Beneficiary" sheet. Note that Applicants have to create their budget in relation with the activities. Every expenditure has to be connected with one of the created activities.</t>
    </r>
  </si>
  <si>
    <r>
      <t xml:space="preserve">Description
</t>
    </r>
    <r>
      <rPr>
        <sz val="9"/>
        <color theme="1"/>
        <rFont val="Arial"/>
        <family val="2"/>
        <charset val="238"/>
      </rPr>
      <t>Fill this cell in with the detailed description of how the project will contribute to the given Programme specific result indicator.</t>
    </r>
  </si>
  <si>
    <r>
      <rPr>
        <b/>
        <sz val="9"/>
        <color theme="1"/>
        <rFont val="Arial"/>
        <family val="2"/>
        <charset val="238"/>
      </rPr>
      <t>Project title</t>
    </r>
    <r>
      <rPr>
        <sz val="9"/>
        <color theme="1"/>
        <rFont val="Arial"/>
        <family val="2"/>
        <charset val="238"/>
      </rPr>
      <t xml:space="preserve">
Enter the project title in English. The maximum length of the title can be 200 characters.</t>
    </r>
  </si>
  <si>
    <r>
      <rPr>
        <b/>
        <sz val="9"/>
        <color theme="1"/>
        <rFont val="Arial"/>
        <family val="2"/>
        <charset val="238"/>
      </rPr>
      <t>Acronym</t>
    </r>
    <r>
      <rPr>
        <sz val="9"/>
        <color theme="1"/>
        <rFont val="Arial"/>
        <family val="2"/>
        <charset val="238"/>
      </rPr>
      <t xml:space="preserve">
Enter a short, easy to understand abbreviation of the title, which may sound good in both languages. Max. 30 characters.</t>
    </r>
  </si>
  <si>
    <t>4.2.1 Relevance</t>
  </si>
  <si>
    <t>4.2.2 Experience</t>
  </si>
  <si>
    <t>4.2.3 Professional capacity and staff requirements</t>
  </si>
  <si>
    <t>4.1.3 Professional capacity and staff requirements</t>
  </si>
  <si>
    <t>Describe the team members selected for the B-Light Scheme implementation and their professional relevance related to EU project management or SMEs grants. The team members selected for the B-Light Scheme must have at least 5 years’ experience in EU project management or in the field of SMEs grants. The team members must have excellent command of English.</t>
  </si>
  <si>
    <t>Describe experience with economic and trade development or enterprise development, targeting SMEs.</t>
  </si>
  <si>
    <r>
      <rPr>
        <b/>
        <sz val="9"/>
        <color theme="1"/>
        <rFont val="Arial"/>
        <family val="2"/>
        <charset val="238"/>
      </rPr>
      <t>Synergy</t>
    </r>
    <r>
      <rPr>
        <sz val="9"/>
        <color theme="1"/>
        <rFont val="Arial"/>
        <family val="2"/>
        <charset val="238"/>
      </rPr>
      <t xml:space="preserve">
Describe the synergies of your project with macro-regional strategies, other policies, programmes and projects like e.g. EU Strategy for the Danube Region.</t>
    </r>
  </si>
  <si>
    <t>Criteria</t>
  </si>
  <si>
    <r>
      <rPr>
        <b/>
        <sz val="9"/>
        <color theme="1"/>
        <rFont val="Arial"/>
        <family val="2"/>
      </rPr>
      <t>b.) Economic activity</t>
    </r>
    <r>
      <rPr>
        <sz val="9"/>
        <color theme="1"/>
        <rFont val="Arial"/>
        <family val="2"/>
      </rPr>
      <t xml:space="preserve">
The recipient of the aid exercises any activity of economic nature consisting in offering goods and/or services on a market and which could, at least in principle, be carried out by a private operator for remuneration.</t>
    </r>
  </si>
  <si>
    <t>Definition of state aid in accordance with Article 107(1) of the Treaty on the Functioning of the European Union entered into force on 1 December 2009: 
Save as otherwise provided in the Treaties, any aid granted by a Member State or through State resources in any form whatsoever which distorts or threatens to distort competition by favouring certain undertakings or the production of certain goods shall, in so far as it affects trade between Member States, be incompatible with the internal market. Derogations are set out in Article 107 (2) and (3). Before the State aid tests can be applied it is necessary to determine whether the following two aspects are present:</t>
  </si>
  <si>
    <t>State aid rules apply only to measures that satisfy all of the criteria listed in Article 107(1) of the Treaty, and in particular the four criteria below.</t>
  </si>
  <si>
    <r>
      <rPr>
        <b/>
        <sz val="9"/>
        <color theme="1"/>
        <rFont val="Arial"/>
        <family val="2"/>
      </rPr>
      <t>3.) Competition may be distorted</t>
    </r>
    <r>
      <rPr>
        <sz val="9"/>
        <color theme="1"/>
        <rFont val="Arial"/>
        <family val="2"/>
      </rPr>
      <t xml:space="preserve">
A distortion of competition is assumed as soon as the State grants a financial advantage to an undertaking in a liberalised sector where there is, or could be, competition.</t>
    </r>
  </si>
  <si>
    <r>
      <rPr>
        <b/>
        <sz val="9"/>
        <color theme="1"/>
        <rFont val="Arial"/>
        <family val="2"/>
      </rPr>
      <t>4.) Effect on trade</t>
    </r>
    <r>
      <rPr>
        <sz val="9"/>
        <color theme="1"/>
        <rFont val="Arial"/>
        <family val="2"/>
      </rPr>
      <t xml:space="preserve">
Aid must have a potential effect on trade between Member States.</t>
    </r>
  </si>
  <si>
    <t>Support to be received is state aid relevant (ex-ante estimate):</t>
  </si>
  <si>
    <t>Further comments or suggestions:</t>
  </si>
  <si>
    <r>
      <rPr>
        <b/>
        <sz val="9"/>
        <color theme="1"/>
        <rFont val="Arial"/>
        <family val="2"/>
      </rPr>
      <t>2.) Advantage on a selective basis</t>
    </r>
    <r>
      <rPr>
        <sz val="9"/>
        <color theme="1"/>
        <rFont val="Arial"/>
        <family val="2"/>
      </rPr>
      <t xml:space="preserve">
The aid constitutes an economic advantage that the undertaking would not have received in the normal course of business, and applied selectively. 
The selectivity criterion is also satisfied if the scheme applies to only part of the territory of a Member State (this is the case for all regional and sectorial aid schemes).</t>
    </r>
  </si>
  <si>
    <r>
      <rPr>
        <b/>
        <sz val="9"/>
        <color theme="1"/>
        <rFont val="Arial"/>
        <family val="2"/>
      </rPr>
      <t>1.) Transfer of state resources</t>
    </r>
    <r>
      <rPr>
        <sz val="9"/>
        <color theme="1"/>
        <rFont val="Arial"/>
        <family val="2"/>
      </rPr>
      <t xml:space="preserve">
Measures involve a transfer of public sources (European, national, regional, local, other).</t>
    </r>
  </si>
  <si>
    <t>YES</t>
  </si>
  <si>
    <t>Total-Blights</t>
  </si>
  <si>
    <t>ERDF-Blights</t>
  </si>
  <si>
    <t>National-HU-Blights</t>
  </si>
  <si>
    <t>NA-SK-BL</t>
  </si>
  <si>
    <t>Own</t>
  </si>
  <si>
    <t>Own cont</t>
  </si>
  <si>
    <t>LB Blights</t>
  </si>
  <si>
    <t>SUM</t>
  </si>
  <si>
    <t>National</t>
  </si>
  <si>
    <t>Small scale investments in the field of tourism, environment and culture with a clear contribution to landscape and nature protection.</t>
  </si>
  <si>
    <t>Public institutions;</t>
  </si>
  <si>
    <t>Private institutions serving public interests;</t>
  </si>
  <si>
    <t>State owned companies;</t>
  </si>
  <si>
    <t>Non-governmental organizations</t>
  </si>
  <si>
    <t>Development agencies;</t>
  </si>
  <si>
    <t>County / regional municipalities;</t>
  </si>
  <si>
    <t>Organizations set up by special law, providing  public services (e.g. foundations, associations);</t>
  </si>
  <si>
    <t>Chambers;</t>
  </si>
  <si>
    <t>NGOs/NPOs</t>
  </si>
  <si>
    <t>Experience in cross-border cooperation</t>
  </si>
  <si>
    <r>
      <rPr>
        <b/>
        <sz val="9"/>
        <color theme="1"/>
        <rFont val="Arial"/>
        <family val="2"/>
      </rPr>
      <t>Experience with cross-border projects</t>
    </r>
    <r>
      <rPr>
        <sz val="9"/>
        <color theme="1"/>
        <rFont val="Arial"/>
        <family val="2"/>
        <charset val="238"/>
      </rPr>
      <t xml:space="preserve">
LB must have experience in successful implementation of EU funded development programmes (knowledge of programming methodology used): have experience in implementation of minimum one EU-funded project with total project value at least 70 000  EUR (either implemented by EGTCs itself or their founders</t>
    </r>
  </si>
  <si>
    <t>/2000</t>
  </si>
  <si>
    <t>Please describe the experience in the preparation of regional development programmes and experience in and knowledge of EU cross-border development policies.</t>
  </si>
  <si>
    <r>
      <rPr>
        <b/>
        <sz val="9"/>
        <color theme="1"/>
        <rFont val="Arial"/>
        <family val="2"/>
      </rPr>
      <t>Thematic competences and experiences</t>
    </r>
    <r>
      <rPr>
        <sz val="9"/>
        <color theme="1"/>
        <rFont val="Arial"/>
        <family val="2"/>
        <charset val="238"/>
      </rPr>
      <t xml:space="preserve">
One of the key factors for successful implementation and long lasting sustainability is if the LB is experienced and committed to the field tackled by the project objective. Enter here the organization's thematic competences and experiences relevant for the project.</t>
    </r>
  </si>
  <si>
    <r>
      <rPr>
        <b/>
        <sz val="9"/>
        <color rgb="FFFF0000"/>
        <rFont val="Arial"/>
        <family val="2"/>
        <charset val="238"/>
      </rPr>
      <t xml:space="preserve">Preparation cost  </t>
    </r>
    <r>
      <rPr>
        <sz val="9"/>
        <color rgb="FFFF0000"/>
        <rFont val="Arial"/>
        <family val="2"/>
        <charset val="238"/>
      </rPr>
      <t xml:space="preserve">
In terms of the Call for the SPF Umbrella Projects, the Preparation costs are not applicable for the Beneficiaries.</t>
    </r>
  </si>
  <si>
    <r>
      <rPr>
        <b/>
        <sz val="9"/>
        <color rgb="FFFF0000"/>
        <rFont val="Arial"/>
        <family val="2"/>
        <charset val="238"/>
      </rPr>
      <t>Infrastructure and works</t>
    </r>
    <r>
      <rPr>
        <sz val="9"/>
        <color rgb="FFFF0000"/>
        <rFont val="Arial"/>
        <family val="2"/>
        <charset val="238"/>
      </rPr>
      <t xml:space="preserve">
In terms of the Call for the SPF Umbrella Projects, the costs of Infrastructure and works are not applicable for the Beneficiaries.</t>
    </r>
  </si>
  <si>
    <t>Small projects</t>
  </si>
  <si>
    <r>
      <rPr>
        <b/>
        <sz val="9"/>
        <color theme="1"/>
        <rFont val="Arial"/>
        <family val="2"/>
      </rPr>
      <t>Planned Net revenue</t>
    </r>
    <r>
      <rPr>
        <sz val="9"/>
        <color theme="1"/>
        <rFont val="Arial"/>
        <family val="2"/>
        <charset val="238"/>
      </rPr>
      <t xml:space="preserve">
To calculate your Net revenue see GoEE - Chapter 4. If the Net revenue is not relevant for you, enter zero.</t>
    </r>
  </si>
  <si>
    <t>60 months</t>
  </si>
  <si>
    <t>Period 13</t>
  </si>
  <si>
    <t>Period 14</t>
  </si>
  <si>
    <t>Period 15</t>
  </si>
  <si>
    <r>
      <rPr>
        <b/>
        <sz val="9"/>
        <color theme="1"/>
        <rFont val="Arial"/>
        <family val="2"/>
      </rPr>
      <t>Project specific output indicators</t>
    </r>
    <r>
      <rPr>
        <sz val="9"/>
        <color theme="1"/>
        <rFont val="Arial"/>
        <family val="2"/>
        <charset val="238"/>
      </rPr>
      <t xml:space="preserve">
Project specific output indicators are numerical measures developed by the Joint Secretariat in order to monitor the projects’ outputs in a more sophisticated way.
Each Beneficiary shall choose all relevant Project specific output indicators. In case the project can contribute to more Project specific output indicators, Beneficiaries shall quantify all relevant indicators.
</t>
    </r>
    <r>
      <rPr>
        <sz val="9"/>
        <color rgb="FFFF0000"/>
        <rFont val="Arial"/>
        <family val="2"/>
      </rPr>
      <t>Applicant organizations applying within the Call for Proposals shall select from the predefined list the relevant Project specific output indicators to be reached by the small projects.</t>
    </r>
  </si>
  <si>
    <t>Applicants shall choose both Common and Programme Specific Output Indicators indicated in the Application form template in accordance with the conditions set in the Call. Projects not contributing to the predefined Output indicator cannot be supported.</t>
  </si>
  <si>
    <t>Application form 
for the SPF Umbrella Project</t>
  </si>
  <si>
    <t>SKHU/1701</t>
  </si>
  <si>
    <t>Number of documents published or elaborated in the framework of SPF</t>
  </si>
  <si>
    <t>O414</t>
  </si>
  <si>
    <t>Number of cross-border events</t>
  </si>
  <si>
    <t>CO09</t>
  </si>
  <si>
    <t>CO23</t>
  </si>
  <si>
    <t>O11</t>
  </si>
  <si>
    <t>visits/year</t>
  </si>
  <si>
    <t>Sustainable tourism: Increase in expected number of visits to supported sites of cultural and natural heritage and attractions</t>
  </si>
  <si>
    <t>Nature and biodiversity: Surface area of habitats supported in order to attain a better conservation status</t>
  </si>
  <si>
    <t>Length of reconstructed and newly built ‘green ways’</t>
  </si>
  <si>
    <r>
      <rPr>
        <b/>
        <sz val="9"/>
        <color theme="1"/>
        <rFont val="Arial"/>
        <family val="2"/>
      </rPr>
      <t>a.) The Beneficiary is an undertaking</t>
    </r>
    <r>
      <rPr>
        <sz val="9"/>
        <color theme="1"/>
        <rFont val="Arial"/>
        <family val="2"/>
      </rPr>
      <t xml:space="preserve">
Undertaking is an entity engaged in an economic activity, regardless of their legal status and the way in which they are financed.</t>
    </r>
  </si>
  <si>
    <t>Yes/No</t>
  </si>
  <si>
    <t>72 months</t>
  </si>
  <si>
    <t>Period 16</t>
  </si>
  <si>
    <t>Period 17</t>
  </si>
  <si>
    <t>Period 18</t>
  </si>
  <si>
    <r>
      <rPr>
        <b/>
        <sz val="9"/>
        <color theme="1"/>
        <rFont val="Arial"/>
        <family val="2"/>
        <charset val="238"/>
      </rPr>
      <t>Sheets</t>
    </r>
    <r>
      <rPr>
        <sz val="9"/>
        <color theme="1"/>
        <rFont val="Arial"/>
        <family val="2"/>
        <charset val="238"/>
      </rPr>
      <t xml:space="preserve">
The Application form contains 17 parts. The part 4., part 8. and part 16. are multiplied 3 times.</t>
    </r>
  </si>
  <si>
    <t>European groupings for territorial cooperation (EGTC)</t>
  </si>
  <si>
    <r>
      <rPr>
        <b/>
        <sz val="9"/>
        <color theme="1"/>
        <rFont val="Arial"/>
        <family val="2"/>
        <charset val="238"/>
      </rPr>
      <t>Official name</t>
    </r>
    <r>
      <rPr>
        <sz val="9"/>
        <color theme="1"/>
        <rFont val="Arial"/>
        <family val="2"/>
        <charset val="238"/>
      </rPr>
      <t xml:space="preserve">
Enter the official full name of the Lead Beneficiary in native language. </t>
    </r>
  </si>
  <si>
    <r>
      <rPr>
        <b/>
        <sz val="9"/>
        <color theme="1"/>
        <rFont val="Arial"/>
        <family val="2"/>
      </rPr>
      <t>Type of beneficiary</t>
    </r>
    <r>
      <rPr>
        <sz val="9"/>
        <color theme="1"/>
        <rFont val="Arial"/>
        <family val="2"/>
        <charset val="238"/>
      </rPr>
      <t xml:space="preserve">
Choose the type of your organization from the roll down list. </t>
    </r>
    <r>
      <rPr>
        <sz val="9"/>
        <color rgb="FFFF0000"/>
        <rFont val="Arial"/>
        <family val="2"/>
      </rPr>
      <t>Note that in line with the Cooperation Programme, the LB role must be carried out by an EGTC. For more information see the Call.</t>
    </r>
    <r>
      <rPr>
        <sz val="9"/>
        <color theme="1"/>
        <rFont val="Arial"/>
        <family val="2"/>
        <charset val="238"/>
      </rPr>
      <t xml:space="preserve">
</t>
    </r>
    <r>
      <rPr>
        <b/>
        <sz val="9"/>
        <color theme="1"/>
        <rFont val="Arial"/>
        <family val="2"/>
      </rPr>
      <t>Source of finance</t>
    </r>
    <r>
      <rPr>
        <sz val="9"/>
        <color theme="1"/>
        <rFont val="Arial"/>
        <family val="2"/>
        <charset val="238"/>
      </rPr>
      <t xml:space="preserve">
Choose the type of your organization from the roll down list. </t>
    </r>
  </si>
  <si>
    <r>
      <rPr>
        <b/>
        <sz val="9"/>
        <color theme="1"/>
        <rFont val="Arial"/>
        <family val="2"/>
        <charset val="238"/>
      </rPr>
      <t>Predefined and core activities</t>
    </r>
    <r>
      <rPr>
        <sz val="9"/>
        <color theme="1"/>
        <rFont val="Arial"/>
        <family val="2"/>
        <charset val="238"/>
      </rPr>
      <t xml:space="preserve">
Project management, Communication and activities of the small projects are predefined. This means each project has to provide description of their implementation. Please read the Guide on eligible expenditures for information on definition of costs related to project management activity.</t>
    </r>
  </si>
  <si>
    <t>Small Project Fund</t>
  </si>
  <si>
    <t>Act3 | Small Project Fund</t>
  </si>
  <si>
    <t>SPF</t>
  </si>
  <si>
    <r>
      <rPr>
        <b/>
        <sz val="9"/>
        <color theme="1"/>
        <rFont val="Arial"/>
        <family val="2"/>
        <charset val="238"/>
      </rPr>
      <t>Horizontal principles</t>
    </r>
    <r>
      <rPr>
        <sz val="9"/>
        <color theme="1"/>
        <rFont val="Arial"/>
        <family val="2"/>
        <charset val="238"/>
      </rPr>
      <t xml:space="preserve">
Choose at least one measure concerning each Horizontal principle and describe the project’s contribution to its fulfilment from qualitative and quantitative point of view regardless of the Priority Axis chosen.
For detailed description of the horizontal principles read the Call: Horizontal principles.</t>
    </r>
  </si>
  <si>
    <t>Please specify</t>
  </si>
  <si>
    <t>If yes, please specify the activities concerned and cost per activities</t>
  </si>
  <si>
    <t xml:space="preserve">With his/her signature the legally authorized representative of the Lead Beneficiary certifies that the data and statements provided are complete, correct and actual, further that the provisions of the relevant Call for SPF Umbrella Projects have been noted and respected and that all data in the application correspond to the original documents. </t>
  </si>
  <si>
    <t>17. CERTIFICATE</t>
  </si>
  <si>
    <t>Experience with EU funded project</t>
  </si>
  <si>
    <t>16.3 DECLARATION ON STATE AID - B3</t>
  </si>
  <si>
    <t>16.2 DECLARATION ON STATE AID - B2</t>
  </si>
  <si>
    <t>16.1 DECLARATION ON STATE AID - LB</t>
  </si>
  <si>
    <t>Number/200</t>
  </si>
  <si>
    <t>Higher territorial units and their budgetary and contributory organizations</t>
  </si>
  <si>
    <r>
      <rPr>
        <b/>
        <sz val="9"/>
        <color theme="1"/>
        <rFont val="Arial"/>
        <family val="2"/>
      </rPr>
      <t>Project start and end date</t>
    </r>
    <r>
      <rPr>
        <sz val="9"/>
        <color theme="1"/>
        <rFont val="Arial"/>
        <family val="2"/>
        <charset val="238"/>
      </rPr>
      <t xml:space="preserve">
The starting month of the project is counted with the first day of the month, while the ending month is counted with the last day of the chosen month. </t>
    </r>
    <r>
      <rPr>
        <sz val="9"/>
        <color rgb="FFFF0000"/>
        <rFont val="Arial"/>
        <family val="2"/>
      </rPr>
      <t>Note that the maximum end date of of the project is limited, for more information see the Call.</t>
    </r>
  </si>
  <si>
    <t>Municipalities and their budgetary and contributory organizations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</si>
</sst>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F_t_-;\-* #,##0.00\ _F_t_-;_-* &quot;-&quot;??\ _F_t_-;_-@_-"/>
    <numFmt numFmtId="164" formatCode="#,##0.00\ [$EUR]"/>
    <numFmt numFmtId="165" formatCode="_-* #,##0\ _F_t_-;\-* #,##0\ _F_t_-;_-* &quot;-&quot;??\ _F_t_-;_-@_-"/>
    <numFmt numFmtId="166" formatCode="0.0"/>
    <numFmt numFmtId="167" formatCode="0.0%"/>
    <numFmt numFmtId="168" formatCode="_-* #,##0.00\ [$EUR]_-;\-* #,##0.00\ [$EUR]_-;_-* &quot;-&quot;??\ [$EUR]_-;_-@_-"/>
    <numFmt numFmtId="169" formatCode="#,##0.00_ ;\-#,##0.00\ "/>
    <numFmt numFmtId="170" formatCode="_-* #,##0.00\ [$€-1]_-;\-* #,##0.00\ [$€-1]_-;_-* &quot;-&quot;??\ [$€-1]_-;_-@_-"/>
  </numFmts>
  <fonts count="39" x14ac:knownFonts="1">
    <font>
      <sz val="11"/>
      <color theme="1"/>
      <name val="Arial"/>
      <family val="2"/>
      <charset val="238"/>
    </font>
    <font>
      <b/>
      <sz val="10"/>
      <color theme="1"/>
      <name val="Arial"/>
      <family val="2"/>
      <charset val="238"/>
    </font>
    <font>
      <sz val="10"/>
      <name val="Arial"/>
      <family val="2"/>
      <charset val="238"/>
    </font>
    <font>
      <b/>
      <sz val="8"/>
      <color theme="1"/>
      <name val="Arial"/>
      <family val="2"/>
      <charset val="238"/>
    </font>
    <font>
      <sz val="8"/>
      <color theme="1"/>
      <name val="Arial"/>
      <family val="2"/>
      <charset val="238"/>
    </font>
    <font>
      <b/>
      <sz val="10"/>
      <name val="Arial"/>
      <family val="2"/>
      <charset val="238"/>
    </font>
    <font>
      <sz val="10"/>
      <color theme="1"/>
      <name val="Arial"/>
      <family val="2"/>
      <charset val="238"/>
    </font>
    <font>
      <i/>
      <sz val="10"/>
      <name val="Arial"/>
      <family val="2"/>
      <charset val="238"/>
    </font>
    <font>
      <b/>
      <sz val="8"/>
      <name val="Arial"/>
      <family val="2"/>
      <charset val="238"/>
    </font>
    <font>
      <b/>
      <sz val="11"/>
      <color theme="1"/>
      <name val="Arial"/>
      <family val="2"/>
      <charset val="238"/>
    </font>
    <font>
      <b/>
      <sz val="9"/>
      <color theme="1"/>
      <name val="Arial"/>
      <family val="2"/>
      <charset val="238"/>
    </font>
    <font>
      <sz val="8"/>
      <name val="Arial"/>
      <family val="2"/>
      <charset val="238"/>
    </font>
    <font>
      <b/>
      <sz val="12"/>
      <name val="Arial"/>
      <family val="2"/>
      <charset val="238"/>
    </font>
    <font>
      <sz val="11"/>
      <color theme="1"/>
      <name val="Arial"/>
      <family val="2"/>
      <charset val="238"/>
    </font>
    <font>
      <i/>
      <sz val="8"/>
      <name val="Arial"/>
      <family val="2"/>
      <charset val="238"/>
    </font>
    <font>
      <sz val="11"/>
      <color theme="1"/>
      <name val="Calibri"/>
      <family val="2"/>
      <charset val="238"/>
    </font>
    <font>
      <u/>
      <sz val="11"/>
      <color theme="10"/>
      <name val="Arial"/>
      <family val="2"/>
      <charset val="238"/>
    </font>
    <font>
      <sz val="9"/>
      <color theme="1"/>
      <name val="Arial"/>
      <family val="2"/>
      <charset val="238"/>
    </font>
    <font>
      <sz val="9"/>
      <name val="Arial"/>
      <family val="2"/>
      <charset val="238"/>
    </font>
    <font>
      <b/>
      <sz val="28"/>
      <name val="Arial"/>
      <family val="2"/>
      <charset val="238"/>
    </font>
    <font>
      <b/>
      <sz val="36"/>
      <name val="Arial"/>
      <family val="2"/>
      <charset val="238"/>
    </font>
    <font>
      <b/>
      <sz val="14"/>
      <color theme="1"/>
      <name val="Arial"/>
      <family val="2"/>
      <charset val="238"/>
    </font>
    <font>
      <b/>
      <sz val="18"/>
      <color theme="1"/>
      <name val="Arial"/>
      <family val="2"/>
      <charset val="238"/>
    </font>
    <font>
      <b/>
      <sz val="10"/>
      <color rgb="FFFF0000"/>
      <name val="Arial"/>
      <family val="2"/>
      <charset val="238"/>
    </font>
    <font>
      <sz val="9"/>
      <color rgb="FFFF0000"/>
      <name val="Arial"/>
      <family val="2"/>
      <charset val="238"/>
    </font>
    <font>
      <b/>
      <sz val="9"/>
      <color rgb="FFFF0000"/>
      <name val="Arial"/>
      <family val="2"/>
      <charset val="238"/>
    </font>
    <font>
      <b/>
      <sz val="11"/>
      <name val="Arial"/>
      <family val="2"/>
      <charset val="238"/>
    </font>
    <font>
      <i/>
      <sz val="8"/>
      <color theme="1"/>
      <name val="Arial"/>
      <family val="2"/>
      <charset val="238"/>
    </font>
    <font>
      <b/>
      <sz val="8"/>
      <color rgb="FFFF0000"/>
      <name val="Arial"/>
      <family val="2"/>
      <charset val="238"/>
    </font>
    <font>
      <b/>
      <sz val="12"/>
      <color rgb="FFFF0000"/>
      <name val="Arial"/>
      <family val="2"/>
      <charset val="238"/>
    </font>
    <font>
      <b/>
      <sz val="11"/>
      <color rgb="FFFF0000"/>
      <name val="Arial"/>
      <family val="2"/>
      <charset val="238"/>
    </font>
    <font>
      <b/>
      <sz val="9"/>
      <name val="Arial"/>
      <family val="2"/>
      <charset val="238"/>
    </font>
    <font>
      <b/>
      <sz val="24"/>
      <color theme="3"/>
      <name val="Arial"/>
      <family val="2"/>
      <charset val="238"/>
    </font>
    <font>
      <b/>
      <sz val="12"/>
      <color theme="0"/>
      <name val="Arial"/>
      <family val="2"/>
      <charset val="238"/>
    </font>
    <font>
      <b/>
      <i/>
      <sz val="9"/>
      <color rgb="FFFF0000"/>
      <name val="Arial"/>
      <family val="2"/>
      <charset val="238"/>
    </font>
    <font>
      <sz val="9"/>
      <color theme="1"/>
      <name val="Arial"/>
      <family val="2"/>
    </font>
    <font>
      <sz val="9"/>
      <color rgb="FFFF0000"/>
      <name val="Arial"/>
      <family val="2"/>
    </font>
    <font>
      <sz val="10"/>
      <color theme="1"/>
      <name val="Arial"/>
      <family val="2"/>
    </font>
    <font>
      <b/>
      <sz val="9"/>
      <color theme="1"/>
      <name val="Arial"/>
      <family val="2"/>
    </font>
  </fonts>
  <fills count="12">
    <fill>
      <patternFill patternType="none"/>
    </fill>
    <fill>
      <patternFill patternType="gray125"/>
    </fill>
    <fill>
      <patternFill patternType="solid">
        <fgColor theme="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E17D"/>
        <bgColor indexed="64"/>
      </patternFill>
    </fill>
    <fill>
      <patternFill patternType="solid">
        <fgColor theme="0"/>
        <bgColor indexed="64"/>
      </patternFill>
    </fill>
    <fill>
      <patternFill patternType="solid">
        <fgColor theme="0" tint="-0.249977111117893"/>
        <bgColor indexed="64"/>
      </patternFill>
    </fill>
  </fills>
  <borders count="114">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bottom style="thin">
        <color auto="1"/>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auto="1"/>
      </top>
      <bottom/>
      <diagonal/>
    </border>
    <border>
      <left style="hair">
        <color auto="1"/>
      </left>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theme="6" tint="-0.499984740745262"/>
      </right>
      <top style="thin">
        <color auto="1"/>
      </top>
      <bottom style="thin">
        <color auto="1"/>
      </bottom>
      <diagonal/>
    </border>
    <border>
      <left/>
      <right style="thin">
        <color auto="1"/>
      </right>
      <top style="thin">
        <color auto="1"/>
      </top>
      <bottom/>
      <diagonal/>
    </border>
    <border>
      <left/>
      <right style="thin">
        <color auto="1"/>
      </right>
      <top/>
      <bottom style="hair">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top style="medium">
        <color indexed="64"/>
      </top>
      <bottom/>
      <diagonal/>
    </border>
    <border>
      <left/>
      <right/>
      <top/>
      <bottom style="medium">
        <color indexed="64"/>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right/>
      <top style="medium">
        <color indexed="64"/>
      </top>
      <bottom style="medium">
        <color indexed="64"/>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medium">
        <color indexed="64"/>
      </left>
      <right style="hair">
        <color auto="1"/>
      </right>
      <top/>
      <bottom style="hair">
        <color auto="1"/>
      </bottom>
      <diagonal/>
    </border>
    <border>
      <left style="hair">
        <color auto="1"/>
      </left>
      <right style="hair">
        <color auto="1"/>
      </right>
      <top/>
      <bottom style="hair">
        <color auto="1"/>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style="hair">
        <color auto="1"/>
      </left>
      <right style="hair">
        <color auto="1"/>
      </right>
      <top/>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style="medium">
        <color theme="6" tint="-0.499984740745262"/>
      </bottom>
      <diagonal/>
    </border>
    <border>
      <left style="medium">
        <color theme="6" tint="-0.499984740745262"/>
      </left>
      <right style="medium">
        <color theme="6" tint="-0.499984740745262"/>
      </right>
      <top/>
      <bottom/>
      <diagonal/>
    </border>
    <border>
      <left/>
      <right/>
      <top style="hair">
        <color auto="1"/>
      </top>
      <bottom/>
      <diagonal/>
    </border>
    <border>
      <left style="thin">
        <color auto="1"/>
      </left>
      <right/>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hair">
        <color auto="1"/>
      </right>
      <top style="medium">
        <color rgb="FFFF0000"/>
      </top>
      <bottom style="medium">
        <color rgb="FFFF0000"/>
      </bottom>
      <diagonal/>
    </border>
    <border>
      <left style="hair">
        <color auto="1"/>
      </left>
      <right style="hair">
        <color auto="1"/>
      </right>
      <top style="medium">
        <color rgb="FFFF0000"/>
      </top>
      <bottom style="medium">
        <color rgb="FFFF0000"/>
      </bottom>
      <diagonal/>
    </border>
    <border>
      <left style="hair">
        <color auto="1"/>
      </left>
      <right style="medium">
        <color rgb="FFFF0000"/>
      </right>
      <top style="medium">
        <color rgb="FFFF0000"/>
      </top>
      <bottom style="medium">
        <color rgb="FFFF0000"/>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medium">
        <color theme="6" tint="-0.499984740745262"/>
      </top>
      <bottom/>
      <diagonal/>
    </border>
    <border>
      <left/>
      <right/>
      <top/>
      <bottom style="medium">
        <color theme="6" tint="-0.499984740745262"/>
      </bottom>
      <diagonal/>
    </border>
    <border>
      <left style="medium">
        <color theme="6" tint="-0.499984740745262"/>
      </left>
      <right/>
      <top/>
      <bottom/>
      <diagonal/>
    </border>
    <border>
      <left style="medium">
        <color theme="6" tint="-0.499984740745262"/>
      </left>
      <right/>
      <top style="medium">
        <color theme="6" tint="-0.499984740745262"/>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style="medium">
        <color theme="6" tint="-0.499984740745262"/>
      </left>
      <right/>
      <top/>
      <bottom style="medium">
        <color theme="6" tint="-0.499984740745262"/>
      </bottom>
      <diagonal/>
    </border>
    <border>
      <left/>
      <right style="medium">
        <color theme="6" tint="-0.499984740745262"/>
      </right>
      <top/>
      <bottom style="medium">
        <color theme="6" tint="-0.499984740745262"/>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medium">
        <color rgb="FFFF0000"/>
      </left>
      <right style="medium">
        <color rgb="FFFF0000"/>
      </right>
      <top/>
      <bottom/>
      <diagonal/>
    </border>
    <border>
      <left style="thin">
        <color auto="1"/>
      </left>
      <right style="thin">
        <color auto="1"/>
      </right>
      <top/>
      <bottom/>
      <diagonal/>
    </border>
    <border>
      <left style="hair">
        <color auto="1"/>
      </left>
      <right style="hair">
        <color auto="1"/>
      </right>
      <top style="hair">
        <color auto="1"/>
      </top>
      <bottom/>
      <diagonal/>
    </border>
    <border>
      <left/>
      <right style="medium">
        <color theme="6" tint="-0.499984740745262"/>
      </right>
      <top/>
      <bottom style="thin">
        <color auto="1"/>
      </bottom>
      <diagonal/>
    </border>
    <border>
      <left style="thin">
        <color auto="1"/>
      </left>
      <right/>
      <top style="thin">
        <color auto="1"/>
      </top>
      <bottom style="medium">
        <color rgb="FFFF0000"/>
      </bottom>
      <diagonal/>
    </border>
    <border>
      <left/>
      <right/>
      <top style="thin">
        <color auto="1"/>
      </top>
      <bottom style="medium">
        <color rgb="FFFF0000"/>
      </bottom>
      <diagonal/>
    </border>
    <border>
      <left style="hair">
        <color auto="1"/>
      </left>
      <right/>
      <top style="hair">
        <color auto="1"/>
      </top>
      <bottom/>
      <diagonal/>
    </border>
    <border>
      <left style="thin">
        <color indexed="64"/>
      </left>
      <right style="thin">
        <color auto="1"/>
      </right>
      <top style="thin">
        <color auto="1"/>
      </top>
      <bottom style="hair">
        <color auto="1"/>
      </bottom>
      <diagonal/>
    </border>
    <border>
      <left style="thin">
        <color indexed="64"/>
      </left>
      <right style="thin">
        <color auto="1"/>
      </right>
      <top style="hair">
        <color auto="1"/>
      </top>
      <bottom style="hair">
        <color auto="1"/>
      </bottom>
      <diagonal/>
    </border>
    <border>
      <left style="thin">
        <color indexed="64"/>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thin">
        <color auto="1"/>
      </right>
      <top/>
      <bottom style="medium">
        <color rgb="FFFF0000"/>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s>
  <cellStyleXfs count="23">
    <xf numFmtId="0" fontId="0" fillId="0" borderId="0">
      <alignment vertical="center"/>
    </xf>
    <xf numFmtId="0" fontId="33" fillId="2" borderId="0">
      <alignment vertical="center"/>
    </xf>
    <xf numFmtId="0" fontId="2" fillId="8" borderId="1">
      <alignment horizontal="left" vertical="top" wrapText="1"/>
      <protection locked="0"/>
    </xf>
    <xf numFmtId="0" fontId="3" fillId="6" borderId="2">
      <alignment horizontal="left" vertical="center"/>
    </xf>
    <xf numFmtId="0" fontId="1" fillId="4" borderId="2">
      <alignment horizontal="left" vertical="center"/>
    </xf>
    <xf numFmtId="0" fontId="17" fillId="5" borderId="12">
      <alignment horizontal="left" vertical="center" wrapText="1"/>
    </xf>
    <xf numFmtId="0" fontId="5" fillId="6" borderId="2">
      <alignment horizontal="left" vertical="center" wrapText="1"/>
    </xf>
    <xf numFmtId="0" fontId="2" fillId="9" borderId="1">
      <alignment horizontal="left" vertical="center" wrapText="1"/>
    </xf>
    <xf numFmtId="0" fontId="4" fillId="0" borderId="4">
      <alignment horizontal="center" vertical="center"/>
    </xf>
    <xf numFmtId="0" fontId="2" fillId="8" borderId="1">
      <alignment horizontal="left" vertical="center" wrapText="1"/>
      <protection locked="0"/>
    </xf>
    <xf numFmtId="0" fontId="2" fillId="9" borderId="1">
      <alignment horizontal="center" vertical="center" wrapText="1"/>
    </xf>
    <xf numFmtId="0" fontId="10" fillId="6" borderId="2">
      <alignment vertical="center"/>
    </xf>
    <xf numFmtId="43" fontId="8" fillId="3" borderId="1">
      <alignment horizontal="right" vertical="center" wrapText="1"/>
    </xf>
    <xf numFmtId="43" fontId="13" fillId="0" borderId="0" applyFont="0" applyFill="0" applyBorder="0" applyAlignment="0" applyProtection="0"/>
    <xf numFmtId="0" fontId="3" fillId="0" borderId="2">
      <alignment horizontal="center" vertical="center"/>
    </xf>
    <xf numFmtId="1" fontId="11" fillId="8" borderId="1">
      <alignment horizontal="center" vertical="center" wrapText="1"/>
      <protection locked="0"/>
    </xf>
    <xf numFmtId="9" fontId="13" fillId="0" borderId="0" applyFont="0" applyFill="0" applyBorder="0" applyAlignment="0" applyProtection="0"/>
    <xf numFmtId="0" fontId="16" fillId="0" borderId="0" applyNumberFormat="0" applyFill="0" applyBorder="0" applyAlignment="0" applyProtection="0">
      <alignment vertical="center"/>
    </xf>
    <xf numFmtId="0" fontId="3" fillId="3" borderId="2">
      <alignment horizontal="left" vertical="center"/>
    </xf>
    <xf numFmtId="0" fontId="14" fillId="0" borderId="1">
      <alignment horizontal="left" vertical="center"/>
    </xf>
    <xf numFmtId="0" fontId="11" fillId="8" borderId="1">
      <alignment horizontal="left" vertical="top" wrapText="1"/>
      <protection locked="0"/>
    </xf>
    <xf numFmtId="0" fontId="4" fillId="3" borderId="2">
      <alignment horizontal="left" vertical="center"/>
    </xf>
    <xf numFmtId="164" fontId="8" fillId="0" borderId="1">
      <alignment horizontal="right" vertical="center"/>
    </xf>
  </cellStyleXfs>
  <cellXfs count="729">
    <xf numFmtId="0" fontId="0" fillId="0" borderId="0" xfId="0">
      <alignment vertical="center"/>
    </xf>
    <xf numFmtId="0" fontId="33" fillId="2" borderId="0" xfId="1">
      <alignment vertical="center"/>
    </xf>
    <xf numFmtId="0" fontId="0" fillId="0" borderId="0" xfId="0" applyAlignment="1">
      <alignment vertical="center"/>
    </xf>
    <xf numFmtId="0" fontId="2" fillId="8" borderId="1" xfId="2">
      <alignment horizontal="left" vertical="top" wrapText="1"/>
      <protection locked="0"/>
    </xf>
    <xf numFmtId="0" fontId="33" fillId="2" borderId="0" xfId="1">
      <alignment vertical="center"/>
    </xf>
    <xf numFmtId="0" fontId="0" fillId="0" borderId="0" xfId="0">
      <alignment vertical="center"/>
    </xf>
    <xf numFmtId="0" fontId="0" fillId="0" borderId="15" xfId="0" applyBorder="1">
      <alignment vertical="center"/>
    </xf>
    <xf numFmtId="0" fontId="0" fillId="0" borderId="17" xfId="0" applyBorder="1">
      <alignment vertical="center"/>
    </xf>
    <xf numFmtId="0" fontId="0" fillId="0" borderId="19" xfId="0" applyBorder="1">
      <alignment vertical="center"/>
    </xf>
    <xf numFmtId="0" fontId="0" fillId="0" borderId="0" xfId="0" applyAlignment="1">
      <alignment horizontal="right" vertical="center"/>
    </xf>
    <xf numFmtId="0" fontId="0" fillId="0" borderId="16" xfId="0" applyBorder="1" applyAlignment="1">
      <alignment horizontal="right" vertical="center"/>
    </xf>
    <xf numFmtId="0" fontId="0" fillId="0" borderId="18" xfId="0" applyBorder="1" applyAlignment="1">
      <alignment horizontal="right" vertical="center"/>
    </xf>
    <xf numFmtId="0" fontId="0" fillId="0" borderId="20" xfId="0" applyBorder="1" applyAlignment="1">
      <alignment horizontal="right" vertical="center"/>
    </xf>
    <xf numFmtId="0" fontId="0" fillId="0" borderId="13" xfId="0" applyBorder="1">
      <alignment vertical="center"/>
    </xf>
    <xf numFmtId="0" fontId="0" fillId="0" borderId="14" xfId="0" applyBorder="1" applyAlignment="1">
      <alignment horizontal="right" vertical="center"/>
    </xf>
    <xf numFmtId="0" fontId="0" fillId="0" borderId="0" xfId="0" applyFill="1" applyBorder="1" applyAlignment="1">
      <alignment horizontal="right" vertical="center"/>
    </xf>
    <xf numFmtId="0" fontId="0" fillId="0" borderId="0" xfId="0" applyFill="1"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33" fillId="2" borderId="0" xfId="1">
      <alignment vertical="center"/>
    </xf>
    <xf numFmtId="0" fontId="0" fillId="0" borderId="0" xfId="0">
      <alignment vertical="center"/>
    </xf>
    <xf numFmtId="0" fontId="0" fillId="0" borderId="0" xfId="0">
      <alignment vertical="center"/>
    </xf>
    <xf numFmtId="0" fontId="33" fillId="2" borderId="0" xfId="1">
      <alignment vertical="center"/>
    </xf>
    <xf numFmtId="0" fontId="0" fillId="0" borderId="0" xfId="0">
      <alignment vertical="center"/>
    </xf>
    <xf numFmtId="0" fontId="0" fillId="0" borderId="22" xfId="0" applyFill="1" applyBorder="1">
      <alignment vertical="center"/>
    </xf>
    <xf numFmtId="0" fontId="0" fillId="0" borderId="0" xfId="0" applyAlignment="1">
      <alignment horizontal="left" vertical="center"/>
    </xf>
    <xf numFmtId="0" fontId="33" fillId="2" borderId="0" xfId="1">
      <alignment vertical="center"/>
    </xf>
    <xf numFmtId="0" fontId="33" fillId="2" borderId="0" xfId="1" applyAlignment="1">
      <alignment vertical="center"/>
    </xf>
    <xf numFmtId="0" fontId="33" fillId="2" borderId="0" xfId="1">
      <alignment vertical="center"/>
    </xf>
    <xf numFmtId="0" fontId="0" fillId="0" borderId="0" xfId="0">
      <alignment vertical="center"/>
    </xf>
    <xf numFmtId="43" fontId="0" fillId="0" borderId="0" xfId="0" applyNumberFormat="1">
      <alignment vertical="center"/>
    </xf>
    <xf numFmtId="0" fontId="3" fillId="6" borderId="2" xfId="3" applyAlignment="1">
      <alignment horizontal="center" vertical="center" wrapText="1"/>
    </xf>
    <xf numFmtId="0" fontId="0" fillId="0" borderId="0" xfId="0">
      <alignment vertical="center"/>
    </xf>
    <xf numFmtId="0" fontId="33" fillId="2" borderId="0" xfId="1">
      <alignment vertical="center"/>
    </xf>
    <xf numFmtId="0" fontId="0" fillId="0" borderId="0" xfId="0">
      <alignment vertical="center"/>
    </xf>
    <xf numFmtId="0" fontId="0" fillId="0" borderId="21" xfId="0" applyBorder="1" applyAlignment="1"/>
    <xf numFmtId="0" fontId="0" fillId="0" borderId="22" xfId="0" applyBorder="1" applyAlignment="1"/>
    <xf numFmtId="0" fontId="0" fillId="0" borderId="23" xfId="0" applyBorder="1" applyAlignment="1"/>
    <xf numFmtId="165" fontId="11" fillId="8" borderId="33" xfId="13" applyNumberFormat="1" applyFont="1" applyFill="1" applyBorder="1" applyAlignment="1" applyProtection="1">
      <alignment horizontal="right" vertical="center" wrapText="1"/>
      <protection locked="0"/>
    </xf>
    <xf numFmtId="165" fontId="11" fillId="8" borderId="36" xfId="13" applyNumberFormat="1" applyFont="1" applyFill="1" applyBorder="1" applyAlignment="1" applyProtection="1">
      <alignment horizontal="right" vertical="center" wrapText="1"/>
      <protection locked="0"/>
    </xf>
    <xf numFmtId="165" fontId="11" fillId="8" borderId="1" xfId="13" applyNumberFormat="1" applyFont="1" applyFill="1" applyBorder="1" applyAlignment="1" applyProtection="1">
      <alignment horizontal="right" vertical="center" wrapText="1"/>
      <protection locked="0"/>
    </xf>
    <xf numFmtId="0" fontId="0" fillId="0" borderId="0" xfId="0">
      <alignment vertical="center"/>
    </xf>
    <xf numFmtId="0" fontId="33" fillId="2" borderId="0" xfId="1">
      <alignment vertical="center"/>
    </xf>
    <xf numFmtId="0" fontId="0" fillId="0" borderId="0" xfId="0" applyFill="1" applyBorder="1" applyAlignment="1"/>
    <xf numFmtId="0" fontId="0" fillId="0" borderId="21" xfId="0" applyFill="1" applyBorder="1" applyAlignment="1"/>
    <xf numFmtId="0" fontId="0" fillId="0" borderId="23" xfId="0" applyFill="1" applyBorder="1" applyAlignment="1"/>
    <xf numFmtId="0" fontId="0" fillId="0" borderId="22" xfId="0" applyFill="1" applyBorder="1" applyAlignment="1"/>
    <xf numFmtId="0" fontId="0" fillId="0" borderId="0" xfId="0" applyBorder="1" applyAlignment="1"/>
    <xf numFmtId="0" fontId="0" fillId="0" borderId="37" xfId="0" applyBorder="1">
      <alignment vertical="center"/>
    </xf>
    <xf numFmtId="0" fontId="0" fillId="0" borderId="0" xfId="0" applyBorder="1">
      <alignment vertical="center"/>
    </xf>
    <xf numFmtId="0" fontId="0" fillId="0" borderId="38" xfId="0" applyBorder="1">
      <alignment vertical="center"/>
    </xf>
    <xf numFmtId="0" fontId="0" fillId="0" borderId="20" xfId="0" applyBorder="1" applyAlignment="1"/>
    <xf numFmtId="165" fontId="11" fillId="8" borderId="41" xfId="13" applyNumberFormat="1" applyFont="1" applyFill="1" applyBorder="1" applyAlignment="1" applyProtection="1">
      <alignment horizontal="right" vertical="center" wrapText="1"/>
      <protection locked="0"/>
    </xf>
    <xf numFmtId="0" fontId="0" fillId="0" borderId="15" xfId="0" applyBorder="1" applyAlignment="1"/>
    <xf numFmtId="0" fontId="0" fillId="0" borderId="19" xfId="0" applyBorder="1" applyAlignment="1"/>
    <xf numFmtId="0" fontId="0" fillId="0" borderId="17" xfId="0" applyFill="1" applyBorder="1" applyAlignment="1"/>
    <xf numFmtId="0" fontId="0" fillId="0" borderId="16" xfId="0" applyFill="1" applyBorder="1" applyAlignment="1"/>
    <xf numFmtId="0" fontId="0" fillId="0" borderId="18" xfId="0" applyFill="1" applyBorder="1" applyAlignment="1"/>
    <xf numFmtId="0" fontId="0" fillId="0" borderId="23" xfId="0" applyFill="1" applyBorder="1" applyAlignment="1">
      <alignment horizontal="right" vertical="center"/>
    </xf>
    <xf numFmtId="0" fontId="0" fillId="0" borderId="20" xfId="0" applyFill="1" applyBorder="1" applyAlignment="1"/>
    <xf numFmtId="0" fontId="0" fillId="0" borderId="15" xfId="0" applyFill="1" applyBorder="1" applyAlignment="1"/>
    <xf numFmtId="165" fontId="11" fillId="8" borderId="43" xfId="13" applyNumberFormat="1" applyFont="1" applyFill="1" applyBorder="1" applyAlignment="1" applyProtection="1">
      <alignment horizontal="right" vertical="center" wrapText="1"/>
      <protection locked="0"/>
    </xf>
    <xf numFmtId="0" fontId="0" fillId="0" borderId="0" xfId="0">
      <alignment vertical="center"/>
    </xf>
    <xf numFmtId="0" fontId="0" fillId="0" borderId="0" xfId="0">
      <alignment vertical="center"/>
    </xf>
    <xf numFmtId="0" fontId="0" fillId="0" borderId="0" xfId="0" applyFill="1">
      <alignment vertical="center"/>
    </xf>
    <xf numFmtId="0" fontId="0" fillId="0" borderId="0" xfId="0">
      <alignment vertical="center"/>
    </xf>
    <xf numFmtId="0" fontId="15" fillId="0" borderId="0" xfId="0" applyFont="1">
      <alignment vertical="center"/>
    </xf>
    <xf numFmtId="0" fontId="0" fillId="0" borderId="0" xfId="0">
      <alignment vertical="center"/>
    </xf>
    <xf numFmtId="0" fontId="33" fillId="2" borderId="0" xfId="1">
      <alignment vertical="center"/>
    </xf>
    <xf numFmtId="49" fontId="0" fillId="0" borderId="0" xfId="0" applyNumberFormat="1">
      <alignment vertical="center"/>
    </xf>
    <xf numFmtId="43" fontId="0" fillId="0" borderId="0" xfId="0" applyNumberFormat="1" applyAlignment="1">
      <alignment vertical="center"/>
    </xf>
    <xf numFmtId="49" fontId="0" fillId="0" borderId="0" xfId="0" quotePrefix="1" applyNumberFormat="1">
      <alignment vertical="center"/>
    </xf>
    <xf numFmtId="0" fontId="33" fillId="2" borderId="0" xfId="1" applyAlignment="1" applyProtection="1">
      <alignment vertical="center"/>
    </xf>
    <xf numFmtId="0" fontId="0" fillId="0" borderId="0" xfId="0" applyProtection="1">
      <alignment vertical="center"/>
    </xf>
    <xf numFmtId="0" fontId="0" fillId="0" borderId="8" xfId="0" applyBorder="1" applyAlignment="1" applyProtection="1">
      <alignment vertical="center"/>
    </xf>
    <xf numFmtId="0" fontId="1" fillId="4" borderId="3" xfId="4" applyBorder="1" applyAlignment="1" applyProtection="1">
      <alignment vertical="center"/>
    </xf>
    <xf numFmtId="0" fontId="1" fillId="4" borderId="4" xfId="4" applyBorder="1" applyAlignment="1" applyProtection="1">
      <alignment vertical="center"/>
    </xf>
    <xf numFmtId="0" fontId="4" fillId="4" borderId="4" xfId="4" applyFont="1" applyBorder="1" applyAlignment="1" applyProtection="1">
      <alignment vertical="center"/>
    </xf>
    <xf numFmtId="0" fontId="4" fillId="4" borderId="5" xfId="4" applyFont="1" applyBorder="1" applyAlignment="1" applyProtection="1">
      <alignment vertical="center"/>
    </xf>
    <xf numFmtId="0" fontId="0" fillId="0" borderId="9" xfId="0" applyBorder="1" applyAlignment="1" applyProtection="1">
      <alignment vertical="center"/>
    </xf>
    <xf numFmtId="0" fontId="3" fillId="6" borderId="3" xfId="3" applyBorder="1" applyAlignment="1" applyProtection="1">
      <alignment vertical="center"/>
    </xf>
    <xf numFmtId="0" fontId="3" fillId="6" borderId="4" xfId="3" applyBorder="1" applyAlignment="1" applyProtection="1">
      <alignment vertical="center"/>
    </xf>
    <xf numFmtId="0" fontId="4" fillId="6" borderId="4" xfId="3" applyFont="1" applyBorder="1" applyAlignment="1" applyProtection="1">
      <alignment vertical="center"/>
    </xf>
    <xf numFmtId="0" fontId="4" fillId="6" borderId="5" xfId="3" applyFont="1" applyBorder="1" applyAlignment="1" applyProtection="1">
      <alignment vertical="center"/>
    </xf>
    <xf numFmtId="0" fontId="1" fillId="4" borderId="5" xfId="4" applyBorder="1" applyAlignment="1" applyProtection="1">
      <alignment vertical="center"/>
    </xf>
    <xf numFmtId="0" fontId="3" fillId="6" borderId="5" xfId="3" applyBorder="1" applyAlignment="1" applyProtection="1">
      <alignment vertical="center"/>
    </xf>
    <xf numFmtId="0" fontId="0" fillId="0" borderId="0" xfId="0" applyAlignment="1" applyProtection="1">
      <alignment horizontal="left" vertical="center"/>
    </xf>
    <xf numFmtId="49" fontId="3" fillId="6" borderId="3" xfId="3" applyNumberFormat="1" applyBorder="1" applyAlignment="1" applyProtection="1">
      <alignment vertical="center"/>
    </xf>
    <xf numFmtId="49" fontId="3" fillId="6" borderId="4" xfId="3" applyNumberFormat="1" applyBorder="1" applyAlignment="1" applyProtection="1">
      <alignment vertical="center"/>
    </xf>
    <xf numFmtId="49" fontId="3" fillId="6" borderId="5" xfId="3" applyNumberFormat="1" applyBorder="1" applyAlignment="1" applyProtection="1">
      <alignment vertical="center"/>
    </xf>
    <xf numFmtId="0" fontId="0" fillId="0" borderId="0" xfId="0" applyAlignment="1" applyProtection="1">
      <alignment vertical="center"/>
    </xf>
    <xf numFmtId="0" fontId="3" fillId="6" borderId="2" xfId="3" applyAlignment="1" applyProtection="1">
      <alignment horizontal="center" vertical="center"/>
    </xf>
    <xf numFmtId="0" fontId="4" fillId="6" borderId="4" xfId="3" applyFont="1" applyBorder="1" applyAlignment="1" applyProtection="1">
      <alignment horizontal="right" vertical="center"/>
    </xf>
    <xf numFmtId="0" fontId="4" fillId="6" borderId="5" xfId="3" applyFont="1" applyBorder="1" applyProtection="1">
      <alignment horizontal="left" vertical="center"/>
    </xf>
    <xf numFmtId="0" fontId="0" fillId="0" borderId="0" xfId="0" applyAlignment="1" applyProtection="1">
      <alignment vertical="top"/>
    </xf>
    <xf numFmtId="49" fontId="2" fillId="8" borderId="1" xfId="9" applyNumberFormat="1" applyProtection="1">
      <alignment horizontal="left" vertical="center" wrapText="1"/>
      <protection locked="0"/>
    </xf>
    <xf numFmtId="0" fontId="33" fillId="2" borderId="0" xfId="1" applyAlignment="1">
      <alignment horizontal="left" vertical="center"/>
    </xf>
    <xf numFmtId="164" fontId="8" fillId="7" borderId="4" xfId="9" applyNumberFormat="1" applyFont="1" applyFill="1" applyBorder="1" applyAlignment="1" applyProtection="1">
      <alignment vertical="center" wrapText="1"/>
    </xf>
    <xf numFmtId="0" fontId="0" fillId="0" borderId="0" xfId="0">
      <alignment vertical="center"/>
    </xf>
    <xf numFmtId="164" fontId="8" fillId="7" borderId="5" xfId="9" applyNumberFormat="1" applyFont="1" applyFill="1" applyBorder="1" applyAlignment="1" applyProtection="1">
      <alignment vertical="center"/>
    </xf>
    <xf numFmtId="0" fontId="33" fillId="2" borderId="0" xfId="1" applyAlignment="1">
      <alignment horizontal="right" vertical="center"/>
    </xf>
    <xf numFmtId="0" fontId="33" fillId="2" borderId="0" xfId="1" applyAlignment="1" applyProtection="1">
      <alignment horizontal="right" vertical="center"/>
    </xf>
    <xf numFmtId="0" fontId="0" fillId="0" borderId="0" xfId="0">
      <alignment vertical="center"/>
    </xf>
    <xf numFmtId="0" fontId="0" fillId="0" borderId="0" xfId="0">
      <alignment vertical="center"/>
    </xf>
    <xf numFmtId="0" fontId="9" fillId="0" borderId="0" xfId="0" applyFont="1">
      <alignment vertical="center"/>
    </xf>
    <xf numFmtId="0" fontId="14" fillId="8" borderId="31" xfId="9" applyFont="1" applyBorder="1" applyProtection="1">
      <alignment horizontal="left" vertical="center" wrapText="1"/>
    </xf>
    <xf numFmtId="0" fontId="11" fillId="9" borderId="32" xfId="7" applyFont="1" applyBorder="1" applyProtection="1">
      <alignment horizontal="left" vertical="center" wrapText="1"/>
    </xf>
    <xf numFmtId="0" fontId="11" fillId="9" borderId="32" xfId="10" applyFont="1" applyBorder="1" applyProtection="1">
      <alignment horizontal="center" vertical="center" wrapText="1"/>
    </xf>
    <xf numFmtId="0" fontId="14" fillId="8" borderId="51" xfId="9" applyFont="1" applyBorder="1" applyProtection="1">
      <alignment horizontal="left" vertical="center" wrapText="1"/>
    </xf>
    <xf numFmtId="0" fontId="11" fillId="9" borderId="52" xfId="7" applyFont="1" applyBorder="1" applyProtection="1">
      <alignment horizontal="left" vertical="center" wrapText="1"/>
    </xf>
    <xf numFmtId="0" fontId="11" fillId="9" borderId="52" xfId="10" applyFont="1" applyBorder="1" applyProtection="1">
      <alignment horizontal="center" vertical="center" wrapText="1"/>
    </xf>
    <xf numFmtId="164" fontId="8" fillId="7" borderId="5" xfId="9" applyNumberFormat="1" applyFont="1" applyFill="1" applyBorder="1" applyAlignment="1" applyProtection="1">
      <alignment horizontal="right" vertical="center"/>
    </xf>
    <xf numFmtId="0" fontId="0" fillId="0" borderId="0" xfId="0" applyProtection="1">
      <alignment vertical="center"/>
    </xf>
    <xf numFmtId="0" fontId="1" fillId="4" borderId="2" xfId="4" applyProtection="1">
      <alignment horizontal="left" vertical="center"/>
    </xf>
    <xf numFmtId="0" fontId="4" fillId="3" borderId="2" xfId="21">
      <alignment horizontal="left" vertical="center"/>
    </xf>
    <xf numFmtId="0" fontId="4" fillId="3" borderId="2" xfId="21" applyAlignment="1">
      <alignment horizontal="center" vertical="center"/>
    </xf>
    <xf numFmtId="43" fontId="4" fillId="3" borderId="2" xfId="21" applyNumberFormat="1" applyAlignment="1">
      <alignment horizontal="right" vertical="center"/>
    </xf>
    <xf numFmtId="0" fontId="5" fillId="6" borderId="54" xfId="6" applyBorder="1" applyAlignment="1">
      <alignment vertical="center" wrapText="1"/>
    </xf>
    <xf numFmtId="43" fontId="11" fillId="6" borderId="54" xfId="6" applyNumberFormat="1" applyFont="1" applyBorder="1" applyAlignment="1">
      <alignment horizontal="left" vertical="center"/>
    </xf>
    <xf numFmtId="43" fontId="9" fillId="0" borderId="0" xfId="0" applyNumberFormat="1" applyFont="1">
      <alignment vertical="center"/>
    </xf>
    <xf numFmtId="43" fontId="0" fillId="0" borderId="0" xfId="0" applyNumberFormat="1" applyAlignment="1">
      <alignment horizontal="right" vertical="center"/>
    </xf>
    <xf numFmtId="43" fontId="9" fillId="0" borderId="0" xfId="0" applyNumberFormat="1" applyFont="1" applyAlignment="1">
      <alignment horizontal="right" vertical="center"/>
    </xf>
    <xf numFmtId="0" fontId="0" fillId="0" borderId="0" xfId="0">
      <alignment vertical="center"/>
    </xf>
    <xf numFmtId="0" fontId="3" fillId="6" borderId="2" xfId="3">
      <alignment horizontal="left" vertical="center"/>
    </xf>
    <xf numFmtId="0" fontId="0" fillId="0" borderId="0" xfId="0" applyProtection="1">
      <alignment vertical="center"/>
    </xf>
    <xf numFmtId="0" fontId="1" fillId="4" borderId="2" xfId="4" applyProtection="1">
      <alignment horizontal="left" vertical="center"/>
    </xf>
    <xf numFmtId="0" fontId="2" fillId="8" borderId="1" xfId="2">
      <alignment horizontal="left" vertical="top" wrapText="1"/>
      <protection locked="0"/>
    </xf>
    <xf numFmtId="0" fontId="1" fillId="4" borderId="26" xfId="4" applyBorder="1" applyProtection="1">
      <alignment horizontal="left" vertical="center"/>
    </xf>
    <xf numFmtId="0" fontId="3" fillId="0" borderId="0" xfId="3" applyFill="1" applyBorder="1" applyAlignment="1" applyProtection="1">
      <alignment vertical="center"/>
    </xf>
    <xf numFmtId="0" fontId="3" fillId="0" borderId="0" xfId="3" applyFill="1" applyBorder="1" applyAlignment="1" applyProtection="1">
      <alignment horizontal="right" vertical="center"/>
    </xf>
    <xf numFmtId="0" fontId="0" fillId="0" borderId="0" xfId="0" applyBorder="1" applyAlignment="1" applyProtection="1">
      <alignment horizontal="right" vertical="center"/>
    </xf>
    <xf numFmtId="0" fontId="17" fillId="8" borderId="12" xfId="5" applyFill="1" applyAlignment="1" applyProtection="1">
      <alignment horizontal="left" vertical="center" wrapText="1"/>
    </xf>
    <xf numFmtId="0" fontId="4" fillId="4" borderId="4" xfId="4" applyFont="1" applyBorder="1" applyAlignment="1" applyProtection="1">
      <alignment horizontal="right" vertical="center"/>
    </xf>
    <xf numFmtId="0" fontId="4" fillId="4" borderId="5" xfId="4" applyFont="1" applyBorder="1" applyAlignment="1" applyProtection="1">
      <alignment horizontal="left" vertical="center"/>
    </xf>
    <xf numFmtId="0" fontId="0" fillId="0" borderId="0" xfId="0" applyBorder="1" applyAlignment="1" applyProtection="1">
      <alignment vertical="center"/>
    </xf>
    <xf numFmtId="0" fontId="1" fillId="4" borderId="3" xfId="4" applyBorder="1" applyProtection="1">
      <alignment horizontal="left" vertical="center"/>
    </xf>
    <xf numFmtId="0" fontId="1" fillId="4" borderId="4" xfId="4" applyBorder="1" applyProtection="1">
      <alignment horizontal="left" vertical="center"/>
    </xf>
    <xf numFmtId="0" fontId="1" fillId="4" borderId="5" xfId="4" applyBorder="1" applyProtection="1">
      <alignment horizontal="left" vertical="center"/>
    </xf>
    <xf numFmtId="0" fontId="2" fillId="9" borderId="1" xfId="10" applyProtection="1">
      <alignment horizontal="center" vertical="center" wrapText="1"/>
      <protection locked="0"/>
    </xf>
    <xf numFmtId="0" fontId="10" fillId="0" borderId="0" xfId="3" applyFont="1" applyFill="1" applyBorder="1" applyAlignment="1" applyProtection="1">
      <alignment horizontal="right" vertical="center"/>
    </xf>
    <xf numFmtId="0" fontId="17" fillId="0" borderId="0" xfId="0" applyFont="1" applyBorder="1" applyAlignment="1" applyProtection="1">
      <alignment horizontal="right" vertical="center"/>
    </xf>
    <xf numFmtId="0" fontId="17" fillId="0" borderId="0" xfId="0" applyFont="1" applyProtection="1">
      <alignment vertical="center"/>
    </xf>
    <xf numFmtId="0" fontId="0" fillId="0" borderId="62" xfId="0" applyBorder="1" applyAlignment="1" applyProtection="1">
      <alignment vertical="center"/>
    </xf>
    <xf numFmtId="0" fontId="1" fillId="4" borderId="53" xfId="4" applyBorder="1" applyAlignment="1" applyProtection="1">
      <alignment vertical="center"/>
    </xf>
    <xf numFmtId="0" fontId="1" fillId="4" borderId="24" xfId="4" applyBorder="1" applyAlignment="1" applyProtection="1">
      <alignment vertical="center"/>
    </xf>
    <xf numFmtId="0" fontId="3" fillId="6" borderId="63" xfId="3" applyBorder="1" applyAlignment="1" applyProtection="1">
      <alignment vertical="center"/>
    </xf>
    <xf numFmtId="0" fontId="3" fillId="6" borderId="8" xfId="3" applyBorder="1" applyAlignment="1" applyProtection="1">
      <alignment vertical="center"/>
    </xf>
    <xf numFmtId="0" fontId="3" fillId="6" borderId="11" xfId="3" applyBorder="1" applyAlignment="1" applyProtection="1">
      <alignment vertical="center"/>
    </xf>
    <xf numFmtId="0" fontId="1" fillId="4" borderId="29" xfId="4" applyBorder="1" applyAlignment="1" applyProtection="1">
      <alignment vertical="center"/>
    </xf>
    <xf numFmtId="0" fontId="21" fillId="5" borderId="12" xfId="5" applyFont="1" applyAlignment="1">
      <alignment horizontal="center" vertical="center" wrapText="1"/>
    </xf>
    <xf numFmtId="0" fontId="17" fillId="5" borderId="12" xfId="5" applyAlignment="1">
      <alignment horizontal="left" vertical="center" wrapText="1"/>
    </xf>
    <xf numFmtId="0" fontId="3" fillId="6" borderId="53" xfId="3" applyBorder="1" applyAlignment="1" applyProtection="1">
      <alignment vertical="center"/>
    </xf>
    <xf numFmtId="0" fontId="3" fillId="6" borderId="24" xfId="3" applyBorder="1" applyAlignment="1" applyProtection="1">
      <alignment vertical="center"/>
    </xf>
    <xf numFmtId="0" fontId="4" fillId="6" borderId="24" xfId="3" applyFont="1" applyBorder="1" applyAlignment="1" applyProtection="1">
      <alignment vertical="center"/>
    </xf>
    <xf numFmtId="0" fontId="4" fillId="6" borderId="29" xfId="3" applyFont="1" applyBorder="1" applyAlignment="1" applyProtection="1">
      <alignment vertical="center"/>
    </xf>
    <xf numFmtId="0" fontId="3" fillId="6" borderId="29" xfId="3" applyBorder="1" applyAlignment="1" applyProtection="1">
      <alignment vertical="center"/>
    </xf>
    <xf numFmtId="0" fontId="17" fillId="5" borderId="12" xfId="5" applyFont="1">
      <alignment horizontal="left" vertical="center" wrapText="1"/>
    </xf>
    <xf numFmtId="0" fontId="1" fillId="4" borderId="3" xfId="4" applyBorder="1" applyAlignment="1" applyProtection="1">
      <alignment horizontal="center" vertical="center"/>
    </xf>
    <xf numFmtId="0" fontId="4" fillId="6" borderId="3" xfId="3" applyFont="1" applyBorder="1" applyAlignment="1" applyProtection="1">
      <alignment horizontal="right" vertical="center"/>
    </xf>
    <xf numFmtId="0" fontId="4" fillId="6" borderId="5" xfId="3" applyFont="1" applyBorder="1" applyAlignment="1" applyProtection="1">
      <alignment horizontal="left" vertical="center"/>
    </xf>
    <xf numFmtId="0" fontId="4" fillId="6" borderId="8" xfId="3" applyFont="1" applyBorder="1" applyAlignment="1" applyProtection="1">
      <alignment vertical="center"/>
    </xf>
    <xf numFmtId="0" fontId="4" fillId="6" borderId="11" xfId="3" applyFont="1" applyBorder="1" applyAlignment="1" applyProtection="1">
      <alignment vertical="center"/>
    </xf>
    <xf numFmtId="0" fontId="0" fillId="0" borderId="0" xfId="0" applyAlignment="1" applyProtection="1">
      <alignment vertical="center" wrapText="1"/>
    </xf>
    <xf numFmtId="0" fontId="11" fillId="3" borderId="1" xfId="9" applyFont="1" applyFill="1" applyAlignment="1" applyProtection="1">
      <alignment horizontal="center" vertical="center" wrapText="1"/>
    </xf>
    <xf numFmtId="0" fontId="11" fillId="3" borderId="1" xfId="9" applyFont="1" applyFill="1" applyAlignment="1" applyProtection="1">
      <alignment horizontal="left" vertical="center" wrapText="1"/>
    </xf>
    <xf numFmtId="4" fontId="11" fillId="3" borderId="1" xfId="9" applyNumberFormat="1" applyFont="1" applyFill="1" applyAlignment="1" applyProtection="1">
      <alignment horizontal="center" vertical="center" wrapText="1"/>
    </xf>
    <xf numFmtId="0" fontId="0" fillId="0" borderId="0" xfId="0">
      <alignment vertical="center"/>
    </xf>
    <xf numFmtId="0" fontId="28" fillId="0" borderId="2" xfId="14" applyFont="1" applyAlignment="1">
      <alignment horizontal="right" vertical="center"/>
    </xf>
    <xf numFmtId="0" fontId="9" fillId="0" borderId="0" xfId="0" applyFont="1" applyProtection="1">
      <alignment vertical="center"/>
    </xf>
    <xf numFmtId="0" fontId="5" fillId="6" borderId="0" xfId="6" applyBorder="1" applyAlignment="1" applyProtection="1">
      <alignment horizontal="left" vertical="center" wrapText="1"/>
    </xf>
    <xf numFmtId="0" fontId="0" fillId="0" borderId="0" xfId="0" applyProtection="1">
      <alignment vertical="center"/>
    </xf>
    <xf numFmtId="0" fontId="2" fillId="8" borderId="1" xfId="9" applyProtection="1">
      <alignment horizontal="left" vertical="center" wrapText="1"/>
      <protection locked="0"/>
    </xf>
    <xf numFmtId="0" fontId="3" fillId="6" borderId="3" xfId="3" applyBorder="1" applyAlignment="1" applyProtection="1">
      <alignment horizontal="center" vertical="center"/>
    </xf>
    <xf numFmtId="0" fontId="3" fillId="6" borderId="5" xfId="3" applyBorder="1" applyAlignment="1" applyProtection="1">
      <alignment horizontal="center" vertical="center"/>
    </xf>
    <xf numFmtId="0" fontId="0" fillId="0" borderId="0" xfId="0">
      <alignment vertical="center"/>
    </xf>
    <xf numFmtId="0" fontId="2" fillId="9" borderId="1" xfId="7" applyProtection="1">
      <alignment horizontal="left" vertical="center" wrapText="1"/>
      <protection locked="0"/>
    </xf>
    <xf numFmtId="0" fontId="2" fillId="8" borderId="1" xfId="2" applyProtection="1">
      <alignment horizontal="left" vertical="top" wrapText="1"/>
      <protection locked="0"/>
    </xf>
    <xf numFmtId="0" fontId="3" fillId="6" borderId="2" xfId="3" applyAlignment="1" applyProtection="1">
      <alignment horizontal="center" vertical="center"/>
    </xf>
    <xf numFmtId="0" fontId="29" fillId="5" borderId="12" xfId="5" applyFont="1" applyAlignment="1" applyProtection="1">
      <alignment horizontal="center" vertical="center" wrapText="1"/>
    </xf>
    <xf numFmtId="0" fontId="0" fillId="0" borderId="0" xfId="0" applyProtection="1">
      <alignment vertical="center"/>
    </xf>
    <xf numFmtId="0" fontId="0" fillId="0" borderId="0" xfId="0" applyAlignment="1" applyProtection="1">
      <alignment horizontal="center" vertical="center"/>
    </xf>
    <xf numFmtId="0" fontId="33" fillId="2" borderId="0" xfId="1" applyAlignment="1" applyProtection="1">
      <alignment horizontal="left" vertical="center"/>
    </xf>
    <xf numFmtId="0" fontId="1" fillId="4" borderId="4" xfId="4" applyBorder="1" applyAlignment="1" applyProtection="1">
      <alignment horizontal="right" vertical="center" indent="2"/>
    </xf>
    <xf numFmtId="0" fontId="1" fillId="4" borderId="5" xfId="4" applyBorder="1" applyAlignment="1" applyProtection="1">
      <alignment horizontal="right" vertical="center"/>
    </xf>
    <xf numFmtId="167" fontId="5" fillId="4" borderId="4" xfId="16" applyNumberFormat="1" applyFont="1" applyFill="1" applyBorder="1" applyAlignment="1" applyProtection="1">
      <alignment horizontal="left" vertical="center" wrapText="1"/>
    </xf>
    <xf numFmtId="0" fontId="3" fillId="3" borderId="2" xfId="18" applyAlignment="1" applyProtection="1">
      <alignment horizontal="center" vertical="center"/>
    </xf>
    <xf numFmtId="0" fontId="4" fillId="0" borderId="0" xfId="0" applyFont="1" applyProtection="1">
      <alignment vertical="center"/>
    </xf>
    <xf numFmtId="0" fontId="5" fillId="4" borderId="4" xfId="6" applyFont="1" applyFill="1" applyBorder="1" applyAlignment="1" applyProtection="1">
      <alignment horizontal="right" vertical="center" wrapText="1"/>
    </xf>
    <xf numFmtId="10" fontId="5" fillId="4" borderId="4" xfId="16" applyNumberFormat="1" applyFont="1" applyFill="1" applyBorder="1" applyAlignment="1" applyProtection="1">
      <alignment horizontal="left" vertical="center" wrapText="1"/>
    </xf>
    <xf numFmtId="0" fontId="3" fillId="3" borderId="3" xfId="18" applyFont="1" applyBorder="1" applyAlignment="1" applyProtection="1">
      <alignment vertical="center"/>
    </xf>
    <xf numFmtId="0" fontId="3" fillId="3" borderId="2" xfId="18" applyFont="1" applyAlignment="1" applyProtection="1">
      <alignment horizontal="center" vertical="center"/>
    </xf>
    <xf numFmtId="0" fontId="3" fillId="3" borderId="2" xfId="18" applyFont="1" applyAlignment="1" applyProtection="1">
      <alignment horizontal="center" vertical="center" wrapText="1"/>
    </xf>
    <xf numFmtId="164" fontId="8" fillId="0" borderId="1" xfId="22" applyProtection="1">
      <alignment horizontal="right" vertical="center"/>
    </xf>
    <xf numFmtId="0" fontId="3" fillId="3" borderId="4" xfId="18" applyBorder="1" applyAlignment="1" applyProtection="1">
      <alignment vertical="center"/>
    </xf>
    <xf numFmtId="0" fontId="4" fillId="3" borderId="4" xfId="18" applyFont="1" applyBorder="1" applyAlignment="1" applyProtection="1">
      <alignment vertical="center"/>
    </xf>
    <xf numFmtId="0" fontId="4" fillId="3" borderId="5" xfId="18" applyFont="1" applyBorder="1" applyAlignment="1" applyProtection="1">
      <alignment vertical="center"/>
    </xf>
    <xf numFmtId="164" fontId="0" fillId="0" borderId="0" xfId="0" applyNumberFormat="1" applyProtection="1">
      <alignment vertical="center"/>
    </xf>
    <xf numFmtId="0" fontId="10" fillId="6" borderId="3" xfId="11" applyBorder="1" applyAlignment="1" applyProtection="1">
      <alignment vertical="center"/>
    </xf>
    <xf numFmtId="0" fontId="10" fillId="6" borderId="4" xfId="11" applyBorder="1" applyAlignment="1" applyProtection="1">
      <alignment vertical="center"/>
    </xf>
    <xf numFmtId="0" fontId="17" fillId="6" borderId="3" xfId="11" applyFont="1" applyBorder="1" applyAlignment="1" applyProtection="1">
      <alignment horizontal="center" vertical="center"/>
    </xf>
    <xf numFmtId="0" fontId="3" fillId="3" borderId="3" xfId="18" applyFont="1" applyBorder="1" applyAlignment="1" applyProtection="1">
      <alignment horizontal="center" vertical="center"/>
    </xf>
    <xf numFmtId="0" fontId="11" fillId="6" borderId="2" xfId="6" applyFont="1" applyBorder="1" applyAlignment="1" applyProtection="1">
      <alignment horizontal="center" vertical="center" wrapText="1"/>
    </xf>
    <xf numFmtId="9" fontId="4" fillId="0" borderId="2" xfId="16" applyNumberFormat="1" applyFont="1" applyBorder="1" applyAlignment="1" applyProtection="1">
      <alignment horizontal="center" vertical="center"/>
    </xf>
    <xf numFmtId="164" fontId="8" fillId="0" borderId="2" xfId="22" applyBorder="1" applyProtection="1">
      <alignment horizontal="right" vertical="center"/>
    </xf>
    <xf numFmtId="0" fontId="3" fillId="3" borderId="2" xfId="18" applyAlignment="1" applyProtection="1">
      <alignment horizontal="right" vertical="center"/>
    </xf>
    <xf numFmtId="0" fontId="3" fillId="3" borderId="3" xfId="18" applyBorder="1" applyProtection="1">
      <alignment horizontal="left" vertical="center"/>
    </xf>
    <xf numFmtId="0" fontId="3" fillId="3" borderId="4" xfId="18" applyBorder="1" applyProtection="1">
      <alignment horizontal="left" vertical="center"/>
    </xf>
    <xf numFmtId="0" fontId="3" fillId="3" borderId="2" xfId="18" applyFont="1" applyBorder="1" applyAlignment="1" applyProtection="1">
      <alignment horizontal="center" vertical="center" wrapText="1"/>
    </xf>
    <xf numFmtId="0" fontId="3" fillId="3" borderId="2" xfId="18" applyBorder="1" applyAlignment="1" applyProtection="1">
      <alignment horizontal="center" vertical="center"/>
    </xf>
    <xf numFmtId="9" fontId="11" fillId="8" borderId="2" xfId="9" applyNumberFormat="1" applyFont="1" applyBorder="1" applyAlignment="1" applyProtection="1">
      <alignment horizontal="center" vertical="center" wrapText="1"/>
    </xf>
    <xf numFmtId="0" fontId="3" fillId="3" borderId="2" xfId="18" applyFont="1" applyAlignment="1" applyProtection="1">
      <alignment horizontal="left" vertical="center"/>
    </xf>
    <xf numFmtId="0" fontId="3" fillId="3" borderId="26" xfId="18" applyFont="1" applyBorder="1" applyAlignment="1" applyProtection="1">
      <alignment horizontal="left" vertical="center"/>
    </xf>
    <xf numFmtId="0" fontId="3" fillId="3" borderId="26" xfId="18" applyFont="1" applyBorder="1" applyAlignment="1" applyProtection="1">
      <alignment horizontal="center" vertical="center"/>
    </xf>
    <xf numFmtId="0" fontId="3" fillId="3" borderId="26" xfId="18" applyFont="1" applyBorder="1" applyAlignment="1" applyProtection="1">
      <alignment horizontal="center" vertical="center" wrapText="1"/>
    </xf>
    <xf numFmtId="0" fontId="3" fillId="3" borderId="26" xfId="18" applyBorder="1" applyAlignment="1" applyProtection="1">
      <alignment horizontal="center" vertical="center"/>
    </xf>
    <xf numFmtId="164" fontId="8" fillId="0" borderId="33" xfId="22" applyBorder="1" applyProtection="1">
      <alignment horizontal="right" vertical="center"/>
    </xf>
    <xf numFmtId="164" fontId="8" fillId="0" borderId="36" xfId="22" applyBorder="1" applyProtection="1">
      <alignment horizontal="right" vertical="center"/>
    </xf>
    <xf numFmtId="0" fontId="11" fillId="9" borderId="50" xfId="7" applyFont="1" applyBorder="1" applyProtection="1">
      <alignment horizontal="left" vertical="center" wrapText="1"/>
    </xf>
    <xf numFmtId="0" fontId="11" fillId="9" borderId="50" xfId="10" applyFont="1" applyBorder="1" applyProtection="1">
      <alignment horizontal="center" vertical="center" wrapText="1"/>
    </xf>
    <xf numFmtId="164" fontId="8" fillId="0" borderId="50" xfId="22" applyBorder="1" applyProtection="1">
      <alignment horizontal="right" vertical="center"/>
    </xf>
    <xf numFmtId="0" fontId="14" fillId="8" borderId="49" xfId="9" applyFont="1" applyBorder="1" applyProtection="1">
      <alignment horizontal="left" vertical="center" wrapText="1"/>
    </xf>
    <xf numFmtId="164" fontId="8" fillId="0" borderId="43" xfId="22" applyBorder="1" applyProtection="1">
      <alignment horizontal="right" vertical="center"/>
    </xf>
    <xf numFmtId="0" fontId="14" fillId="0" borderId="39" xfId="19" applyBorder="1" applyProtection="1">
      <alignment horizontal="left" vertical="center"/>
    </xf>
    <xf numFmtId="0" fontId="11" fillId="9" borderId="40" xfId="7" applyFont="1" applyBorder="1" applyProtection="1">
      <alignment horizontal="left" vertical="center" wrapText="1"/>
    </xf>
    <xf numFmtId="0" fontId="11" fillId="9" borderId="40" xfId="10" applyFont="1" applyBorder="1" applyProtection="1">
      <alignment horizontal="center" vertical="center" wrapText="1"/>
    </xf>
    <xf numFmtId="164" fontId="8" fillId="0" borderId="41" xfId="22" applyBorder="1" applyProtection="1">
      <alignment horizontal="right" vertical="center"/>
    </xf>
    <xf numFmtId="0" fontId="10" fillId="6" borderId="4" xfId="11" applyFont="1" applyBorder="1" applyAlignment="1" applyProtection="1">
      <alignment horizontal="right" vertical="center"/>
    </xf>
    <xf numFmtId="10" fontId="10" fillId="6" borderId="4" xfId="16" applyNumberFormat="1" applyFont="1" applyFill="1" applyBorder="1" applyAlignment="1" applyProtection="1">
      <alignment horizontal="left" vertical="center"/>
    </xf>
    <xf numFmtId="0" fontId="11" fillId="8" borderId="1" xfId="9" applyFont="1" applyProtection="1">
      <alignment horizontal="left" vertical="center" wrapText="1"/>
      <protection locked="0"/>
    </xf>
    <xf numFmtId="0" fontId="11" fillId="9" borderId="1" xfId="7" applyFont="1" applyProtection="1">
      <alignment horizontal="left" vertical="center" wrapText="1"/>
      <protection locked="0"/>
    </xf>
    <xf numFmtId="0" fontId="11" fillId="9" borderId="1" xfId="10" applyFont="1" applyProtection="1">
      <alignment horizontal="center" vertical="center" wrapText="1"/>
      <protection locked="0"/>
    </xf>
    <xf numFmtId="1" fontId="11" fillId="8" borderId="1" xfId="9" applyNumberFormat="1" applyFont="1" applyAlignment="1" applyProtection="1">
      <alignment horizontal="center" vertical="center" wrapText="1"/>
      <protection locked="0"/>
    </xf>
    <xf numFmtId="164" fontId="11" fillId="8" borderId="1" xfId="9" applyNumberFormat="1" applyFont="1" applyAlignment="1" applyProtection="1">
      <alignment horizontal="right" vertical="center" wrapText="1"/>
      <protection locked="0"/>
    </xf>
    <xf numFmtId="164" fontId="11" fillId="8" borderId="1" xfId="9" applyNumberFormat="1" applyFont="1" applyAlignment="1" applyProtection="1">
      <alignment horizontal="center" vertical="center" wrapText="1"/>
      <protection locked="0"/>
    </xf>
    <xf numFmtId="1" fontId="11" fillId="8" borderId="32" xfId="9" applyNumberFormat="1" applyFont="1" applyBorder="1" applyAlignment="1" applyProtection="1">
      <alignment horizontal="center" vertical="center" wrapText="1"/>
      <protection locked="0"/>
    </xf>
    <xf numFmtId="164" fontId="11" fillId="8" borderId="32" xfId="9" applyNumberFormat="1" applyFont="1" applyBorder="1" applyAlignment="1" applyProtection="1">
      <alignment horizontal="center" vertical="center" wrapText="1"/>
      <protection locked="0"/>
    </xf>
    <xf numFmtId="1" fontId="11" fillId="8" borderId="52" xfId="9" applyNumberFormat="1" applyFont="1" applyBorder="1" applyAlignment="1" applyProtection="1">
      <alignment horizontal="center" vertical="center" wrapText="1"/>
      <protection locked="0"/>
    </xf>
    <xf numFmtId="164" fontId="11" fillId="8" borderId="52" xfId="9" applyNumberFormat="1" applyFont="1" applyBorder="1" applyAlignment="1" applyProtection="1">
      <alignment horizontal="center" vertical="center" wrapText="1"/>
      <protection locked="0"/>
    </xf>
    <xf numFmtId="0" fontId="11" fillId="8" borderId="50" xfId="9" applyFont="1" applyBorder="1" applyProtection="1">
      <alignment horizontal="left" vertical="center" wrapText="1"/>
      <protection locked="0"/>
    </xf>
    <xf numFmtId="0" fontId="11" fillId="9" borderId="50" xfId="7" applyFont="1" applyBorder="1" applyProtection="1">
      <alignment horizontal="left" vertical="center" wrapText="1"/>
      <protection locked="0"/>
    </xf>
    <xf numFmtId="0" fontId="11" fillId="9" borderId="50" xfId="10" applyFont="1" applyBorder="1" applyProtection="1">
      <alignment horizontal="center" vertical="center" wrapText="1"/>
      <protection locked="0"/>
    </xf>
    <xf numFmtId="1" fontId="11" fillId="8" borderId="50" xfId="9" applyNumberFormat="1" applyFont="1" applyBorder="1" applyAlignment="1" applyProtection="1">
      <alignment horizontal="center" vertical="center" wrapText="1"/>
      <protection locked="0"/>
    </xf>
    <xf numFmtId="164" fontId="11" fillId="8" borderId="50" xfId="9" applyNumberFormat="1" applyFont="1" applyBorder="1" applyAlignment="1" applyProtection="1">
      <alignment horizontal="center" vertical="center" wrapText="1"/>
      <protection locked="0"/>
    </xf>
    <xf numFmtId="0" fontId="11" fillId="9" borderId="40" xfId="10" applyFont="1" applyBorder="1" applyProtection="1">
      <alignment horizontal="center" vertical="center" wrapText="1"/>
      <protection locked="0"/>
    </xf>
    <xf numFmtId="1" fontId="11" fillId="8" borderId="40" xfId="9" applyNumberFormat="1" applyFont="1" applyBorder="1" applyAlignment="1" applyProtection="1">
      <alignment horizontal="center" vertical="center" wrapText="1"/>
      <protection locked="0"/>
    </xf>
    <xf numFmtId="164" fontId="11" fillId="8" borderId="40" xfId="9" applyNumberFormat="1" applyFont="1" applyBorder="1" applyAlignment="1" applyProtection="1">
      <alignment horizontal="center" vertical="center" wrapText="1"/>
      <protection locked="0"/>
    </xf>
    <xf numFmtId="0" fontId="33" fillId="2" borderId="0" xfId="1" applyProtection="1">
      <alignment vertical="center"/>
    </xf>
    <xf numFmtId="0" fontId="33" fillId="2" borderId="0" xfId="1" applyAlignment="1" applyProtection="1">
      <alignment vertical="center" wrapText="1"/>
    </xf>
    <xf numFmtId="11" fontId="3" fillId="6" borderId="2" xfId="3" applyNumberFormat="1" applyAlignment="1" applyProtection="1">
      <alignment horizontal="center" vertical="center"/>
    </xf>
    <xf numFmtId="0" fontId="3" fillId="6" borderId="2" xfId="3" applyAlignment="1" applyProtection="1">
      <alignment horizontal="center" vertical="center" wrapText="1"/>
    </xf>
    <xf numFmtId="0" fontId="11" fillId="6" borderId="1" xfId="6" applyFont="1" applyBorder="1" applyAlignment="1" applyProtection="1">
      <alignment horizontal="center" vertical="center" wrapText="1"/>
    </xf>
    <xf numFmtId="0" fontId="3" fillId="6" borderId="5" xfId="3" applyBorder="1" applyAlignment="1" applyProtection="1">
      <alignment horizontal="center" vertical="center" wrapText="1"/>
    </xf>
    <xf numFmtId="0" fontId="2" fillId="9" borderId="7" xfId="7" applyBorder="1" applyAlignment="1" applyProtection="1">
      <alignment vertical="center" wrapText="1"/>
      <protection locked="0"/>
    </xf>
    <xf numFmtId="0" fontId="2" fillId="9" borderId="1" xfId="10" applyAlignment="1" applyProtection="1">
      <alignment horizontal="center" vertical="center" wrapText="1"/>
      <protection locked="0"/>
    </xf>
    <xf numFmtId="0" fontId="2" fillId="9" borderId="46" xfId="7" applyBorder="1" applyAlignment="1" applyProtection="1">
      <alignment vertical="center" wrapText="1"/>
      <protection locked="0"/>
    </xf>
    <xf numFmtId="0" fontId="11" fillId="8" borderId="6" xfId="20" applyBorder="1" applyAlignment="1" applyProtection="1">
      <alignment vertical="top" wrapText="1"/>
      <protection locked="0"/>
    </xf>
    <xf numFmtId="49" fontId="2" fillId="8" borderId="1" xfId="9" applyNumberFormat="1" applyAlignment="1" applyProtection="1">
      <alignment horizontal="right" vertical="center" wrapText="1"/>
      <protection locked="0"/>
    </xf>
    <xf numFmtId="0" fontId="11" fillId="8" borderId="25" xfId="20" applyBorder="1" applyAlignment="1" applyProtection="1">
      <alignment vertical="top" wrapText="1"/>
      <protection locked="0"/>
    </xf>
    <xf numFmtId="0" fontId="0" fillId="0" borderId="0" xfId="0" applyAlignment="1" applyProtection="1">
      <alignment horizontal="right" vertical="center"/>
    </xf>
    <xf numFmtId="0" fontId="14" fillId="9" borderId="31" xfId="7" applyFont="1" applyBorder="1" applyProtection="1">
      <alignment horizontal="left" vertical="center" wrapText="1"/>
    </xf>
    <xf numFmtId="0" fontId="11" fillId="8" borderId="32" xfId="9" applyFont="1" applyBorder="1" applyAlignment="1" applyProtection="1">
      <alignment horizontal="center" vertical="center" wrapText="1"/>
    </xf>
    <xf numFmtId="0" fontId="14" fillId="9" borderId="34" xfId="7" applyFont="1" applyBorder="1" applyProtection="1">
      <alignment horizontal="left" vertical="center" wrapText="1"/>
    </xf>
    <xf numFmtId="0" fontId="11" fillId="8" borderId="35" xfId="9" applyFont="1" applyBorder="1" applyAlignment="1" applyProtection="1">
      <alignment horizontal="center" vertical="center" wrapText="1"/>
    </xf>
    <xf numFmtId="0" fontId="11" fillId="9" borderId="35" xfId="10" applyFont="1" applyBorder="1" applyProtection="1">
      <alignment horizontal="center" vertical="center" wrapText="1"/>
    </xf>
    <xf numFmtId="0" fontId="4" fillId="0" borderId="0" xfId="0" applyFont="1" applyAlignment="1" applyProtection="1">
      <alignment horizontal="right" vertical="center"/>
    </xf>
    <xf numFmtId="0" fontId="14" fillId="9" borderId="39" xfId="7" applyFont="1" applyBorder="1" applyProtection="1">
      <alignment horizontal="left" vertical="center" wrapText="1"/>
    </xf>
    <xf numFmtId="0" fontId="11" fillId="8" borderId="40" xfId="9" applyFont="1" applyBorder="1" applyAlignment="1" applyProtection="1">
      <alignment horizontal="center" vertical="center" wrapText="1"/>
    </xf>
    <xf numFmtId="0" fontId="11" fillId="8" borderId="1" xfId="9" applyFont="1" applyAlignment="1" applyProtection="1">
      <alignment horizontal="center" vertical="center" wrapText="1"/>
      <protection locked="0"/>
    </xf>
    <xf numFmtId="0" fontId="11" fillId="8" borderId="32" xfId="9" applyFont="1" applyBorder="1" applyAlignment="1" applyProtection="1">
      <alignment horizontal="center" vertical="center" wrapText="1"/>
      <protection locked="0"/>
    </xf>
    <xf numFmtId="0" fontId="11" fillId="9" borderId="32" xfId="10" applyFont="1" applyBorder="1" applyProtection="1">
      <alignment horizontal="center" vertical="center" wrapText="1"/>
      <protection locked="0"/>
    </xf>
    <xf numFmtId="0" fontId="11" fillId="8" borderId="32" xfId="9" applyFont="1" applyBorder="1" applyProtection="1">
      <alignment horizontal="left" vertical="center" wrapText="1"/>
      <protection locked="0"/>
    </xf>
    <xf numFmtId="0" fontId="11" fillId="8" borderId="35" xfId="9" applyFont="1" applyBorder="1" applyAlignment="1" applyProtection="1">
      <alignment horizontal="center" vertical="center" wrapText="1"/>
      <protection locked="0"/>
    </xf>
    <xf numFmtId="0" fontId="11" fillId="9" borderId="35" xfId="10" applyFont="1" applyBorder="1" applyProtection="1">
      <alignment horizontal="center" vertical="center" wrapText="1"/>
      <protection locked="0"/>
    </xf>
    <xf numFmtId="0" fontId="11" fillId="8" borderId="35" xfId="9" applyFont="1" applyBorder="1" applyProtection="1">
      <alignment horizontal="left" vertical="center" wrapText="1"/>
      <protection locked="0"/>
    </xf>
    <xf numFmtId="0" fontId="11" fillId="8" borderId="40" xfId="9" applyFont="1" applyBorder="1" applyProtection="1">
      <alignment horizontal="left" vertical="center" wrapText="1"/>
      <protection locked="0"/>
    </xf>
    <xf numFmtId="0" fontId="11" fillId="8" borderId="33" xfId="9" applyFont="1" applyBorder="1" applyAlignment="1" applyProtection="1">
      <alignment horizontal="right" vertical="center" wrapText="1"/>
      <protection locked="0"/>
    </xf>
    <xf numFmtId="0" fontId="11" fillId="8" borderId="36" xfId="9" applyFont="1" applyBorder="1" applyAlignment="1" applyProtection="1">
      <alignment horizontal="right" vertical="center" wrapText="1"/>
      <protection locked="0"/>
    </xf>
    <xf numFmtId="0" fontId="11" fillId="9" borderId="31" xfId="7" applyFont="1" applyBorder="1" applyProtection="1">
      <alignment horizontal="left" vertical="center" wrapText="1"/>
      <protection locked="0"/>
    </xf>
    <xf numFmtId="0" fontId="11" fillId="9" borderId="42" xfId="7" applyFont="1" applyBorder="1" applyProtection="1">
      <alignment horizontal="left" vertical="center" wrapText="1"/>
      <protection locked="0"/>
    </xf>
    <xf numFmtId="0" fontId="11" fillId="8" borderId="1" xfId="9" applyFont="1" applyBorder="1" applyAlignment="1" applyProtection="1">
      <alignment horizontal="center" vertical="center" wrapText="1"/>
      <protection locked="0"/>
    </xf>
    <xf numFmtId="0" fontId="11" fillId="9" borderId="1" xfId="10" applyFont="1" applyBorder="1" applyProtection="1">
      <alignment horizontal="center" vertical="center" wrapText="1"/>
      <protection locked="0"/>
    </xf>
    <xf numFmtId="0" fontId="11" fillId="8" borderId="1" xfId="9" applyFont="1" applyBorder="1" applyProtection="1">
      <alignment horizontal="left" vertical="center" wrapText="1"/>
      <protection locked="0"/>
    </xf>
    <xf numFmtId="0" fontId="11" fillId="9" borderId="34" xfId="7" applyFont="1" applyBorder="1" applyProtection="1">
      <alignment horizontal="left" vertical="center" wrapText="1"/>
      <protection locked="0"/>
    </xf>
    <xf numFmtId="0" fontId="4" fillId="0" borderId="4" xfId="8" applyAlignment="1" applyProtection="1">
      <alignment horizontal="right" vertical="center"/>
    </xf>
    <xf numFmtId="0" fontId="4" fillId="0" borderId="5" xfId="8" applyBorder="1" applyAlignment="1" applyProtection="1">
      <alignment horizontal="left" vertical="center"/>
    </xf>
    <xf numFmtId="0" fontId="1" fillId="4" borderId="3" xfId="4" applyBorder="1" applyProtection="1">
      <alignment horizontal="left" vertical="center"/>
    </xf>
    <xf numFmtId="0" fontId="1" fillId="4" borderId="4" xfId="4" applyBorder="1" applyProtection="1">
      <alignment horizontal="left" vertical="center"/>
    </xf>
    <xf numFmtId="0" fontId="1" fillId="4" borderId="5" xfId="4" applyBorder="1" applyProtection="1">
      <alignment horizontal="left" vertical="center"/>
    </xf>
    <xf numFmtId="0" fontId="28" fillId="6" borderId="5" xfId="11" applyFont="1" applyBorder="1" applyAlignment="1" applyProtection="1">
      <alignment horizontal="center" vertical="center"/>
    </xf>
    <xf numFmtId="0" fontId="11" fillId="3" borderId="2" xfId="6" applyFont="1" applyFill="1" applyAlignment="1" applyProtection="1">
      <alignment horizontal="center" vertical="center" wrapText="1"/>
    </xf>
    <xf numFmtId="0" fontId="11" fillId="3" borderId="2" xfId="6" applyFont="1" applyFill="1" applyProtection="1">
      <alignment horizontal="left" vertical="center" wrapText="1"/>
    </xf>
    <xf numFmtId="0" fontId="3" fillId="7" borderId="26" xfId="14" applyFill="1" applyBorder="1" applyAlignment="1" applyProtection="1">
      <alignment horizontal="center" vertical="center"/>
    </xf>
    <xf numFmtId="0" fontId="11" fillId="0" borderId="2" xfId="6" applyFont="1" applyFill="1" applyAlignment="1" applyProtection="1">
      <alignment horizontal="center" vertical="center" wrapText="1"/>
    </xf>
    <xf numFmtId="0" fontId="11" fillId="0" borderId="2" xfId="6" applyFont="1" applyFill="1" applyProtection="1">
      <alignment horizontal="left" vertical="center" wrapText="1"/>
    </xf>
    <xf numFmtId="0" fontId="33" fillId="2" borderId="0" xfId="1" applyAlignment="1" applyProtection="1">
      <alignment horizontal="center" vertical="center"/>
    </xf>
    <xf numFmtId="0" fontId="1" fillId="4" borderId="4" xfId="4" applyBorder="1" applyAlignment="1" applyProtection="1">
      <alignment horizontal="center" vertical="center"/>
    </xf>
    <xf numFmtId="0" fontId="11" fillId="0" borderId="70" xfId="6" applyFont="1" applyFill="1" applyBorder="1" applyAlignment="1" applyProtection="1">
      <alignment horizontal="center" vertical="center" wrapText="1"/>
    </xf>
    <xf numFmtId="0" fontId="11" fillId="0" borderId="71" xfId="6" applyFont="1" applyFill="1" applyBorder="1" applyProtection="1">
      <alignment horizontal="left" vertical="center" wrapText="1"/>
    </xf>
    <xf numFmtId="0" fontId="11" fillId="0" borderId="73" xfId="6" applyFont="1" applyFill="1" applyBorder="1" applyAlignment="1" applyProtection="1">
      <alignment horizontal="center" vertical="center" wrapText="1"/>
    </xf>
    <xf numFmtId="0" fontId="11" fillId="0" borderId="1" xfId="6" applyFont="1" applyFill="1" applyBorder="1" applyProtection="1">
      <alignment horizontal="left" vertical="center" wrapText="1"/>
    </xf>
    <xf numFmtId="0" fontId="6" fillId="0" borderId="0" xfId="0" applyFont="1" applyProtection="1">
      <alignment vertical="center"/>
    </xf>
    <xf numFmtId="0" fontId="11" fillId="0" borderId="75" xfId="6" applyFont="1" applyFill="1" applyBorder="1" applyAlignment="1" applyProtection="1">
      <alignment horizontal="center" vertical="center" wrapText="1"/>
    </xf>
    <xf numFmtId="0" fontId="11" fillId="0" borderId="76" xfId="6" applyFont="1" applyFill="1" applyBorder="1" applyProtection="1">
      <alignment horizontal="left" vertical="center" wrapText="1"/>
    </xf>
    <xf numFmtId="166" fontId="11" fillId="8" borderId="71" xfId="15" applyNumberFormat="1" applyBorder="1" applyProtection="1">
      <alignment horizontal="center" vertical="center" wrapText="1"/>
      <protection locked="0"/>
    </xf>
    <xf numFmtId="166" fontId="11" fillId="8" borderId="1" xfId="15" applyNumberFormat="1" applyBorder="1" applyProtection="1">
      <alignment horizontal="center" vertical="center" wrapText="1"/>
      <protection locked="0"/>
    </xf>
    <xf numFmtId="1" fontId="11" fillId="8" borderId="1" xfId="15" applyBorder="1" applyProtection="1">
      <alignment horizontal="center" vertical="center" wrapText="1"/>
      <protection locked="0"/>
    </xf>
    <xf numFmtId="49" fontId="0" fillId="0" borderId="0" xfId="0" applyNumberFormat="1" applyAlignment="1" applyProtection="1">
      <alignment vertical="center"/>
    </xf>
    <xf numFmtId="0" fontId="9" fillId="0" borderId="0" xfId="0" applyFont="1" applyAlignment="1" applyProtection="1">
      <alignment horizontal="right" vertical="center"/>
    </xf>
    <xf numFmtId="0" fontId="9" fillId="0" borderId="0" xfId="0" applyFont="1" applyAlignment="1" applyProtection="1">
      <alignment vertical="center" wrapText="1"/>
    </xf>
    <xf numFmtId="0" fontId="0" fillId="0" borderId="0" xfId="0" applyProtection="1">
      <alignment vertical="center"/>
    </xf>
    <xf numFmtId="0" fontId="14" fillId="0" borderId="3" xfId="19" applyBorder="1" applyAlignment="1" applyProtection="1">
      <alignment vertical="center"/>
    </xf>
    <xf numFmtId="0" fontId="14" fillId="0" borderId="2" xfId="19" applyBorder="1" applyAlignment="1" applyProtection="1">
      <alignment vertical="center"/>
    </xf>
    <xf numFmtId="0" fontId="11" fillId="0" borderId="2" xfId="10" applyFont="1" applyFill="1" applyBorder="1" applyProtection="1">
      <alignment horizontal="center" vertical="center" wrapText="1"/>
    </xf>
    <xf numFmtId="1" fontId="11" fillId="0" borderId="2" xfId="9" applyNumberFormat="1" applyFont="1" applyFill="1" applyBorder="1" applyAlignment="1" applyProtection="1">
      <alignment horizontal="center" vertical="center" wrapText="1"/>
    </xf>
    <xf numFmtId="0" fontId="11" fillId="9" borderId="3" xfId="7" applyFont="1" applyBorder="1" applyAlignment="1" applyProtection="1">
      <alignment horizontal="center" vertical="center" wrapText="1"/>
    </xf>
    <xf numFmtId="0" fontId="3" fillId="7" borderId="2" xfId="14" applyFill="1" applyBorder="1" applyProtection="1">
      <alignment horizontal="center" vertical="center"/>
    </xf>
    <xf numFmtId="1" fontId="11" fillId="8" borderId="76" xfId="15" applyBorder="1" applyProtection="1">
      <alignment horizontal="center" vertical="center" wrapText="1"/>
      <protection locked="0"/>
    </xf>
    <xf numFmtId="0" fontId="3" fillId="6" borderId="5" xfId="3" applyBorder="1" applyAlignment="1" applyProtection="1">
      <alignment horizontal="center" vertical="center"/>
    </xf>
    <xf numFmtId="0" fontId="0" fillId="0" borderId="0" xfId="0">
      <alignment vertical="center"/>
    </xf>
    <xf numFmtId="43" fontId="11" fillId="6" borderId="13" xfId="6" applyNumberFormat="1" applyFont="1" applyBorder="1" applyAlignment="1">
      <alignment horizontal="right" vertical="center"/>
    </xf>
    <xf numFmtId="164" fontId="31" fillId="6" borderId="2" xfId="6" applyNumberFormat="1" applyFont="1" applyAlignment="1" applyProtection="1">
      <alignment horizontal="right" vertical="center" wrapText="1"/>
    </xf>
    <xf numFmtId="0" fontId="2" fillId="9" borderId="86" xfId="10" applyBorder="1" applyProtection="1">
      <alignment horizontal="center" vertical="center" wrapText="1"/>
      <protection locked="0"/>
    </xf>
    <xf numFmtId="4" fontId="11" fillId="8" borderId="71" xfId="9" applyNumberFormat="1" applyFont="1" applyBorder="1" applyAlignment="1">
      <alignment horizontal="right" vertical="center"/>
      <protection locked="0"/>
    </xf>
    <xf numFmtId="4" fontId="11" fillId="8" borderId="1" xfId="9" applyNumberFormat="1" applyFont="1" applyBorder="1" applyAlignment="1">
      <alignment horizontal="right" vertical="center"/>
      <protection locked="0"/>
    </xf>
    <xf numFmtId="0" fontId="3" fillId="6" borderId="2" xfId="3" applyBorder="1">
      <alignment horizontal="left" vertical="center"/>
    </xf>
    <xf numFmtId="0" fontId="3" fillId="6" borderId="2" xfId="3" applyBorder="1" applyAlignment="1">
      <alignment horizontal="center" vertical="center"/>
    </xf>
    <xf numFmtId="0" fontId="1" fillId="4" borderId="53" xfId="4" applyBorder="1" applyProtection="1">
      <alignment horizontal="left" vertical="center"/>
    </xf>
    <xf numFmtId="0" fontId="1" fillId="4" borderId="24" xfId="4" applyBorder="1" applyProtection="1">
      <alignment horizontal="left" vertical="center"/>
    </xf>
    <xf numFmtId="0" fontId="1" fillId="4" borderId="29" xfId="4" applyBorder="1" applyAlignment="1" applyProtection="1">
      <alignment horizontal="right" vertical="center" indent="2"/>
    </xf>
    <xf numFmtId="0" fontId="8" fillId="9" borderId="86" xfId="10" applyFont="1" applyBorder="1" applyProtection="1">
      <alignment horizontal="center" vertical="center" wrapText="1"/>
      <protection locked="0"/>
    </xf>
    <xf numFmtId="0" fontId="4" fillId="3" borderId="3" xfId="21" applyBorder="1" applyAlignment="1">
      <alignment horizontal="center" vertical="center"/>
    </xf>
    <xf numFmtId="43" fontId="4" fillId="3" borderId="5" xfId="21" applyNumberFormat="1" applyBorder="1" applyAlignment="1">
      <alignment horizontal="right" vertical="center"/>
    </xf>
    <xf numFmtId="43" fontId="11" fillId="6" borderId="54" xfId="6" applyNumberFormat="1" applyFont="1" applyBorder="1" applyAlignment="1">
      <alignment horizontal="right" vertical="center"/>
    </xf>
    <xf numFmtId="43" fontId="4" fillId="3" borderId="3" xfId="21" applyNumberFormat="1" applyBorder="1" applyAlignment="1">
      <alignment horizontal="right" vertical="center"/>
    </xf>
    <xf numFmtId="4" fontId="11" fillId="8" borderId="91" xfId="9" applyNumberFormat="1" applyFont="1" applyBorder="1" applyAlignment="1">
      <alignment horizontal="right" vertical="center"/>
      <protection locked="0"/>
    </xf>
    <xf numFmtId="4" fontId="8" fillId="6" borderId="2" xfId="6" applyNumberFormat="1" applyFont="1" applyBorder="1" applyAlignment="1">
      <alignment horizontal="right" vertical="center"/>
    </xf>
    <xf numFmtId="169" fontId="8" fillId="6" borderId="2" xfId="6" applyNumberFormat="1" applyFont="1" applyBorder="1" applyAlignment="1">
      <alignment horizontal="right" vertical="center"/>
    </xf>
    <xf numFmtId="43" fontId="11" fillId="8" borderId="86" xfId="15" applyNumberFormat="1" applyBorder="1">
      <alignment horizontal="center" vertical="center" wrapText="1"/>
      <protection locked="0"/>
    </xf>
    <xf numFmtId="0" fontId="3" fillId="6" borderId="4" xfId="3" applyBorder="1" applyAlignment="1" applyProtection="1">
      <alignment horizontal="center" vertical="center"/>
    </xf>
    <xf numFmtId="0" fontId="0" fillId="0" borderId="0" xfId="0" applyProtection="1">
      <alignment vertical="center"/>
    </xf>
    <xf numFmtId="0" fontId="1" fillId="4" borderId="53" xfId="4" applyBorder="1" applyAlignment="1" applyProtection="1">
      <alignment horizontal="center" vertical="center"/>
    </xf>
    <xf numFmtId="0" fontId="0" fillId="0" borderId="0" xfId="0">
      <alignment vertical="center"/>
    </xf>
    <xf numFmtId="164" fontId="4" fillId="0" borderId="0" xfId="0" applyNumberFormat="1" applyFont="1" applyProtection="1">
      <alignment vertical="center"/>
    </xf>
    <xf numFmtId="0" fontId="23" fillId="5" borderId="12" xfId="5" applyFont="1" applyAlignment="1">
      <alignment horizontal="center" vertical="center" wrapText="1"/>
    </xf>
    <xf numFmtId="0" fontId="1" fillId="5" borderId="12" xfId="5" applyFont="1" applyAlignment="1">
      <alignment horizontal="center" vertical="center" wrapText="1"/>
    </xf>
    <xf numFmtId="0" fontId="1" fillId="4" borderId="93" xfId="4" applyBorder="1" applyAlignment="1" applyProtection="1">
      <alignment horizontal="center" vertical="center"/>
    </xf>
    <xf numFmtId="0" fontId="1" fillId="4" borderId="94" xfId="4" applyBorder="1" applyAlignment="1" applyProtection="1">
      <alignment vertical="center"/>
    </xf>
    <xf numFmtId="0" fontId="1" fillId="4" borderId="4" xfId="4" applyFont="1" applyBorder="1" applyAlignment="1" applyProtection="1">
      <alignment horizontal="right" vertical="center"/>
    </xf>
    <xf numFmtId="10" fontId="1" fillId="4" borderId="5" xfId="16" applyNumberFormat="1" applyFont="1" applyFill="1" applyBorder="1" applyAlignment="1" applyProtection="1">
      <alignment horizontal="left" vertical="center"/>
    </xf>
    <xf numFmtId="0" fontId="3" fillId="6" borderId="3" xfId="3" applyBorder="1" applyAlignment="1" applyProtection="1">
      <alignment horizontal="right" vertical="center"/>
    </xf>
    <xf numFmtId="0" fontId="0" fillId="0" borderId="0" xfId="0" applyProtection="1">
      <alignment vertical="center"/>
    </xf>
    <xf numFmtId="0" fontId="17" fillId="5" borderId="12" xfId="5">
      <alignment horizontal="left" vertical="center" wrapText="1"/>
    </xf>
    <xf numFmtId="0" fontId="2" fillId="8" borderId="1" xfId="9" applyProtection="1">
      <alignment horizontal="left" vertical="center" wrapText="1"/>
      <protection locked="0"/>
    </xf>
    <xf numFmtId="0" fontId="0" fillId="0" borderId="0" xfId="0">
      <alignment vertical="center"/>
    </xf>
    <xf numFmtId="0" fontId="2" fillId="9" borderId="1" xfId="7" applyProtection="1">
      <alignment horizontal="left" vertical="center" wrapText="1"/>
      <protection locked="0"/>
    </xf>
    <xf numFmtId="0" fontId="2" fillId="8" borderId="1" xfId="2" applyProtection="1">
      <alignment horizontal="left" vertical="top" wrapText="1"/>
      <protection locked="0"/>
    </xf>
    <xf numFmtId="0" fontId="3" fillId="6" borderId="2" xfId="3" applyAlignment="1" applyProtection="1">
      <alignment horizontal="center" vertical="center"/>
    </xf>
    <xf numFmtId="0" fontId="2" fillId="9" borderId="25" xfId="7" applyBorder="1" applyProtection="1">
      <alignment horizontal="left" vertical="center" wrapText="1"/>
      <protection locked="0"/>
    </xf>
    <xf numFmtId="0" fontId="2" fillId="9" borderId="46" xfId="7" applyBorder="1" applyProtection="1">
      <alignment horizontal="left" vertical="center" wrapText="1"/>
      <protection locked="0"/>
    </xf>
    <xf numFmtId="0" fontId="8" fillId="8" borderId="46" xfId="2" applyFont="1" applyBorder="1" applyAlignment="1" applyProtection="1">
      <alignment horizontal="center" vertical="center" wrapText="1"/>
      <protection locked="0"/>
    </xf>
    <xf numFmtId="0" fontId="8" fillId="8" borderId="72" xfId="2" applyFont="1" applyBorder="1" applyAlignment="1" applyProtection="1">
      <alignment horizontal="center" vertical="center" wrapText="1"/>
      <protection locked="0"/>
    </xf>
    <xf numFmtId="0" fontId="8" fillId="8" borderId="74" xfId="2" applyFont="1" applyBorder="1" applyAlignment="1" applyProtection="1">
      <alignment horizontal="center" vertical="center" wrapText="1"/>
      <protection locked="0"/>
    </xf>
    <xf numFmtId="4" fontId="11" fillId="8" borderId="6" xfId="9" applyNumberFormat="1" applyFont="1" applyBorder="1" applyAlignment="1">
      <alignment horizontal="right" vertical="center"/>
      <protection locked="0"/>
    </xf>
    <xf numFmtId="4" fontId="11" fillId="8" borderId="25" xfId="9" applyNumberFormat="1" applyFont="1" applyBorder="1" applyAlignment="1">
      <alignment horizontal="right" vertical="center"/>
      <protection locked="0"/>
    </xf>
    <xf numFmtId="4" fontId="11" fillId="8" borderId="95" xfId="9" applyNumberFormat="1" applyFont="1" applyBorder="1" applyAlignment="1">
      <alignment horizontal="right" vertical="center"/>
      <protection locked="0"/>
    </xf>
    <xf numFmtId="4" fontId="11" fillId="8" borderId="70" xfId="9" applyNumberFormat="1" applyFont="1" applyBorder="1" applyAlignment="1">
      <alignment horizontal="right" vertical="center"/>
      <protection locked="0"/>
    </xf>
    <xf numFmtId="4" fontId="11" fillId="8" borderId="73" xfId="9" applyNumberFormat="1" applyFont="1" applyBorder="1" applyAlignment="1">
      <alignment horizontal="right" vertical="center"/>
      <protection locked="0"/>
    </xf>
    <xf numFmtId="4" fontId="11" fillId="8" borderId="75" xfId="9" applyNumberFormat="1" applyFont="1" applyBorder="1" applyAlignment="1">
      <alignment horizontal="right" vertical="center"/>
      <protection locked="0"/>
    </xf>
    <xf numFmtId="169" fontId="8" fillId="6" borderId="96" xfId="6" applyNumberFormat="1" applyFont="1" applyBorder="1" applyAlignment="1">
      <alignment horizontal="right" vertical="center"/>
    </xf>
    <xf numFmtId="169" fontId="8" fillId="6" borderId="97" xfId="6" applyNumberFormat="1" applyFont="1" applyBorder="1" applyAlignment="1">
      <alignment horizontal="right" vertical="center"/>
    </xf>
    <xf numFmtId="169" fontId="8" fillId="6" borderId="98" xfId="6" applyNumberFormat="1" applyFont="1" applyBorder="1" applyAlignment="1">
      <alignment horizontal="right" vertical="center"/>
    </xf>
    <xf numFmtId="0" fontId="2" fillId="8" borderId="99" xfId="9" applyBorder="1" applyProtection="1">
      <alignment horizontal="left" vertical="center" wrapText="1"/>
    </xf>
    <xf numFmtId="0" fontId="2" fillId="8" borderId="100" xfId="9" applyBorder="1" applyProtection="1">
      <alignment horizontal="left" vertical="center" wrapText="1"/>
    </xf>
    <xf numFmtId="0" fontId="2" fillId="8" borderId="101" xfId="9" applyBorder="1" applyProtection="1">
      <alignment horizontal="left" vertical="center" wrapText="1"/>
    </xf>
    <xf numFmtId="0" fontId="0" fillId="0" borderId="0" xfId="0" applyProtection="1">
      <alignment vertical="center"/>
    </xf>
    <xf numFmtId="49" fontId="2" fillId="8" borderId="1" xfId="9" applyNumberFormat="1" applyProtection="1">
      <alignment horizontal="left" vertical="center" wrapText="1"/>
      <protection locked="0"/>
    </xf>
    <xf numFmtId="0" fontId="0" fillId="0" borderId="0" xfId="0">
      <alignment vertical="center"/>
    </xf>
    <xf numFmtId="49" fontId="2" fillId="8" borderId="86" xfId="9" applyNumberFormat="1" applyBorder="1" applyProtection="1">
      <alignment horizontal="left" vertical="center" wrapText="1"/>
      <protection locked="0"/>
    </xf>
    <xf numFmtId="0" fontId="8" fillId="0" borderId="2" xfId="6" applyFont="1" applyFill="1" applyBorder="1" applyProtection="1">
      <alignment horizontal="left" vertical="center" wrapText="1"/>
    </xf>
    <xf numFmtId="0" fontId="8" fillId="8" borderId="1" xfId="2" applyFont="1" applyBorder="1" applyAlignment="1" applyProtection="1">
      <alignment horizontal="center" vertical="center" wrapText="1"/>
      <protection locked="0"/>
    </xf>
    <xf numFmtId="0" fontId="8" fillId="8" borderId="76" xfId="2" applyFont="1" applyBorder="1" applyAlignment="1" applyProtection="1">
      <alignment horizontal="center" vertical="center" wrapText="1"/>
      <protection locked="0"/>
    </xf>
    <xf numFmtId="0" fontId="8" fillId="8" borderId="77" xfId="2" applyFont="1" applyBorder="1" applyAlignment="1" applyProtection="1">
      <alignment horizontal="center" vertical="center" wrapText="1"/>
      <protection locked="0"/>
    </xf>
    <xf numFmtId="0" fontId="8" fillId="8" borderId="48" xfId="2" applyFont="1" applyBorder="1" applyAlignment="1" applyProtection="1">
      <alignment horizontal="center" vertical="center" wrapText="1"/>
      <protection locked="0"/>
    </xf>
    <xf numFmtId="166" fontId="11" fillId="8" borderId="70" xfId="15" applyNumberFormat="1" applyBorder="1" applyProtection="1">
      <alignment horizontal="center" vertical="center" wrapText="1"/>
      <protection locked="0"/>
    </xf>
    <xf numFmtId="166" fontId="11" fillId="8" borderId="72" xfId="15" applyNumberFormat="1" applyBorder="1" applyProtection="1">
      <alignment horizontal="center" vertical="center" wrapText="1"/>
      <protection locked="0"/>
    </xf>
    <xf numFmtId="166" fontId="11" fillId="8" borderId="73" xfId="15" applyNumberFormat="1" applyBorder="1" applyProtection="1">
      <alignment horizontal="center" vertical="center" wrapText="1"/>
      <protection locked="0"/>
    </xf>
    <xf numFmtId="166" fontId="11" fillId="8" borderId="74" xfId="15" applyNumberFormat="1" applyBorder="1" applyProtection="1">
      <alignment horizontal="center" vertical="center" wrapText="1"/>
      <protection locked="0"/>
    </xf>
    <xf numFmtId="166" fontId="8" fillId="0" borderId="102" xfId="6" applyNumberFormat="1" applyFont="1" applyFill="1" applyBorder="1" applyAlignment="1" applyProtection="1">
      <alignment horizontal="center" vertical="center" wrapText="1"/>
    </xf>
    <xf numFmtId="166" fontId="8" fillId="0" borderId="103" xfId="6" applyNumberFormat="1" applyFont="1" applyFill="1" applyBorder="1" applyAlignment="1" applyProtection="1">
      <alignment horizontal="center" vertical="center" wrapText="1"/>
    </xf>
    <xf numFmtId="1" fontId="8" fillId="0" borderId="103" xfId="6" applyNumberFormat="1" applyFont="1" applyFill="1" applyBorder="1" applyAlignment="1" applyProtection="1">
      <alignment horizontal="center" vertical="center" wrapText="1"/>
    </xf>
    <xf numFmtId="1" fontId="8" fillId="0" borderId="104" xfId="6" applyNumberFormat="1" applyFont="1" applyFill="1" applyBorder="1" applyAlignment="1" applyProtection="1">
      <alignment horizontal="center" vertical="center" wrapText="1"/>
    </xf>
    <xf numFmtId="1" fontId="11" fillId="8" borderId="73" xfId="15" applyBorder="1" applyProtection="1">
      <alignment horizontal="center" vertical="center" wrapText="1"/>
      <protection locked="0"/>
    </xf>
    <xf numFmtId="1" fontId="11" fillId="8" borderId="74" xfId="15" applyBorder="1" applyProtection="1">
      <alignment horizontal="center" vertical="center" wrapText="1"/>
      <protection locked="0"/>
    </xf>
    <xf numFmtId="1" fontId="11" fillId="8" borderId="75" xfId="15" applyBorder="1" applyProtection="1">
      <alignment horizontal="center" vertical="center" wrapText="1"/>
      <protection locked="0"/>
    </xf>
    <xf numFmtId="1" fontId="11" fillId="8" borderId="77" xfId="15" applyBorder="1" applyProtection="1">
      <alignment horizontal="center" vertical="center" wrapText="1"/>
      <protection locked="0"/>
    </xf>
    <xf numFmtId="0" fontId="11" fillId="0" borderId="72" xfId="6" applyFont="1" applyFill="1" applyBorder="1" applyAlignment="1" applyProtection="1">
      <alignment horizontal="center" vertical="center" wrapText="1"/>
    </xf>
    <xf numFmtId="0" fontId="11" fillId="0" borderId="74" xfId="6" applyFont="1" applyFill="1" applyBorder="1" applyAlignment="1" applyProtection="1">
      <alignment horizontal="center" vertical="center" wrapText="1"/>
    </xf>
    <xf numFmtId="0" fontId="11" fillId="0" borderId="77" xfId="6" applyFont="1" applyFill="1" applyBorder="1" applyAlignment="1" applyProtection="1">
      <alignment horizontal="center" vertical="center" wrapText="1"/>
    </xf>
    <xf numFmtId="1" fontId="11" fillId="8" borderId="73" xfId="15" applyNumberFormat="1" applyBorder="1" applyProtection="1">
      <alignment horizontal="center" vertical="center" wrapText="1"/>
      <protection locked="0"/>
    </xf>
    <xf numFmtId="1" fontId="11" fillId="8" borderId="1" xfId="15" applyNumberFormat="1" applyBorder="1" applyProtection="1">
      <alignment horizontal="center" vertical="center" wrapText="1"/>
      <protection locked="0"/>
    </xf>
    <xf numFmtId="1" fontId="11" fillId="8" borderId="74" xfId="15" applyNumberFormat="1" applyBorder="1" applyProtection="1">
      <alignment horizontal="center" vertical="center" wrapText="1"/>
      <protection locked="0"/>
    </xf>
    <xf numFmtId="0" fontId="10" fillId="5" borderId="60" xfId="5" applyFont="1" applyBorder="1" applyAlignment="1">
      <alignment vertical="center" wrapText="1"/>
    </xf>
    <xf numFmtId="0" fontId="30" fillId="5" borderId="12" xfId="5" applyFont="1" applyAlignment="1">
      <alignment horizontal="center" vertical="center" wrapText="1"/>
    </xf>
    <xf numFmtId="0" fontId="17" fillId="5" borderId="12" xfId="5">
      <alignment horizontal="left" vertical="center" wrapText="1"/>
    </xf>
    <xf numFmtId="0" fontId="3" fillId="6" borderId="2" xfId="3">
      <alignment horizontal="left" vertical="center"/>
    </xf>
    <xf numFmtId="0" fontId="0" fillId="0" borderId="0" xfId="0" applyProtection="1">
      <alignment vertical="center"/>
    </xf>
    <xf numFmtId="0" fontId="0" fillId="0" borderId="0" xfId="0">
      <alignment vertical="center"/>
    </xf>
    <xf numFmtId="0" fontId="17" fillId="5" borderId="12" xfId="5" applyProtection="1">
      <alignment horizontal="left" vertical="center" wrapText="1"/>
    </xf>
    <xf numFmtId="0" fontId="3" fillId="6" borderId="2" xfId="3" applyAlignment="1">
      <alignment horizontal="left" vertical="center" wrapText="1"/>
    </xf>
    <xf numFmtId="0" fontId="33" fillId="2" borderId="0" xfId="1" applyFont="1" applyAlignment="1" applyProtection="1">
      <alignment vertical="center"/>
    </xf>
    <xf numFmtId="0" fontId="33" fillId="2" borderId="0" xfId="1" applyFont="1" applyAlignment="1" applyProtection="1">
      <alignment horizontal="right" vertical="center"/>
    </xf>
    <xf numFmtId="0" fontId="13" fillId="0" borderId="0" xfId="0" applyFont="1" applyProtection="1">
      <alignment vertical="center"/>
    </xf>
    <xf numFmtId="0" fontId="0" fillId="0" borderId="0" xfId="0" applyProtection="1">
      <alignment vertical="center"/>
    </xf>
    <xf numFmtId="0" fontId="0" fillId="0" borderId="0" xfId="0">
      <alignment vertical="center"/>
    </xf>
    <xf numFmtId="0" fontId="0" fillId="0" borderId="0" xfId="0" applyProtection="1">
      <alignment vertical="center"/>
    </xf>
    <xf numFmtId="164" fontId="0" fillId="0" borderId="0" xfId="0" applyNumberFormat="1">
      <alignment vertical="center"/>
    </xf>
    <xf numFmtId="10" fontId="0" fillId="0" borderId="0" xfId="16" applyNumberFormat="1" applyFont="1" applyAlignment="1">
      <alignment vertical="center"/>
    </xf>
    <xf numFmtId="0" fontId="3" fillId="7" borderId="26" xfId="14" applyFill="1" applyBorder="1" applyProtection="1">
      <alignment horizontal="center" vertical="center"/>
    </xf>
    <xf numFmtId="0" fontId="0" fillId="0" borderId="0" xfId="0" applyProtection="1">
      <alignment vertical="center"/>
    </xf>
    <xf numFmtId="0" fontId="0" fillId="0" borderId="0" xfId="0">
      <alignment vertical="center"/>
    </xf>
    <xf numFmtId="0" fontId="0" fillId="0" borderId="0" xfId="0" applyProtection="1">
      <alignment vertical="center"/>
    </xf>
    <xf numFmtId="0" fontId="1" fillId="4" borderId="26" xfId="4" applyBorder="1" applyProtection="1">
      <alignment horizontal="left" vertical="center"/>
    </xf>
    <xf numFmtId="0" fontId="3" fillId="6" borderId="2" xfId="3" applyProtection="1">
      <alignment horizontal="left" vertical="center"/>
    </xf>
    <xf numFmtId="0" fontId="0" fillId="0" borderId="0" xfId="0">
      <alignment vertical="center"/>
    </xf>
    <xf numFmtId="0" fontId="2" fillId="8" borderId="1" xfId="2" applyProtection="1">
      <alignment horizontal="left" vertical="top" wrapText="1"/>
      <protection locked="0"/>
    </xf>
    <xf numFmtId="0" fontId="0" fillId="0" borderId="0" xfId="0" applyProtection="1">
      <alignment vertical="center"/>
    </xf>
    <xf numFmtId="0" fontId="1" fillId="4" borderId="2" xfId="4" applyAlignment="1" applyProtection="1">
      <alignment horizontal="left" vertical="center" wrapText="1"/>
    </xf>
    <xf numFmtId="0" fontId="3" fillId="6" borderId="2" xfId="3" applyAlignment="1" applyProtection="1">
      <alignment horizontal="left" vertical="center" wrapText="1"/>
    </xf>
    <xf numFmtId="0" fontId="28" fillId="0" borderId="2" xfId="14" applyFont="1" applyAlignment="1" applyProtection="1">
      <alignment horizontal="right" vertical="center"/>
    </xf>
    <xf numFmtId="0" fontId="3" fillId="6" borderId="3" xfId="11" applyFont="1" applyBorder="1" applyAlignment="1" applyProtection="1">
      <alignment horizontal="center" vertical="center"/>
    </xf>
    <xf numFmtId="0" fontId="0" fillId="0" borderId="0" xfId="0" applyProtection="1">
      <alignment vertical="center"/>
    </xf>
    <xf numFmtId="0" fontId="17" fillId="5" borderId="61" xfId="5" applyBorder="1" applyAlignment="1">
      <alignment vertical="center" wrapText="1"/>
    </xf>
    <xf numFmtId="0" fontId="17" fillId="5" borderId="59" xfId="5" applyBorder="1" applyAlignment="1">
      <alignment vertical="center" wrapText="1"/>
    </xf>
    <xf numFmtId="0" fontId="0" fillId="0" borderId="0" xfId="0" applyProtection="1">
      <alignment vertical="center"/>
    </xf>
    <xf numFmtId="0" fontId="0" fillId="0" borderId="0" xfId="0">
      <alignment vertical="center"/>
    </xf>
    <xf numFmtId="4" fontId="11" fillId="8" borderId="45" xfId="9" applyNumberFormat="1" applyFont="1" applyBorder="1" applyAlignment="1">
      <alignment horizontal="right" vertical="center"/>
      <protection locked="0"/>
    </xf>
    <xf numFmtId="4" fontId="11" fillId="8" borderId="74" xfId="9" applyNumberFormat="1" applyFont="1" applyBorder="1" applyAlignment="1">
      <alignment horizontal="right" vertical="center"/>
      <protection locked="0"/>
    </xf>
    <xf numFmtId="4" fontId="11" fillId="8" borderId="10" xfId="9" applyNumberFormat="1" applyFont="1" applyBorder="1" applyAlignment="1">
      <alignment horizontal="right" vertical="center"/>
      <protection locked="0"/>
    </xf>
    <xf numFmtId="4" fontId="11" fillId="8" borderId="72" xfId="9" applyNumberFormat="1" applyFont="1" applyBorder="1" applyAlignment="1">
      <alignment horizontal="right" vertical="center"/>
      <protection locked="0"/>
    </xf>
    <xf numFmtId="164" fontId="8" fillId="3" borderId="1" xfId="22" applyFill="1" applyProtection="1">
      <alignment horizontal="right" vertical="center"/>
    </xf>
    <xf numFmtId="0" fontId="2" fillId="9" borderId="1" xfId="7" applyProtection="1">
      <alignment horizontal="left" vertical="center" wrapText="1"/>
      <protection locked="0"/>
    </xf>
    <xf numFmtId="0" fontId="0" fillId="0" borderId="0" xfId="0" applyProtection="1">
      <alignment vertical="center"/>
    </xf>
    <xf numFmtId="0" fontId="0" fillId="0" borderId="0" xfId="0">
      <alignment vertical="center"/>
    </xf>
    <xf numFmtId="0" fontId="1" fillId="11" borderId="3" xfId="4" applyFill="1" applyBorder="1" applyAlignment="1" applyProtection="1">
      <alignment vertical="center"/>
    </xf>
    <xf numFmtId="0" fontId="1" fillId="11" borderId="4" xfId="4" applyFill="1" applyBorder="1" applyAlignment="1" applyProtection="1">
      <alignment vertical="center"/>
    </xf>
    <xf numFmtId="0" fontId="5" fillId="11" borderId="4" xfId="6" applyFont="1" applyFill="1" applyBorder="1" applyAlignment="1" applyProtection="1">
      <alignment horizontal="right" vertical="center" wrapText="1"/>
    </xf>
    <xf numFmtId="167" fontId="5" fillId="11" borderId="4" xfId="16" applyNumberFormat="1" applyFont="1" applyFill="1" applyBorder="1" applyAlignment="1" applyProtection="1">
      <alignment horizontal="left" vertical="center" wrapText="1"/>
    </xf>
    <xf numFmtId="10" fontId="5" fillId="11" borderId="4" xfId="16" applyNumberFormat="1" applyFont="1" applyFill="1" applyBorder="1" applyAlignment="1" applyProtection="1">
      <alignment horizontal="left" vertical="center" wrapText="1"/>
    </xf>
    <xf numFmtId="0" fontId="0" fillId="0" borderId="0" xfId="0">
      <alignment vertical="center"/>
    </xf>
    <xf numFmtId="0" fontId="33" fillId="2" borderId="0" xfId="1">
      <alignment vertical="center"/>
    </xf>
    <xf numFmtId="0" fontId="1" fillId="4" borderId="2" xfId="4" applyBorder="1" applyAlignment="1" applyProtection="1">
      <alignment vertical="center"/>
    </xf>
    <xf numFmtId="0" fontId="1" fillId="4" borderId="2" xfId="4" applyBorder="1" applyAlignment="1" applyProtection="1">
      <alignment vertical="center" wrapText="1"/>
    </xf>
    <xf numFmtId="0" fontId="1" fillId="4" borderId="5" xfId="4" applyBorder="1" applyAlignment="1" applyProtection="1">
      <alignment vertical="center" wrapText="1"/>
    </xf>
    <xf numFmtId="169" fontId="4" fillId="3" borderId="2" xfId="21" applyNumberFormat="1" applyAlignment="1">
      <alignment horizontal="right" vertical="center"/>
    </xf>
    <xf numFmtId="0" fontId="0" fillId="0" borderId="0" xfId="0" applyProtection="1">
      <alignment vertical="center"/>
    </xf>
    <xf numFmtId="0" fontId="0" fillId="0" borderId="0" xfId="0">
      <alignment vertical="center"/>
    </xf>
    <xf numFmtId="0" fontId="17" fillId="5" borderId="12" xfId="5" applyProtection="1">
      <alignment horizontal="left" vertical="center" wrapText="1"/>
    </xf>
    <xf numFmtId="49" fontId="2" fillId="8" borderId="1" xfId="9" applyNumberFormat="1" applyProtection="1">
      <alignment horizontal="left" vertical="center" wrapText="1"/>
      <protection locked="0"/>
    </xf>
    <xf numFmtId="43" fontId="0" fillId="0" borderId="0" xfId="13" applyFont="1" applyAlignment="1">
      <alignment vertical="center"/>
    </xf>
    <xf numFmtId="0" fontId="0" fillId="0" borderId="0" xfId="0">
      <alignment vertical="center"/>
    </xf>
    <xf numFmtId="0" fontId="35" fillId="5" borderId="12" xfId="5" applyFont="1">
      <alignment horizontal="left" vertical="center" wrapText="1"/>
    </xf>
    <xf numFmtId="4" fontId="11" fillId="8" borderId="62" xfId="9" applyNumberFormat="1" applyFont="1" applyBorder="1" applyAlignment="1">
      <alignment horizontal="right" vertical="center"/>
      <protection locked="0"/>
    </xf>
    <xf numFmtId="0" fontId="0" fillId="0" borderId="0" xfId="0" applyProtection="1">
      <alignment vertical="center"/>
    </xf>
    <xf numFmtId="0" fontId="11" fillId="6" borderId="2" xfId="6" applyFont="1" applyBorder="1" applyProtection="1">
      <alignment horizontal="left" vertical="center" wrapText="1"/>
    </xf>
    <xf numFmtId="166" fontId="11" fillId="8" borderId="2" xfId="15" applyNumberFormat="1" applyBorder="1" applyProtection="1">
      <alignment horizontal="center" vertical="center" wrapText="1"/>
      <protection locked="0"/>
    </xf>
    <xf numFmtId="0" fontId="11" fillId="6" borderId="106" xfId="6" applyFont="1" applyBorder="1" applyAlignment="1" applyProtection="1">
      <alignment horizontal="center" vertical="center" wrapText="1"/>
    </xf>
    <xf numFmtId="0" fontId="11" fillId="6" borderId="107" xfId="6" applyFont="1" applyBorder="1" applyProtection="1">
      <alignment horizontal="left" vertical="center" wrapText="1"/>
    </xf>
    <xf numFmtId="0" fontId="11" fillId="6" borderId="107" xfId="6" applyFont="1" applyBorder="1" applyAlignment="1" applyProtection="1">
      <alignment horizontal="center" vertical="center" wrapText="1"/>
    </xf>
    <xf numFmtId="166" fontId="11" fillId="8" borderId="107" xfId="15" applyNumberFormat="1" applyBorder="1" applyProtection="1">
      <alignment horizontal="center" vertical="center" wrapText="1"/>
      <protection locked="0"/>
    </xf>
    <xf numFmtId="2" fontId="3" fillId="0" borderId="108" xfId="14" applyNumberFormat="1" applyBorder="1" applyProtection="1">
      <alignment horizontal="center" vertical="center"/>
    </xf>
    <xf numFmtId="0" fontId="11" fillId="6" borderId="109" xfId="6" applyFont="1" applyBorder="1" applyAlignment="1" applyProtection="1">
      <alignment horizontal="center" vertical="center" wrapText="1"/>
    </xf>
    <xf numFmtId="2" fontId="3" fillId="0" borderId="110" xfId="14" applyNumberFormat="1" applyBorder="1" applyProtection="1">
      <alignment horizontal="center" vertical="center"/>
    </xf>
    <xf numFmtId="0" fontId="11" fillId="6" borderId="111" xfId="6" applyFont="1" applyBorder="1" applyAlignment="1" applyProtection="1">
      <alignment horizontal="center" vertical="center" wrapText="1"/>
    </xf>
    <xf numFmtId="0" fontId="11" fillId="6" borderId="112" xfId="6" applyFont="1" applyBorder="1" applyProtection="1">
      <alignment horizontal="left" vertical="center" wrapText="1"/>
    </xf>
    <xf numFmtId="0" fontId="11" fillId="6" borderId="112" xfId="6" applyFont="1" applyBorder="1" applyAlignment="1" applyProtection="1">
      <alignment horizontal="center" vertical="center" wrapText="1"/>
    </xf>
    <xf numFmtId="166" fontId="11" fillId="8" borderId="112" xfId="15" applyNumberFormat="1" applyBorder="1" applyProtection="1">
      <alignment horizontal="center" vertical="center" wrapText="1"/>
      <protection locked="0"/>
    </xf>
    <xf numFmtId="2" fontId="3" fillId="0" borderId="113" xfId="14" applyNumberFormat="1" applyBorder="1" applyProtection="1">
      <alignment horizontal="center" vertical="center"/>
    </xf>
    <xf numFmtId="0" fontId="0" fillId="0" borderId="0" xfId="0">
      <alignment vertical="center"/>
    </xf>
    <xf numFmtId="0" fontId="0" fillId="0" borderId="0" xfId="0" applyProtection="1">
      <alignment vertical="center"/>
    </xf>
    <xf numFmtId="0" fontId="2" fillId="9" borderId="1" xfId="7" applyProtection="1">
      <alignment horizontal="left" vertical="center" wrapText="1"/>
      <protection locked="0"/>
    </xf>
    <xf numFmtId="0" fontId="0" fillId="0" borderId="0" xfId="0" applyProtection="1">
      <alignment vertical="center"/>
    </xf>
    <xf numFmtId="0" fontId="1" fillId="4" borderId="26" xfId="4" applyBorder="1" applyAlignment="1" applyProtection="1">
      <alignment horizontal="center" vertical="center" wrapText="1"/>
    </xf>
    <xf numFmtId="0" fontId="0" fillId="0" borderId="22" xfId="0" applyBorder="1" applyAlignment="1">
      <alignment vertical="center"/>
    </xf>
    <xf numFmtId="0" fontId="0" fillId="0" borderId="0" xfId="0" applyProtection="1">
      <alignment vertical="center"/>
    </xf>
    <xf numFmtId="0" fontId="0" fillId="0" borderId="22" xfId="0" applyBorder="1" applyAlignment="1">
      <alignment horizontal="left" vertical="center"/>
    </xf>
    <xf numFmtId="0" fontId="11" fillId="3" borderId="1" xfId="7" applyFont="1" applyFill="1" applyProtection="1">
      <alignment horizontal="left" vertical="center" wrapText="1"/>
    </xf>
    <xf numFmtId="0" fontId="11" fillId="3" borderId="1" xfId="10" applyFont="1" applyFill="1" applyProtection="1">
      <alignment horizontal="center" vertical="center" wrapText="1"/>
    </xf>
    <xf numFmtId="1" fontId="11" fillId="3" borderId="1" xfId="9" applyNumberFormat="1" applyFont="1" applyFill="1" applyAlignment="1" applyProtection="1">
      <alignment horizontal="center" vertical="center" wrapText="1"/>
    </xf>
    <xf numFmtId="164" fontId="11" fillId="3" borderId="1" xfId="9" applyNumberFormat="1" applyFont="1" applyFill="1" applyAlignment="1" applyProtection="1">
      <alignment horizontal="right" vertical="center" wrapText="1"/>
    </xf>
    <xf numFmtId="0" fontId="11" fillId="8" borderId="1" xfId="9" applyFont="1" applyProtection="1">
      <alignment horizontal="left" vertical="center" wrapText="1"/>
    </xf>
    <xf numFmtId="0" fontId="11" fillId="9" borderId="1" xfId="7" applyFont="1" applyProtection="1">
      <alignment horizontal="left" vertical="center" wrapText="1"/>
    </xf>
    <xf numFmtId="0" fontId="11" fillId="3" borderId="1" xfId="9" applyFont="1" applyFill="1" applyProtection="1">
      <alignment horizontal="left" vertical="center" wrapText="1"/>
    </xf>
    <xf numFmtId="164" fontId="11" fillId="3" borderId="1" xfId="9" applyNumberFormat="1" applyFont="1" applyFill="1" applyAlignment="1" applyProtection="1">
      <alignment horizontal="center" vertical="center" wrapText="1"/>
    </xf>
    <xf numFmtId="0" fontId="10" fillId="10" borderId="86" xfId="11" applyFill="1" applyBorder="1" applyAlignment="1" applyProtection="1">
      <alignment horizontal="center" vertical="center"/>
      <protection locked="0"/>
    </xf>
    <xf numFmtId="0" fontId="35" fillId="10" borderId="5" xfId="11" applyFont="1" applyFill="1" applyBorder="1" applyAlignment="1" applyProtection="1">
      <alignment horizontal="left" vertical="top" wrapText="1"/>
      <protection locked="0"/>
    </xf>
    <xf numFmtId="0" fontId="35" fillId="6" borderId="3" xfId="11" applyFont="1" applyBorder="1" applyAlignment="1" applyProtection="1">
      <alignment vertical="center" wrapText="1"/>
      <protection locked="0"/>
    </xf>
    <xf numFmtId="0" fontId="35" fillId="6" borderId="2" xfId="11" applyFont="1" applyBorder="1" applyAlignment="1" applyProtection="1">
      <alignment vertical="center" wrapText="1"/>
      <protection locked="0"/>
    </xf>
    <xf numFmtId="164" fontId="5" fillId="6" borderId="0" xfId="6" applyNumberFormat="1" applyBorder="1" applyAlignment="1" applyProtection="1">
      <alignment horizontal="left" vertical="center"/>
    </xf>
    <xf numFmtId="0" fontId="9" fillId="0" borderId="0" xfId="0" applyFont="1" applyProtection="1">
      <alignment vertical="center"/>
    </xf>
    <xf numFmtId="0" fontId="5" fillId="6" borderId="0" xfId="6" applyBorder="1" applyAlignment="1" applyProtection="1">
      <alignment horizontal="left" vertical="center" wrapText="1"/>
    </xf>
    <xf numFmtId="0" fontId="24" fillId="5" borderId="87" xfId="5" applyFont="1" applyBorder="1" applyAlignment="1">
      <alignment horizontal="left" vertical="center" wrapText="1"/>
    </xf>
    <xf numFmtId="0" fontId="24" fillId="5" borderId="89" xfId="5" applyFont="1" applyBorder="1" applyAlignment="1">
      <alignment horizontal="left" vertical="center" wrapText="1"/>
    </xf>
    <xf numFmtId="0" fontId="24" fillId="5" borderId="88" xfId="5" applyFont="1" applyBorder="1" applyAlignment="1">
      <alignment horizontal="left" vertical="center" wrapText="1"/>
    </xf>
    <xf numFmtId="0" fontId="17" fillId="7" borderId="59" xfId="5" applyFill="1" applyBorder="1" applyAlignment="1" applyProtection="1">
      <alignment horizontal="left" vertical="center" wrapText="1"/>
    </xf>
    <xf numFmtId="0" fontId="17" fillId="7" borderId="61" xfId="5" applyFill="1" applyBorder="1" applyAlignment="1" applyProtection="1">
      <alignment horizontal="left" vertical="center" wrapText="1"/>
    </xf>
    <xf numFmtId="0" fontId="17" fillId="7" borderId="60" xfId="5" applyFill="1" applyBorder="1" applyAlignment="1" applyProtection="1">
      <alignment horizontal="left" vertical="center" wrapText="1"/>
    </xf>
    <xf numFmtId="0" fontId="17" fillId="9" borderId="59" xfId="5" applyFill="1" applyBorder="1" applyAlignment="1" applyProtection="1">
      <alignment horizontal="left" vertical="center" wrapText="1"/>
    </xf>
    <xf numFmtId="0" fontId="17" fillId="9" borderId="61" xfId="5" applyFill="1" applyBorder="1" applyAlignment="1" applyProtection="1">
      <alignment horizontal="left" vertical="center" wrapText="1"/>
    </xf>
    <xf numFmtId="0" fontId="17" fillId="9" borderId="60" xfId="5" applyFill="1" applyBorder="1" applyAlignment="1" applyProtection="1">
      <alignment horizontal="left" vertical="center" wrapText="1"/>
    </xf>
    <xf numFmtId="0" fontId="17" fillId="10" borderId="59" xfId="5" applyFill="1" applyBorder="1" applyAlignment="1" applyProtection="1">
      <alignment horizontal="left" vertical="center" wrapText="1"/>
    </xf>
    <xf numFmtId="0" fontId="17" fillId="10" borderId="61" xfId="5" applyFill="1" applyBorder="1" applyAlignment="1" applyProtection="1">
      <alignment horizontal="left" vertical="center" wrapText="1"/>
    </xf>
    <xf numFmtId="0" fontId="17" fillId="10" borderId="60" xfId="5" applyFill="1" applyBorder="1" applyAlignment="1" applyProtection="1">
      <alignment horizontal="left" vertical="center" wrapText="1"/>
    </xf>
    <xf numFmtId="0" fontId="17" fillId="5" borderId="59" xfId="5" applyBorder="1" applyAlignment="1" applyProtection="1">
      <alignment horizontal="left" vertical="center" wrapText="1"/>
    </xf>
    <xf numFmtId="0" fontId="17" fillId="5" borderId="61" xfId="5" applyBorder="1" applyAlignment="1" applyProtection="1">
      <alignment horizontal="left" vertical="center" wrapText="1"/>
    </xf>
    <xf numFmtId="0" fontId="17" fillId="5" borderId="60" xfId="5" applyBorder="1" applyAlignment="1" applyProtection="1">
      <alignment horizontal="left" vertical="center" wrapText="1"/>
    </xf>
    <xf numFmtId="0" fontId="17" fillId="5" borderId="56" xfId="5" applyBorder="1" applyAlignment="1" applyProtection="1">
      <alignment horizontal="center" vertical="center" wrapText="1"/>
    </xf>
    <xf numFmtId="0" fontId="17" fillId="5" borderId="57" xfId="5" applyBorder="1" applyAlignment="1" applyProtection="1">
      <alignment horizontal="center" vertical="center" wrapText="1"/>
    </xf>
    <xf numFmtId="0" fontId="17" fillId="5" borderId="58" xfId="5" applyBorder="1" applyAlignment="1" applyProtection="1">
      <alignment horizontal="center" vertical="center" wrapText="1"/>
    </xf>
    <xf numFmtId="0" fontId="0" fillId="0" borderId="0" xfId="0" applyProtection="1">
      <alignment vertical="center"/>
    </xf>
    <xf numFmtId="0" fontId="32" fillId="0" borderId="0" xfId="0" applyFont="1" applyAlignment="1" applyProtection="1">
      <alignment horizontal="center" vertical="center" wrapText="1"/>
    </xf>
    <xf numFmtId="0" fontId="1" fillId="4" borderId="26" xfId="4" applyBorder="1" applyProtection="1">
      <alignment horizontal="left" vertical="center"/>
    </xf>
    <xf numFmtId="0" fontId="1" fillId="4" borderId="53" xfId="4" applyBorder="1" applyAlignment="1" applyProtection="1">
      <alignment horizontal="center" vertical="center"/>
    </xf>
    <xf numFmtId="0" fontId="1" fillId="4" borderId="24" xfId="4" applyBorder="1" applyAlignment="1" applyProtection="1">
      <alignment horizontal="center" vertical="center"/>
    </xf>
    <xf numFmtId="0" fontId="1" fillId="4" borderId="29" xfId="4" applyBorder="1" applyAlignment="1" applyProtection="1">
      <alignment horizontal="center" vertical="center"/>
    </xf>
    <xf numFmtId="0" fontId="19" fillId="0" borderId="13" xfId="6" applyFont="1" applyFill="1" applyBorder="1" applyAlignment="1" applyProtection="1">
      <alignment horizontal="center" vertical="center" wrapText="1"/>
    </xf>
    <xf numFmtId="0" fontId="19" fillId="0" borderId="44" xfId="6" applyFont="1" applyFill="1" applyBorder="1" applyAlignment="1" applyProtection="1">
      <alignment horizontal="center" vertical="center" wrapText="1"/>
    </xf>
    <xf numFmtId="0" fontId="19" fillId="0" borderId="14" xfId="6" applyFont="1" applyFill="1" applyBorder="1" applyAlignment="1" applyProtection="1">
      <alignment horizontal="center" vertical="center" wrapText="1"/>
    </xf>
    <xf numFmtId="0" fontId="20" fillId="0" borderId="13" xfId="6" applyFont="1" applyFill="1" applyBorder="1" applyProtection="1">
      <alignment horizontal="left" vertical="center" wrapText="1"/>
    </xf>
    <xf numFmtId="0" fontId="20" fillId="0" borderId="44" xfId="6" applyFont="1" applyFill="1" applyBorder="1" applyProtection="1">
      <alignment horizontal="left" vertical="center" wrapText="1"/>
    </xf>
    <xf numFmtId="0" fontId="20" fillId="0" borderId="14" xfId="6" applyFont="1" applyFill="1" applyBorder="1" applyProtection="1">
      <alignment horizontal="left" vertical="center" wrapText="1"/>
    </xf>
    <xf numFmtId="0" fontId="0" fillId="0" borderId="0" xfId="0">
      <alignment vertical="center"/>
    </xf>
    <xf numFmtId="0" fontId="3" fillId="6" borderId="2" xfId="3" applyProtection="1">
      <alignment horizontal="left" vertical="center"/>
    </xf>
    <xf numFmtId="0" fontId="3" fillId="6" borderId="2" xfId="3" applyAlignment="1" applyProtection="1">
      <alignment horizontal="left" vertical="center"/>
    </xf>
    <xf numFmtId="168" fontId="8" fillId="6" borderId="3" xfId="6" applyNumberFormat="1" applyFont="1" applyBorder="1" applyAlignment="1" applyProtection="1">
      <alignment horizontal="center" vertical="center" wrapText="1"/>
    </xf>
    <xf numFmtId="168" fontId="8" fillId="6" borderId="5" xfId="6" applyNumberFormat="1" applyFont="1" applyBorder="1" applyAlignment="1" applyProtection="1">
      <alignment horizontal="center" vertical="center" wrapText="1"/>
    </xf>
    <xf numFmtId="168" fontId="5" fillId="6" borderId="3" xfId="6" applyNumberFormat="1" applyBorder="1" applyAlignment="1" applyProtection="1">
      <alignment horizontal="center" vertical="center" wrapText="1"/>
    </xf>
    <xf numFmtId="168" fontId="5" fillId="6" borderId="5" xfId="6" applyNumberFormat="1" applyBorder="1" applyAlignment="1" applyProtection="1">
      <alignment horizontal="center" vertical="center" wrapText="1"/>
    </xf>
    <xf numFmtId="0" fontId="3" fillId="6" borderId="2" xfId="3" applyAlignment="1" applyProtection="1">
      <alignment horizontal="left" vertical="center" indent="1"/>
    </xf>
    <xf numFmtId="0" fontId="35" fillId="5" borderId="12" xfId="5" applyFont="1">
      <alignment horizontal="left" vertical="center" wrapText="1"/>
    </xf>
    <xf numFmtId="0" fontId="17" fillId="5" borderId="12" xfId="5">
      <alignment horizontal="left" vertical="center" wrapText="1"/>
    </xf>
    <xf numFmtId="0" fontId="25" fillId="5" borderId="87" xfId="5" applyFont="1" applyBorder="1">
      <alignment horizontal="left" vertical="center" wrapText="1"/>
    </xf>
    <xf numFmtId="0" fontId="25" fillId="5" borderId="89" xfId="5" applyFont="1" applyBorder="1">
      <alignment horizontal="left" vertical="center" wrapText="1"/>
    </xf>
    <xf numFmtId="0" fontId="25" fillId="5" borderId="88" xfId="5" applyFont="1" applyBorder="1">
      <alignment horizontal="left" vertical="center" wrapText="1"/>
    </xf>
    <xf numFmtId="0" fontId="5" fillId="6" borderId="2" xfId="6" applyProtection="1">
      <alignment horizontal="left" vertical="center" wrapText="1"/>
    </xf>
    <xf numFmtId="0" fontId="2" fillId="8" borderId="1" xfId="9" applyProtection="1">
      <alignment horizontal="left" vertical="center" wrapText="1"/>
      <protection locked="0"/>
    </xf>
    <xf numFmtId="0" fontId="5" fillId="3" borderId="3" xfId="6" applyFill="1" applyBorder="1" applyAlignment="1" applyProtection="1">
      <alignment horizontal="center" vertical="center" wrapText="1"/>
    </xf>
    <xf numFmtId="0" fontId="5" fillId="3" borderId="5" xfId="6" applyFill="1" applyBorder="1" applyAlignment="1" applyProtection="1">
      <alignment horizontal="center" vertical="center" wrapText="1"/>
    </xf>
    <xf numFmtId="0" fontId="3" fillId="6" borderId="3" xfId="3" applyBorder="1" applyAlignment="1" applyProtection="1">
      <alignment horizontal="center" vertical="center"/>
    </xf>
    <xf numFmtId="0" fontId="3" fillId="6" borderId="5" xfId="3" applyBorder="1" applyAlignment="1" applyProtection="1">
      <alignment horizontal="center" vertical="center"/>
    </xf>
    <xf numFmtId="0" fontId="12" fillId="8" borderId="1" xfId="9" applyFont="1" applyProtection="1">
      <alignment horizontal="left" vertical="center" wrapText="1"/>
      <protection locked="0"/>
    </xf>
    <xf numFmtId="0" fontId="2" fillId="9" borderId="67" xfId="7" applyBorder="1" applyProtection="1">
      <alignment horizontal="left" vertical="center" wrapText="1"/>
      <protection locked="0"/>
    </xf>
    <xf numFmtId="0" fontId="2" fillId="9" borderId="68" xfId="7" applyBorder="1" applyProtection="1">
      <alignment horizontal="left" vertical="center" wrapText="1"/>
      <protection locked="0"/>
    </xf>
    <xf numFmtId="0" fontId="2" fillId="9" borderId="69" xfId="7" applyBorder="1" applyProtection="1">
      <alignment horizontal="left" vertical="center" wrapText="1"/>
      <protection locked="0"/>
    </xf>
    <xf numFmtId="0" fontId="2" fillId="9" borderId="64" xfId="7" applyBorder="1" applyAlignment="1" applyProtection="1">
      <alignment horizontal="left" vertical="center" wrapText="1"/>
      <protection locked="0"/>
    </xf>
    <xf numFmtId="0" fontId="2" fillId="9" borderId="65" xfId="7" applyBorder="1" applyAlignment="1" applyProtection="1">
      <alignment horizontal="left" vertical="center" wrapText="1"/>
      <protection locked="0"/>
    </xf>
    <xf numFmtId="0" fontId="2" fillId="9" borderId="66" xfId="7" applyBorder="1" applyAlignment="1" applyProtection="1">
      <alignment horizontal="left" vertical="center" wrapText="1"/>
      <protection locked="0"/>
    </xf>
    <xf numFmtId="0" fontId="30" fillId="5" borderId="59" xfId="5" applyFont="1" applyBorder="1" applyAlignment="1">
      <alignment horizontal="center" vertical="center" wrapText="1"/>
    </xf>
    <xf numFmtId="0" fontId="30" fillId="5" borderId="61" xfId="5" applyFont="1" applyBorder="1" applyAlignment="1">
      <alignment horizontal="center" vertical="center" wrapText="1"/>
    </xf>
    <xf numFmtId="0" fontId="30" fillId="5" borderId="60" xfId="5" applyFont="1" applyBorder="1" applyAlignment="1">
      <alignment horizontal="center" vertical="center" wrapText="1"/>
    </xf>
    <xf numFmtId="0" fontId="17" fillId="5" borderId="59" xfId="5" applyBorder="1" applyAlignment="1">
      <alignment horizontal="left" vertical="center" wrapText="1"/>
    </xf>
    <xf numFmtId="0" fontId="17" fillId="5" borderId="60" xfId="5" applyBorder="1" applyAlignment="1">
      <alignment horizontal="left" vertical="center" wrapText="1"/>
    </xf>
    <xf numFmtId="0" fontId="17" fillId="5" borderId="12" xfId="5" applyProtection="1">
      <alignment horizontal="left" vertical="center" wrapText="1"/>
    </xf>
    <xf numFmtId="49" fontId="2" fillId="8" borderId="1" xfId="9" applyNumberFormat="1" applyProtection="1">
      <alignment horizontal="left" vertical="center" wrapText="1"/>
      <protection locked="0"/>
    </xf>
    <xf numFmtId="49" fontId="2" fillId="8" borderId="6" xfId="9" applyNumberFormat="1" applyBorder="1" applyProtection="1">
      <alignment horizontal="left" vertical="center" wrapText="1"/>
      <protection locked="0"/>
    </xf>
    <xf numFmtId="49" fontId="2" fillId="8" borderId="10" xfId="9" applyNumberFormat="1" applyBorder="1" applyProtection="1">
      <alignment horizontal="left" vertical="center" wrapText="1"/>
      <protection locked="0"/>
    </xf>
    <xf numFmtId="49" fontId="2" fillId="8" borderId="7" xfId="9" applyNumberFormat="1" applyBorder="1" applyProtection="1">
      <alignment horizontal="left" vertical="center" wrapText="1"/>
      <protection locked="0"/>
    </xf>
    <xf numFmtId="0" fontId="26" fillId="8" borderId="6" xfId="9" applyFont="1" applyBorder="1" applyProtection="1">
      <alignment horizontal="left" vertical="center" wrapText="1"/>
      <protection locked="0"/>
    </xf>
    <xf numFmtId="0" fontId="26" fillId="8" borderId="10" xfId="9" applyFont="1" applyBorder="1" applyProtection="1">
      <alignment horizontal="left" vertical="center" wrapText="1"/>
      <protection locked="0"/>
    </xf>
    <xf numFmtId="0" fontId="26" fillId="8" borderId="7" xfId="9" applyFont="1" applyBorder="1" applyProtection="1">
      <alignment horizontal="left" vertical="center" wrapText="1"/>
      <protection locked="0"/>
    </xf>
    <xf numFmtId="0" fontId="2" fillId="8" borderId="67" xfId="9" applyBorder="1" applyProtection="1">
      <alignment horizontal="left" vertical="center" wrapText="1"/>
      <protection locked="0"/>
    </xf>
    <xf numFmtId="0" fontId="2" fillId="8" borderId="68" xfId="9" applyBorder="1" applyProtection="1">
      <alignment horizontal="left" vertical="center" wrapText="1"/>
      <protection locked="0"/>
    </xf>
    <xf numFmtId="0" fontId="2" fillId="8" borderId="69" xfId="9" applyBorder="1" applyProtection="1">
      <alignment horizontal="left" vertical="center" wrapText="1"/>
      <protection locked="0"/>
    </xf>
    <xf numFmtId="0" fontId="2" fillId="9" borderId="1" xfId="7" applyProtection="1">
      <alignment horizontal="left" vertical="center" wrapText="1"/>
      <protection locked="0"/>
    </xf>
    <xf numFmtId="0" fontId="2" fillId="9" borderId="64" xfId="7" applyBorder="1" applyAlignment="1" applyProtection="1">
      <alignment vertical="center" wrapText="1"/>
      <protection locked="0"/>
    </xf>
    <xf numFmtId="0" fontId="2" fillId="9" borderId="65" xfId="7" applyBorder="1" applyAlignment="1" applyProtection="1">
      <alignment vertical="center" wrapText="1"/>
      <protection locked="0"/>
    </xf>
    <xf numFmtId="0" fontId="2" fillId="9" borderId="66" xfId="7" applyBorder="1" applyAlignment="1" applyProtection="1">
      <alignment vertical="center" wrapText="1"/>
      <protection locked="0"/>
    </xf>
    <xf numFmtId="0" fontId="2" fillId="8" borderId="6" xfId="2" applyBorder="1" applyProtection="1">
      <alignment horizontal="left" vertical="top" wrapText="1"/>
      <protection locked="0"/>
    </xf>
    <xf numFmtId="0" fontId="2" fillId="8" borderId="10" xfId="2" applyBorder="1" applyProtection="1">
      <alignment horizontal="left" vertical="top" wrapText="1"/>
      <protection locked="0"/>
    </xf>
    <xf numFmtId="0" fontId="2" fillId="8" borderId="7" xfId="2" applyBorder="1" applyProtection="1">
      <alignment horizontal="left" vertical="top" wrapText="1"/>
      <protection locked="0"/>
    </xf>
    <xf numFmtId="49" fontId="2" fillId="8" borderId="25" xfId="9" applyNumberFormat="1" applyBorder="1" applyProtection="1">
      <alignment horizontal="left" vertical="center" wrapText="1"/>
      <protection locked="0"/>
    </xf>
    <xf numFmtId="49" fontId="2" fillId="8" borderId="45" xfId="9" applyNumberFormat="1" applyBorder="1" applyProtection="1">
      <alignment horizontal="left" vertical="center" wrapText="1"/>
      <protection locked="0"/>
    </xf>
    <xf numFmtId="49" fontId="2" fillId="8" borderId="46" xfId="9" applyNumberFormat="1" applyBorder="1" applyProtection="1">
      <alignment horizontal="left" vertical="center" wrapText="1"/>
      <protection locked="0"/>
    </xf>
    <xf numFmtId="170" fontId="2" fillId="8" borderId="47" xfId="13" applyNumberFormat="1" applyFont="1" applyFill="1" applyBorder="1" applyAlignment="1" applyProtection="1">
      <alignment horizontal="left" vertical="center" wrapText="1"/>
      <protection locked="0"/>
    </xf>
    <xf numFmtId="170" fontId="2" fillId="8" borderId="9" xfId="13" applyNumberFormat="1" applyFont="1" applyFill="1" applyBorder="1" applyAlignment="1" applyProtection="1">
      <alignment horizontal="left" vertical="center" wrapText="1"/>
      <protection locked="0"/>
    </xf>
    <xf numFmtId="170" fontId="2" fillId="8" borderId="48" xfId="13" applyNumberFormat="1" applyFont="1" applyFill="1" applyBorder="1" applyAlignment="1" applyProtection="1">
      <alignment horizontal="left" vertical="center" wrapText="1"/>
      <protection locked="0"/>
    </xf>
    <xf numFmtId="0" fontId="3" fillId="6" borderId="3" xfId="3" applyBorder="1" applyAlignment="1" applyProtection="1">
      <alignment horizontal="left" vertical="center" wrapText="1"/>
    </xf>
    <xf numFmtId="0" fontId="3" fillId="6" borderId="4" xfId="3" applyBorder="1" applyAlignment="1" applyProtection="1">
      <alignment horizontal="left" vertical="center" wrapText="1"/>
    </xf>
    <xf numFmtId="0" fontId="2" fillId="9" borderId="67" xfId="7" applyBorder="1" applyAlignment="1" applyProtection="1">
      <alignment vertical="center" wrapText="1"/>
      <protection locked="0"/>
    </xf>
    <xf numFmtId="0" fontId="2" fillId="9" borderId="68" xfId="7" applyBorder="1" applyAlignment="1" applyProtection="1">
      <alignment vertical="center" wrapText="1"/>
      <protection locked="0"/>
    </xf>
    <xf numFmtId="0" fontId="2" fillId="9" borderId="69" xfId="7" applyBorder="1" applyAlignment="1" applyProtection="1">
      <alignment vertical="center" wrapText="1"/>
      <protection locked="0"/>
    </xf>
    <xf numFmtId="0" fontId="5" fillId="8" borderId="1" xfId="9" applyFont="1" applyProtection="1">
      <alignment horizontal="left" vertical="center" wrapText="1"/>
      <protection locked="0"/>
    </xf>
    <xf numFmtId="49" fontId="16" fillId="8" borderId="1" xfId="17" applyNumberFormat="1" applyFill="1" applyBorder="1" applyAlignment="1" applyProtection="1">
      <alignment horizontal="left" vertical="center" wrapText="1"/>
      <protection locked="0"/>
    </xf>
    <xf numFmtId="0" fontId="2" fillId="8" borderId="1" xfId="2" applyProtection="1">
      <alignment horizontal="left" vertical="top" wrapText="1"/>
      <protection locked="0"/>
    </xf>
    <xf numFmtId="0" fontId="10" fillId="5" borderId="59" xfId="5" applyFont="1" applyBorder="1" applyAlignment="1">
      <alignment horizontal="center" vertical="center" wrapText="1"/>
    </xf>
    <xf numFmtId="0" fontId="10" fillId="5" borderId="61" xfId="5" applyFont="1" applyBorder="1" applyAlignment="1">
      <alignment horizontal="center" vertical="center" wrapText="1"/>
    </xf>
    <xf numFmtId="0" fontId="10" fillId="5" borderId="60" xfId="5" applyFont="1" applyBorder="1" applyAlignment="1">
      <alignment horizontal="center" vertical="center" wrapText="1"/>
    </xf>
    <xf numFmtId="0" fontId="17" fillId="5" borderId="61" xfId="5" applyBorder="1" applyAlignment="1">
      <alignment horizontal="left" vertical="center" wrapText="1"/>
    </xf>
    <xf numFmtId="0" fontId="10" fillId="5" borderId="59" xfId="5" applyFont="1" applyBorder="1" applyAlignment="1">
      <alignment horizontal="left" vertical="center" wrapText="1"/>
    </xf>
    <xf numFmtId="0" fontId="10" fillId="5" borderId="61" xfId="5" applyFont="1" applyBorder="1" applyAlignment="1">
      <alignment horizontal="left" vertical="center" wrapText="1"/>
    </xf>
    <xf numFmtId="0" fontId="10" fillId="5" borderId="60" xfId="5" applyFont="1" applyBorder="1" applyAlignment="1">
      <alignment horizontal="left" vertical="center" wrapText="1"/>
    </xf>
    <xf numFmtId="0" fontId="10" fillId="0" borderId="3" xfId="14" applyFont="1" applyBorder="1" applyAlignment="1" applyProtection="1">
      <alignment horizontal="left" vertical="center"/>
    </xf>
    <xf numFmtId="0" fontId="10" fillId="0" borderId="4" xfId="14" applyFont="1" applyBorder="1" applyAlignment="1" applyProtection="1">
      <alignment horizontal="left" vertical="center"/>
    </xf>
    <xf numFmtId="0" fontId="10" fillId="0" borderId="5" xfId="14" applyFont="1" applyBorder="1" applyAlignment="1" applyProtection="1">
      <alignment horizontal="left" vertical="center"/>
    </xf>
    <xf numFmtId="0" fontId="7" fillId="8" borderId="64" xfId="9" applyFont="1" applyBorder="1" applyProtection="1">
      <alignment horizontal="left" vertical="center" wrapText="1"/>
      <protection locked="0"/>
    </xf>
    <xf numFmtId="0" fontId="7" fillId="8" borderId="65" xfId="9" applyFont="1" applyBorder="1" applyProtection="1">
      <alignment horizontal="left" vertical="center" wrapText="1"/>
      <protection locked="0"/>
    </xf>
    <xf numFmtId="0" fontId="7" fillId="8" borderId="66" xfId="9" applyFont="1" applyBorder="1" applyProtection="1">
      <alignment horizontal="left" vertical="center" wrapText="1"/>
      <protection locked="0"/>
    </xf>
    <xf numFmtId="0" fontId="3" fillId="6" borderId="63" xfId="3" applyBorder="1" applyProtection="1">
      <alignment horizontal="left" vertical="center"/>
    </xf>
    <xf numFmtId="0" fontId="3" fillId="6" borderId="11" xfId="3" applyBorder="1" applyProtection="1">
      <alignment horizontal="left" vertical="center"/>
    </xf>
    <xf numFmtId="0" fontId="3" fillId="6" borderId="63" xfId="3" applyBorder="1" applyAlignment="1" applyProtection="1">
      <alignment horizontal="center" vertical="center" wrapText="1"/>
    </xf>
    <xf numFmtId="0" fontId="3" fillId="6" borderId="92" xfId="3" applyBorder="1" applyAlignment="1" applyProtection="1">
      <alignment horizontal="center" vertical="center" wrapText="1"/>
    </xf>
    <xf numFmtId="0" fontId="2" fillId="8" borderId="50" xfId="2" applyBorder="1" applyProtection="1">
      <alignment horizontal="left" vertical="top" wrapText="1"/>
      <protection locked="0"/>
    </xf>
    <xf numFmtId="0" fontId="4" fillId="6" borderId="63" xfId="3" applyFont="1" applyBorder="1" applyAlignment="1" applyProtection="1">
      <alignment horizontal="center" vertical="center"/>
    </xf>
    <xf numFmtId="0" fontId="4" fillId="6" borderId="11" xfId="3" applyFont="1" applyBorder="1" applyAlignment="1" applyProtection="1">
      <alignment horizontal="center" vertical="center"/>
    </xf>
    <xf numFmtId="0" fontId="3" fillId="0" borderId="2" xfId="14" applyProtection="1">
      <alignment horizontal="center" vertical="center"/>
    </xf>
    <xf numFmtId="0" fontId="3" fillId="6" borderId="3" xfId="3" applyBorder="1" applyAlignment="1" applyProtection="1">
      <alignment horizontal="center" vertical="center" wrapText="1"/>
    </xf>
    <xf numFmtId="0" fontId="3" fillId="6" borderId="28" xfId="3" applyBorder="1" applyAlignment="1" applyProtection="1">
      <alignment horizontal="center" vertical="center" wrapText="1"/>
    </xf>
    <xf numFmtId="0" fontId="3" fillId="6" borderId="26" xfId="3" applyBorder="1" applyAlignment="1" applyProtection="1">
      <alignment horizontal="left" vertical="center"/>
    </xf>
    <xf numFmtId="0" fontId="3" fillId="6" borderId="27" xfId="3" applyBorder="1" applyAlignment="1" applyProtection="1">
      <alignment horizontal="left" vertical="center"/>
    </xf>
    <xf numFmtId="0" fontId="3" fillId="6" borderId="2" xfId="3" applyBorder="1" applyAlignment="1" applyProtection="1">
      <alignment horizontal="center" vertical="center"/>
    </xf>
    <xf numFmtId="0" fontId="3" fillId="6" borderId="4" xfId="3" applyBorder="1" applyAlignment="1" applyProtection="1">
      <alignment horizontal="center" vertical="center"/>
    </xf>
    <xf numFmtId="0" fontId="23" fillId="5" borderId="59" xfId="5" applyFont="1" applyBorder="1" applyAlignment="1">
      <alignment horizontal="center" vertical="center" wrapText="1"/>
    </xf>
    <xf numFmtId="0" fontId="23" fillId="5" borderId="60" xfId="5" applyFont="1" applyBorder="1" applyAlignment="1">
      <alignment horizontal="center" vertical="center" wrapText="1"/>
    </xf>
    <xf numFmtId="0" fontId="4" fillId="5" borderId="61" xfId="5" applyFont="1" applyBorder="1" applyAlignment="1">
      <alignment horizontal="left" vertical="center" wrapText="1"/>
    </xf>
    <xf numFmtId="0" fontId="4" fillId="5" borderId="60" xfId="5" applyFont="1" applyBorder="1" applyAlignment="1">
      <alignment horizontal="left" vertical="center" wrapText="1"/>
    </xf>
    <xf numFmtId="0" fontId="17" fillId="5" borderId="81" xfId="5" applyBorder="1" applyAlignment="1">
      <alignment horizontal="left" vertical="center" wrapText="1"/>
    </xf>
    <xf numFmtId="0" fontId="17" fillId="5" borderId="78" xfId="5" applyBorder="1" applyAlignment="1">
      <alignment horizontal="left" vertical="center" wrapText="1"/>
    </xf>
    <xf numFmtId="0" fontId="17" fillId="5" borderId="82" xfId="5" applyBorder="1" applyAlignment="1">
      <alignment horizontal="left" vertical="center" wrapText="1"/>
    </xf>
    <xf numFmtId="0" fontId="17" fillId="5" borderId="80" xfId="5" applyBorder="1" applyAlignment="1">
      <alignment horizontal="left" vertical="center" wrapText="1"/>
    </xf>
    <xf numFmtId="0" fontId="17" fillId="5" borderId="0" xfId="5" applyBorder="1" applyAlignment="1">
      <alignment horizontal="left" vertical="center" wrapText="1"/>
    </xf>
    <xf numFmtId="0" fontId="17" fillId="5" borderId="83" xfId="5" applyBorder="1" applyAlignment="1">
      <alignment horizontal="left" vertical="center" wrapText="1"/>
    </xf>
    <xf numFmtId="0" fontId="17" fillId="5" borderId="84" xfId="5" applyBorder="1" applyAlignment="1">
      <alignment horizontal="left" vertical="center" wrapText="1"/>
    </xf>
    <xf numFmtId="0" fontId="17" fillId="5" borderId="79" xfId="5" applyBorder="1" applyAlignment="1">
      <alignment horizontal="left" vertical="center" wrapText="1"/>
    </xf>
    <xf numFmtId="0" fontId="17" fillId="5" borderId="85" xfId="5" applyBorder="1" applyAlignment="1">
      <alignment horizontal="left" vertical="center" wrapText="1"/>
    </xf>
    <xf numFmtId="11" fontId="17" fillId="5" borderId="81" xfId="5" applyNumberFormat="1" applyBorder="1" applyAlignment="1">
      <alignment horizontal="left" vertical="center" wrapText="1"/>
    </xf>
    <xf numFmtId="11" fontId="17" fillId="5" borderId="78" xfId="5" applyNumberFormat="1" applyBorder="1" applyAlignment="1">
      <alignment horizontal="left" vertical="center" wrapText="1"/>
    </xf>
    <xf numFmtId="11" fontId="17" fillId="5" borderId="82" xfId="5" applyNumberFormat="1" applyBorder="1" applyAlignment="1">
      <alignment horizontal="left" vertical="center" wrapText="1"/>
    </xf>
    <xf numFmtId="11" fontId="17" fillId="5" borderId="80" xfId="5" applyNumberFormat="1" applyBorder="1" applyAlignment="1">
      <alignment horizontal="left" vertical="center" wrapText="1"/>
    </xf>
    <xf numFmtId="11" fontId="17" fillId="5" borderId="0" xfId="5" applyNumberFormat="1" applyBorder="1" applyAlignment="1">
      <alignment horizontal="left" vertical="center" wrapText="1"/>
    </xf>
    <xf numFmtId="11" fontId="17" fillId="5" borderId="83" xfId="5" applyNumberFormat="1" applyBorder="1" applyAlignment="1">
      <alignment horizontal="left" vertical="center" wrapText="1"/>
    </xf>
    <xf numFmtId="11" fontId="17" fillId="5" borderId="84" xfId="5" applyNumberFormat="1" applyBorder="1" applyAlignment="1">
      <alignment horizontal="left" vertical="center" wrapText="1"/>
    </xf>
    <xf numFmtId="11" fontId="17" fillId="5" borderId="79" xfId="5" applyNumberFormat="1" applyBorder="1" applyAlignment="1">
      <alignment horizontal="left" vertical="center" wrapText="1"/>
    </xf>
    <xf numFmtId="11" fontId="17" fillId="5" borderId="85" xfId="5" applyNumberFormat="1" applyBorder="1" applyAlignment="1">
      <alignment horizontal="left" vertical="center" wrapText="1"/>
    </xf>
    <xf numFmtId="0" fontId="4" fillId="5" borderId="12" xfId="5" applyFont="1">
      <alignment horizontal="left" vertical="center" wrapText="1"/>
    </xf>
    <xf numFmtId="0" fontId="25" fillId="5" borderId="87" xfId="5" applyFont="1" applyBorder="1" applyAlignment="1">
      <alignment horizontal="left" vertical="center" wrapText="1"/>
    </xf>
    <xf numFmtId="0" fontId="25" fillId="5" borderId="89" xfId="5" applyFont="1" applyBorder="1" applyAlignment="1">
      <alignment horizontal="left" vertical="center" wrapText="1"/>
    </xf>
    <xf numFmtId="0" fontId="25" fillId="5" borderId="88" xfId="5" applyFont="1" applyBorder="1" applyAlignment="1">
      <alignment horizontal="left" vertical="center" wrapText="1"/>
    </xf>
    <xf numFmtId="164" fontId="5" fillId="4" borderId="4" xfId="9" applyNumberFormat="1" applyFont="1" applyFill="1" applyBorder="1" applyAlignment="1" applyProtection="1">
      <alignment horizontal="right" vertical="center"/>
    </xf>
    <xf numFmtId="164" fontId="5" fillId="4" borderId="5" xfId="9" applyNumberFormat="1" applyFont="1" applyFill="1" applyBorder="1" applyAlignment="1" applyProtection="1">
      <alignment horizontal="right" vertical="center"/>
    </xf>
    <xf numFmtId="0" fontId="11" fillId="3" borderId="1" xfId="20" applyFill="1" applyProtection="1">
      <alignment horizontal="left" vertical="top" wrapText="1"/>
    </xf>
    <xf numFmtId="164" fontId="12" fillId="3" borderId="4" xfId="12" applyNumberFormat="1" applyFont="1" applyBorder="1" applyAlignment="1" applyProtection="1">
      <alignment horizontal="right" vertical="center"/>
    </xf>
    <xf numFmtId="164" fontId="12" fillId="3" borderId="5" xfId="12" applyNumberFormat="1" applyFont="1" applyBorder="1" applyAlignment="1" applyProtection="1">
      <alignment horizontal="right" vertical="center"/>
    </xf>
    <xf numFmtId="0" fontId="18" fillId="9" borderId="64" xfId="7" applyFont="1" applyBorder="1" applyAlignment="1" applyProtection="1">
      <alignment horizontal="left" vertical="center" wrapText="1"/>
      <protection locked="0"/>
    </xf>
    <xf numFmtId="0" fontId="18" fillId="9" borderId="65" xfId="7" applyFont="1" applyBorder="1" applyAlignment="1" applyProtection="1">
      <alignment horizontal="left" vertical="center" wrapText="1"/>
      <protection locked="0"/>
    </xf>
    <xf numFmtId="0" fontId="18" fillId="9" borderId="66" xfId="7" applyFont="1" applyBorder="1" applyAlignment="1" applyProtection="1">
      <alignment horizontal="left" vertical="center" wrapText="1"/>
      <protection locked="0"/>
    </xf>
    <xf numFmtId="164" fontId="5" fillId="11" borderId="4" xfId="9" applyNumberFormat="1" applyFont="1" applyFill="1" applyBorder="1" applyAlignment="1" applyProtection="1">
      <alignment horizontal="right" vertical="center"/>
    </xf>
    <xf numFmtId="164" fontId="5" fillId="11" borderId="5" xfId="9" applyNumberFormat="1" applyFont="1" applyFill="1" applyBorder="1" applyAlignment="1" applyProtection="1">
      <alignment horizontal="right" vertical="center"/>
    </xf>
    <xf numFmtId="0" fontId="24" fillId="5" borderId="12" xfId="5" applyFont="1">
      <alignment horizontal="left" vertical="center" wrapText="1"/>
    </xf>
    <xf numFmtId="0" fontId="11" fillId="8" borderId="1" xfId="20" applyProtection="1">
      <alignment horizontal="left" vertical="top" wrapText="1"/>
      <protection locked="0"/>
    </xf>
    <xf numFmtId="0" fontId="10" fillId="5" borderId="81" xfId="5" applyFont="1" applyBorder="1" applyAlignment="1">
      <alignment horizontal="left" vertical="center" wrapText="1"/>
    </xf>
    <xf numFmtId="0" fontId="25" fillId="5" borderId="12" xfId="5" applyFont="1">
      <alignment horizontal="left" vertical="center" wrapText="1"/>
    </xf>
    <xf numFmtId="0" fontId="33" fillId="2" borderId="0" xfId="1">
      <alignment vertical="center"/>
    </xf>
    <xf numFmtId="0" fontId="3" fillId="6" borderId="2" xfId="3">
      <alignment horizontal="left" vertical="center"/>
    </xf>
    <xf numFmtId="0" fontId="3" fillId="6" borderId="29" xfId="3" applyBorder="1" applyAlignment="1">
      <alignment horizontal="center" vertical="center" wrapText="1"/>
    </xf>
    <xf numFmtId="0" fontId="3" fillId="6" borderId="30" xfId="3" applyBorder="1" applyAlignment="1">
      <alignment horizontal="center" vertical="center"/>
    </xf>
    <xf numFmtId="0" fontId="3" fillId="6" borderId="26" xfId="3" applyBorder="1" applyAlignment="1">
      <alignment horizontal="center" vertical="center" wrapText="1"/>
    </xf>
    <xf numFmtId="0" fontId="3" fillId="6" borderId="27" xfId="3" applyBorder="1" applyAlignment="1">
      <alignment horizontal="center" vertical="center" wrapText="1"/>
    </xf>
    <xf numFmtId="0" fontId="3" fillId="6" borderId="26" xfId="3" applyFont="1" applyBorder="1" applyAlignment="1">
      <alignment horizontal="center" vertical="center"/>
    </xf>
    <xf numFmtId="0" fontId="3" fillId="6" borderId="27" xfId="3" applyFont="1" applyBorder="1" applyAlignment="1">
      <alignment horizontal="center" vertical="center"/>
    </xf>
    <xf numFmtId="0" fontId="3" fillId="6" borderId="3" xfId="3" applyBorder="1" applyAlignment="1">
      <alignment horizontal="center" vertical="center" wrapText="1"/>
    </xf>
    <xf numFmtId="0" fontId="3" fillId="6" borderId="5" xfId="3" applyBorder="1" applyAlignment="1">
      <alignment horizontal="center" vertical="center" wrapText="1"/>
    </xf>
    <xf numFmtId="0" fontId="3" fillId="6" borderId="105" xfId="3" applyBorder="1" applyAlignment="1">
      <alignment horizontal="center" vertical="center" wrapText="1"/>
    </xf>
    <xf numFmtId="43" fontId="11" fillId="6" borderId="13" xfId="6" applyNumberFormat="1" applyFont="1" applyBorder="1" applyAlignment="1">
      <alignment horizontal="right" vertical="center"/>
    </xf>
    <xf numFmtId="43" fontId="11" fillId="6" borderId="14" xfId="6" applyNumberFormat="1" applyFont="1" applyBorder="1" applyAlignment="1">
      <alignment horizontal="right" vertical="center"/>
    </xf>
    <xf numFmtId="0" fontId="3" fillId="6" borderId="27" xfId="3" applyBorder="1" applyAlignment="1">
      <alignment horizontal="center" vertical="center"/>
    </xf>
    <xf numFmtId="0" fontId="0" fillId="0" borderId="61" xfId="0" applyBorder="1" applyAlignment="1">
      <alignment horizontal="left" vertical="center" wrapText="1"/>
    </xf>
    <xf numFmtId="0" fontId="0" fillId="0" borderId="60" xfId="0" applyBorder="1" applyAlignment="1">
      <alignment horizontal="left" vertical="center" wrapText="1"/>
    </xf>
    <xf numFmtId="0" fontId="3" fillId="6" borderId="3" xfId="3" applyBorder="1" applyAlignment="1">
      <alignment horizontal="center" vertical="center"/>
    </xf>
    <xf numFmtId="0" fontId="3" fillId="6" borderId="4" xfId="3" applyBorder="1" applyAlignment="1">
      <alignment horizontal="center" vertical="center"/>
    </xf>
    <xf numFmtId="0" fontId="3" fillId="6" borderId="5" xfId="3" applyBorder="1" applyAlignment="1">
      <alignment horizontal="center" vertical="center"/>
    </xf>
    <xf numFmtId="0" fontId="3" fillId="6" borderId="2" xfId="3" applyBorder="1">
      <alignment horizontal="left" vertical="center"/>
    </xf>
    <xf numFmtId="0" fontId="3" fillId="6" borderId="53" xfId="3" applyBorder="1" applyAlignment="1">
      <alignment horizontal="center" vertical="center"/>
    </xf>
    <xf numFmtId="0" fontId="3" fillId="6" borderId="24" xfId="3" applyBorder="1" applyAlignment="1">
      <alignment horizontal="center" vertical="center"/>
    </xf>
    <xf numFmtId="0" fontId="3" fillId="6" borderId="29" xfId="3" applyBorder="1" applyAlignment="1">
      <alignment horizontal="center" vertical="center"/>
    </xf>
    <xf numFmtId="0" fontId="17" fillId="5" borderId="12" xfId="5" applyFont="1">
      <alignment horizontal="left" vertical="center" wrapText="1"/>
    </xf>
    <xf numFmtId="0" fontId="2" fillId="9" borderId="25" xfId="7" applyBorder="1" applyProtection="1">
      <alignment horizontal="left" vertical="center" wrapText="1"/>
      <protection locked="0"/>
    </xf>
    <xf numFmtId="0" fontId="2" fillId="9" borderId="46" xfId="7" applyBorder="1" applyProtection="1">
      <alignment horizontal="left" vertical="center" wrapText="1"/>
      <protection locked="0"/>
    </xf>
    <xf numFmtId="0" fontId="1" fillId="4" borderId="3" xfId="4" applyBorder="1" applyAlignment="1" applyProtection="1">
      <alignment horizontal="left" vertical="center"/>
    </xf>
    <xf numFmtId="0" fontId="1" fillId="4" borderId="4" xfId="4" applyBorder="1" applyAlignment="1" applyProtection="1">
      <alignment horizontal="left" vertical="center"/>
    </xf>
    <xf numFmtId="0" fontId="1" fillId="4" borderId="5" xfId="4" applyBorder="1" applyAlignment="1" applyProtection="1">
      <alignment horizontal="left" vertical="center"/>
    </xf>
    <xf numFmtId="0" fontId="2" fillId="9" borderId="6" xfId="7" applyBorder="1" applyProtection="1">
      <alignment horizontal="left" vertical="center" wrapText="1"/>
      <protection locked="0"/>
    </xf>
    <xf numFmtId="0" fontId="2" fillId="9" borderId="7" xfId="7" applyBorder="1" applyProtection="1">
      <alignment horizontal="left" vertical="center" wrapText="1"/>
      <protection locked="0"/>
    </xf>
    <xf numFmtId="0" fontId="17" fillId="5" borderId="59" xfId="5" applyBorder="1" applyAlignment="1">
      <alignment horizontal="center" vertical="center" wrapText="1"/>
    </xf>
    <xf numFmtId="0" fontId="17" fillId="5" borderId="60" xfId="5" applyBorder="1" applyAlignment="1">
      <alignment horizontal="center" vertical="center" wrapText="1"/>
    </xf>
    <xf numFmtId="0" fontId="1" fillId="4" borderId="2" xfId="4" applyProtection="1">
      <alignment horizontal="left" vertical="center"/>
    </xf>
    <xf numFmtId="0" fontId="2" fillId="8" borderId="55" xfId="2" applyBorder="1" applyProtection="1">
      <alignment horizontal="left" vertical="top" wrapText="1"/>
      <protection locked="0"/>
    </xf>
    <xf numFmtId="0" fontId="3" fillId="6" borderId="3" xfId="3" applyBorder="1" applyProtection="1">
      <alignment horizontal="left" vertical="center"/>
    </xf>
    <xf numFmtId="4" fontId="8" fillId="8" borderId="2" xfId="9" applyNumberFormat="1" applyFont="1" applyBorder="1" applyAlignment="1" applyProtection="1">
      <alignment horizontal="center" vertical="center" wrapText="1"/>
    </xf>
    <xf numFmtId="0" fontId="1" fillId="4" borderId="3" xfId="4" applyBorder="1" applyProtection="1">
      <alignment horizontal="left" vertical="center"/>
    </xf>
    <xf numFmtId="0" fontId="1" fillId="4" borderId="4" xfId="4" applyBorder="1" applyProtection="1">
      <alignment horizontal="left" vertical="center"/>
    </xf>
    <xf numFmtId="0" fontId="1" fillId="4" borderId="5" xfId="4" applyBorder="1" applyProtection="1">
      <alignment horizontal="left" vertical="center"/>
    </xf>
    <xf numFmtId="0" fontId="2" fillId="8" borderId="6" xfId="2" applyBorder="1" applyAlignment="1" applyProtection="1">
      <alignment horizontal="left" vertical="top" wrapText="1"/>
      <protection locked="0"/>
    </xf>
    <xf numFmtId="0" fontId="2" fillId="8" borderId="10" xfId="2" applyBorder="1" applyAlignment="1" applyProtection="1">
      <alignment horizontal="left" vertical="top" wrapText="1"/>
      <protection locked="0"/>
    </xf>
    <xf numFmtId="0" fontId="2" fillId="8" borderId="7" xfId="2" applyBorder="1" applyAlignment="1" applyProtection="1">
      <alignment horizontal="left" vertical="top" wrapText="1"/>
      <protection locked="0"/>
    </xf>
    <xf numFmtId="0" fontId="3" fillId="7" borderId="26" xfId="14" applyFill="1" applyBorder="1" applyAlignment="1" applyProtection="1">
      <alignment horizontal="center" vertical="center"/>
    </xf>
    <xf numFmtId="0" fontId="3" fillId="7" borderId="90" xfId="14" applyFill="1" applyBorder="1" applyAlignment="1" applyProtection="1">
      <alignment horizontal="center" vertical="center"/>
    </xf>
    <xf numFmtId="0" fontId="3" fillId="7" borderId="3" xfId="14" applyFill="1" applyBorder="1" applyAlignment="1" applyProtection="1">
      <alignment horizontal="center" vertical="center"/>
    </xf>
    <xf numFmtId="0" fontId="3" fillId="7" borderId="4" xfId="14" applyFill="1" applyBorder="1" applyAlignment="1" applyProtection="1">
      <alignment horizontal="center" vertical="center"/>
    </xf>
    <xf numFmtId="0" fontId="3" fillId="7" borderId="5" xfId="14" applyFill="1" applyBorder="1" applyAlignment="1" applyProtection="1">
      <alignment horizontal="center" vertical="center"/>
    </xf>
    <xf numFmtId="0" fontId="3" fillId="7" borderId="27" xfId="14" applyFill="1" applyBorder="1" applyAlignment="1" applyProtection="1">
      <alignment horizontal="center" vertical="center"/>
    </xf>
    <xf numFmtId="0" fontId="5" fillId="9" borderId="1" xfId="7" applyFont="1" applyProtection="1">
      <alignment horizontal="left" vertical="center" wrapText="1"/>
      <protection locked="0"/>
    </xf>
    <xf numFmtId="0" fontId="5" fillId="9" borderId="67" xfId="7" applyFont="1" applyBorder="1" applyProtection="1">
      <alignment horizontal="left" vertical="center" wrapText="1"/>
      <protection locked="0"/>
    </xf>
    <xf numFmtId="0" fontId="5" fillId="9" borderId="68" xfId="7" applyFont="1" applyBorder="1" applyProtection="1">
      <alignment horizontal="left" vertical="center" wrapText="1"/>
      <protection locked="0"/>
    </xf>
    <xf numFmtId="0" fontId="5" fillId="9" borderId="69" xfId="7" applyFont="1" applyBorder="1" applyProtection="1">
      <alignment horizontal="left" vertical="center" wrapText="1"/>
      <protection locked="0"/>
    </xf>
    <xf numFmtId="0" fontId="10" fillId="6" borderId="26" xfId="11" applyBorder="1" applyProtection="1">
      <alignment vertical="center"/>
    </xf>
    <xf numFmtId="49" fontId="6" fillId="0" borderId="13" xfId="0" applyNumberFormat="1" applyFont="1" applyBorder="1" applyAlignment="1" applyProtection="1">
      <alignment horizontal="left" vertical="center" wrapText="1"/>
    </xf>
    <xf numFmtId="49" fontId="6" fillId="0" borderId="44" xfId="0" applyNumberFormat="1" applyFont="1" applyBorder="1" applyAlignment="1" applyProtection="1">
      <alignment horizontal="left" vertical="center" wrapText="1"/>
    </xf>
    <xf numFmtId="49" fontId="6" fillId="0" borderId="14" xfId="0" applyNumberFormat="1" applyFont="1" applyBorder="1" applyAlignment="1" applyProtection="1">
      <alignment horizontal="left" vertical="center" wrapText="1"/>
    </xf>
    <xf numFmtId="0" fontId="33" fillId="2" borderId="0" xfId="1" applyAlignment="1" applyProtection="1">
      <alignment horizontal="left" vertical="center"/>
    </xf>
    <xf numFmtId="49" fontId="37" fillId="0" borderId="2" xfId="0" applyNumberFormat="1" applyFont="1" applyBorder="1" applyAlignment="1" applyProtection="1">
      <alignment horizontal="left" vertical="center" wrapText="1"/>
    </xf>
    <xf numFmtId="0" fontId="35" fillId="10" borderId="63" xfId="11" applyFont="1" applyFill="1" applyBorder="1" applyAlignment="1" applyProtection="1">
      <alignment horizontal="left" vertical="top" wrapText="1"/>
      <protection locked="0"/>
    </xf>
    <xf numFmtId="0" fontId="35" fillId="10" borderId="5" xfId="11" applyFont="1" applyFill="1" applyBorder="1" applyAlignment="1" applyProtection="1">
      <alignment horizontal="left" vertical="top" wrapText="1"/>
      <protection locked="0"/>
    </xf>
    <xf numFmtId="0" fontId="0" fillId="0" borderId="64" xfId="0" applyBorder="1" applyAlignment="1" applyProtection="1">
      <alignment horizontal="center" vertical="center"/>
    </xf>
    <xf numFmtId="0" fontId="0" fillId="0" borderId="65" xfId="0" applyBorder="1" applyAlignment="1" applyProtection="1">
      <alignment horizontal="center" vertical="center"/>
    </xf>
    <xf numFmtId="0" fontId="0" fillId="0" borderId="66" xfId="0" applyBorder="1" applyAlignment="1" applyProtection="1">
      <alignment horizontal="center" vertical="center"/>
    </xf>
    <xf numFmtId="0" fontId="2" fillId="8" borderId="39" xfId="9" applyBorder="1" applyProtection="1">
      <alignment horizontal="left" vertical="center" wrapText="1"/>
    </xf>
    <xf numFmtId="0" fontId="2" fillId="8" borderId="40" xfId="9" applyBorder="1" applyProtection="1">
      <alignment horizontal="left" vertical="center" wrapText="1"/>
    </xf>
    <xf numFmtId="0" fontId="2" fillId="8" borderId="41" xfId="9" applyBorder="1" applyProtection="1">
      <alignment horizontal="left" vertical="center" wrapText="1"/>
    </xf>
    <xf numFmtId="0" fontId="0" fillId="0" borderId="0" xfId="0" applyAlignment="1" applyProtection="1">
      <alignment horizontal="justify" vertical="center" wrapText="1"/>
    </xf>
  </cellXfs>
  <cellStyles count="23">
    <cellStyle name="Aut. calc" xfId="22"/>
    <cellStyle name="BPD" xfId="19"/>
    <cellStyle name="Comma" xfId="13" builtinId="3"/>
    <cellStyle name="Count" xfId="8"/>
    <cellStyle name="DF2" xfId="21"/>
    <cellStyle name="Do not fill" xfId="6"/>
    <cellStyle name="Euro" xfId="12"/>
    <cellStyle name="Headline1" xfId="1"/>
    <cellStyle name="Headline2" xfId="4"/>
    <cellStyle name="Headline3" xfId="11"/>
    <cellStyle name="Headline4" xfId="3"/>
    <cellStyle name="Headline4 2" xfId="18"/>
    <cellStyle name="Headline4 C" xfId="14"/>
    <cellStyle name="Hyperlink" xfId="17" builtinId="8"/>
    <cellStyle name="Normal" xfId="0" builtinId="0" customBuiltin="1"/>
    <cellStyle name="Percent" xfId="16" builtinId="5"/>
    <cellStyle name="PNum" xfId="15"/>
    <cellStyle name="Roll" xfId="7"/>
    <cellStyle name="Roll 2" xfId="10"/>
    <cellStyle name="Text field_Cen" xfId="9"/>
    <cellStyle name="Text field_UpLeft" xfId="2"/>
    <cellStyle name="Text field_UpLeft 2" xfId="20"/>
    <cellStyle name="Tutorial" xfId="5"/>
  </cellStyles>
  <dxfs count="86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b/>
        <i val="0"/>
        <color theme="0"/>
      </font>
      <fill>
        <patternFill>
          <bgColor theme="1" tint="0.34998626667073579"/>
        </patternFill>
      </fill>
    </dxf>
    <dxf>
      <font>
        <b/>
        <i val="0"/>
        <color theme="0"/>
      </font>
      <fill>
        <patternFill>
          <bgColor theme="1" tint="0.34998626667073579"/>
        </patternFill>
      </fill>
    </dxf>
    <dxf>
      <font>
        <b/>
        <i val="0"/>
        <color theme="0"/>
      </font>
      <fill>
        <patternFill>
          <bgColor theme="1" tint="0.34998626667073579"/>
        </patternFill>
      </fill>
    </dxf>
    <dxf>
      <font>
        <b/>
        <i val="0"/>
        <color theme="0"/>
      </font>
      <fill>
        <patternFill>
          <bgColor theme="1" tint="0.34998626667073579"/>
        </patternFill>
      </fill>
    </dxf>
    <dxf>
      <font>
        <b/>
        <i val="0"/>
        <color theme="0"/>
      </font>
      <fill>
        <patternFill>
          <bgColor theme="1"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color rgb="FFFFE17D"/>
      <color rgb="FFE1E1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358933</xdr:colOff>
      <xdr:row>7</xdr:row>
      <xdr:rowOff>0</xdr:rowOff>
    </xdr:from>
    <xdr:to>
      <xdr:col>7</xdr:col>
      <xdr:colOff>711062</xdr:colOff>
      <xdr:row>10</xdr:row>
      <xdr:rowOff>0</xdr:rowOff>
    </xdr:to>
    <xdr:pic>
      <xdr:nvPicPr>
        <xdr:cNvPr id="2" name="Kép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8183" y="1219200"/>
          <a:ext cx="2727167" cy="7239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3</xdr:row>
      <xdr:rowOff>693</xdr:rowOff>
    </xdr:from>
    <xdr:to>
      <xdr:col>3</xdr:col>
      <xdr:colOff>2726575</xdr:colOff>
      <xdr:row>7</xdr:row>
      <xdr:rowOff>0</xdr:rowOff>
    </xdr:to>
    <xdr:pic>
      <xdr:nvPicPr>
        <xdr:cNvPr id="3" name="Kép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71625" y="743643"/>
          <a:ext cx="2726575" cy="72320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lopszilveszter\Desktop\B-Light%20Application%20form_v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ver"/>
      <sheetName val="2. Main data"/>
      <sheetName val="3. Project summary"/>
      <sheetName val="4. LB - DATA"/>
      <sheetName val="4. B2 - DATA"/>
      <sheetName val="5. Project description"/>
      <sheetName val="6. Activities"/>
      <sheetName val="7. Realization plan"/>
      <sheetName val="8. LB - Budget"/>
      <sheetName val="8. B2 - Budget"/>
      <sheetName val="9. Financial overview"/>
      <sheetName val="10. Spending forecast"/>
      <sheetName val="11. Information and publicity"/>
      <sheetName val="12. Cooperation criteria"/>
      <sheetName val="13. Project level indicators"/>
      <sheetName val="14. Indicators by beneficiaries"/>
      <sheetName val="15. Horizontal principles"/>
      <sheetName val="16. LB - Relevance&amp;experience"/>
      <sheetName val="16. B2 - Relevance&amp;experience"/>
      <sheetName val="17. Certificate"/>
      <sheetName val="Hidden data"/>
    </sheetNames>
    <sheetDataSet>
      <sheetData sheetId="0"/>
      <sheetData sheetId="1">
        <row r="16">
          <cell r="A16" t="str">
            <v>SO1.1 | To increase the attractiveness of the border area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A2" t="str">
            <v>Hungary</v>
          </cell>
        </row>
        <row r="3">
          <cell r="A3" t="str">
            <v>Slovakia</v>
          </cell>
        </row>
        <row r="18">
          <cell r="A18" t="str">
            <v>A. public authority</v>
          </cell>
        </row>
        <row r="19">
          <cell r="A19" t="str">
            <v>B. company with a majority state ownership</v>
          </cell>
        </row>
        <row r="20">
          <cell r="A20" t="str">
            <v>C. chamber of trade and industry</v>
          </cell>
        </row>
        <row r="27">
          <cell r="A27" t="str">
            <v>Regarding the project expenditures the Beneficiary can not reclaim the VAT, therefore all expenditures are indicated in gross amount.</v>
          </cell>
        </row>
        <row r="28">
          <cell r="A28" t="str">
            <v>Regarding the project expenditures the Beneficiary is obliged to reclaim the VAT, therefore the relevant expenditures are indicated in net amount.</v>
          </cell>
        </row>
        <row r="47">
          <cell r="A47" t="str">
            <v>PA1 | Nature and culture</v>
          </cell>
          <cell r="B47" t="str">
            <v>PrAx1</v>
          </cell>
        </row>
        <row r="67">
          <cell r="A67">
            <v>1</v>
          </cell>
          <cell r="B67">
            <v>2016</v>
          </cell>
        </row>
        <row r="68">
          <cell r="A68">
            <v>2</v>
          </cell>
          <cell r="B68">
            <v>2017</v>
          </cell>
        </row>
        <row r="69">
          <cell r="A69">
            <v>3</v>
          </cell>
          <cell r="B69">
            <v>2018</v>
          </cell>
        </row>
        <row r="70">
          <cell r="A70">
            <v>4</v>
          </cell>
          <cell r="B70">
            <v>2019</v>
          </cell>
        </row>
        <row r="71">
          <cell r="A71">
            <v>5</v>
          </cell>
          <cell r="B71">
            <v>2020</v>
          </cell>
        </row>
        <row r="72">
          <cell r="A72">
            <v>6</v>
          </cell>
          <cell r="B72">
            <v>2021</v>
          </cell>
        </row>
        <row r="73">
          <cell r="A73">
            <v>7</v>
          </cell>
          <cell r="B73">
            <v>2022</v>
          </cell>
        </row>
        <row r="74">
          <cell r="A74">
            <v>8</v>
          </cell>
          <cell r="B74">
            <v>2023</v>
          </cell>
        </row>
        <row r="75">
          <cell r="A75">
            <v>9</v>
          </cell>
        </row>
        <row r="76">
          <cell r="A76">
            <v>10</v>
          </cell>
        </row>
        <row r="77">
          <cell r="A77">
            <v>11</v>
          </cell>
        </row>
        <row r="78">
          <cell r="A78">
            <v>12</v>
          </cell>
        </row>
        <row r="83">
          <cell r="G83" t="str">
            <v>Yes</v>
          </cell>
        </row>
        <row r="84">
          <cell r="B84" t="str">
            <v xml:space="preserve">LB - </v>
          </cell>
          <cell r="E84">
            <v>1</v>
          </cell>
          <cell r="G84" t="str">
            <v>No</v>
          </cell>
        </row>
        <row r="85">
          <cell r="B85" t="str">
            <v xml:space="preserve">B2 - </v>
          </cell>
          <cell r="E85">
            <v>2</v>
          </cell>
        </row>
        <row r="86">
          <cell r="B86" t="str">
            <v xml:space="preserve">B3 - </v>
          </cell>
          <cell r="E86">
            <v>3</v>
          </cell>
        </row>
        <row r="87">
          <cell r="B87" t="str">
            <v xml:space="preserve">B4 - </v>
          </cell>
          <cell r="E87">
            <v>4</v>
          </cell>
        </row>
        <row r="88">
          <cell r="B88" t="str">
            <v xml:space="preserve">B5 - </v>
          </cell>
          <cell r="E88">
            <v>5</v>
          </cell>
        </row>
        <row r="89">
          <cell r="B89" t="str">
            <v xml:space="preserve">B6 - </v>
          </cell>
          <cell r="E89">
            <v>6</v>
          </cell>
        </row>
        <row r="90">
          <cell r="B90" t="str">
            <v xml:space="preserve">B7 - </v>
          </cell>
          <cell r="E90">
            <v>7</v>
          </cell>
        </row>
        <row r="91">
          <cell r="B91" t="str">
            <v xml:space="preserve">B8 - </v>
          </cell>
          <cell r="E91">
            <v>8</v>
          </cell>
        </row>
        <row r="92">
          <cell r="B92" t="str">
            <v xml:space="preserve">B9 - </v>
          </cell>
          <cell r="E92">
            <v>9</v>
          </cell>
        </row>
        <row r="93">
          <cell r="B93" t="str">
            <v xml:space="preserve">B10 - </v>
          </cell>
          <cell r="E93" t="str">
            <v>All</v>
          </cell>
        </row>
        <row r="94">
          <cell r="B94" t="str">
            <v xml:space="preserve">B11 - </v>
          </cell>
        </row>
        <row r="95">
          <cell r="B95" t="str">
            <v xml:space="preserve">B12 - </v>
          </cell>
        </row>
        <row r="99">
          <cell r="C99" t="str">
            <v>Act1 | Project management</v>
          </cell>
          <cell r="J99" t="str">
            <v>piece</v>
          </cell>
        </row>
        <row r="100">
          <cell r="C100" t="str">
            <v>Act2 | Communication</v>
          </cell>
          <cell r="J100" t="str">
            <v>page</v>
          </cell>
        </row>
        <row r="101">
          <cell r="C101" t="str">
            <v>Act3 | B-Lights</v>
          </cell>
          <cell r="J101" t="str">
            <v>person</v>
          </cell>
        </row>
        <row r="102">
          <cell r="C102" t="str">
            <v xml:space="preserve">Act4 | </v>
          </cell>
          <cell r="J102" t="str">
            <v>month</v>
          </cell>
        </row>
        <row r="103">
          <cell r="C103" t="str">
            <v xml:space="preserve">Act5 | </v>
          </cell>
          <cell r="J103" t="str">
            <v>hour</v>
          </cell>
        </row>
        <row r="104">
          <cell r="C104" t="str">
            <v xml:space="preserve">Act6 | </v>
          </cell>
          <cell r="J104" t="str">
            <v>km</v>
          </cell>
        </row>
        <row r="105">
          <cell r="C105" t="str">
            <v xml:space="preserve">Act7 | </v>
          </cell>
          <cell r="J105" t="str">
            <v>journey</v>
          </cell>
        </row>
        <row r="106">
          <cell r="C106" t="str">
            <v xml:space="preserve">Act8 | </v>
          </cell>
          <cell r="J106" t="str">
            <v>day</v>
          </cell>
        </row>
        <row r="107">
          <cell r="C107" t="str">
            <v xml:space="preserve">Act9 | </v>
          </cell>
          <cell r="J107" t="str">
            <v>night</v>
          </cell>
        </row>
        <row r="108">
          <cell r="C108" t="str">
            <v xml:space="preserve">Act10 | </v>
          </cell>
          <cell r="J108" t="str">
            <v>occasion</v>
          </cell>
        </row>
        <row r="109">
          <cell r="C109" t="str">
            <v xml:space="preserve">Act11 | </v>
          </cell>
          <cell r="J109" t="str">
            <v>package</v>
          </cell>
        </row>
        <row r="110">
          <cell r="C110" t="str">
            <v xml:space="preserve">Act12 | </v>
          </cell>
        </row>
        <row r="111">
          <cell r="C111" t="str">
            <v xml:space="preserve">Act13 | </v>
          </cell>
        </row>
        <row r="112">
          <cell r="C112" t="str">
            <v xml:space="preserve">Act14 | </v>
          </cell>
        </row>
        <row r="113">
          <cell r="C113" t="str">
            <v xml:space="preserve">Act15 | </v>
          </cell>
        </row>
        <row r="114">
          <cell r="C114" t="str">
            <v xml:space="preserve">Act16 | </v>
          </cell>
        </row>
        <row r="115">
          <cell r="C115" t="str">
            <v xml:space="preserve">Act17 | </v>
          </cell>
        </row>
        <row r="116">
          <cell r="C116" t="str">
            <v xml:space="preserve">Act18 | </v>
          </cell>
        </row>
        <row r="117">
          <cell r="C117" t="str">
            <v xml:space="preserve">Act19 | </v>
          </cell>
        </row>
        <row r="118">
          <cell r="C118" t="str">
            <v xml:space="preserve">Act20 | </v>
          </cell>
        </row>
        <row r="128">
          <cell r="O128" t="str">
            <v>Flat rate</v>
          </cell>
        </row>
        <row r="129">
          <cell r="O129" t="str">
            <v>Real cost</v>
          </cell>
        </row>
        <row r="144">
          <cell r="A144" t="str">
            <v>Leaflet</v>
          </cell>
          <cell r="B144" t="str">
            <v>HU</v>
          </cell>
          <cell r="C144" t="str">
            <v>Public project event</v>
          </cell>
          <cell r="D144" t="str">
            <v>Press conference</v>
          </cell>
          <cell r="E144" t="str">
            <v>Banner</v>
          </cell>
          <cell r="F144" t="str">
            <v>Accessories</v>
          </cell>
          <cell r="G144" t="str">
            <v>Stickers (90x50 mm)</v>
          </cell>
        </row>
        <row r="145">
          <cell r="A145" t="str">
            <v>Brochure</v>
          </cell>
          <cell r="B145" t="str">
            <v>SK</v>
          </cell>
          <cell r="C145" t="str">
            <v>Professional conference</v>
          </cell>
          <cell r="D145" t="str">
            <v>Press release</v>
          </cell>
          <cell r="E145" t="str">
            <v>Article/News</v>
          </cell>
          <cell r="F145" t="str">
            <v>Photographs</v>
          </cell>
          <cell r="G145" t="str">
            <v>Stickers (100x100 mm)</v>
          </cell>
        </row>
        <row r="146">
          <cell r="A146" t="str">
            <v>Poster</v>
          </cell>
          <cell r="B146" t="str">
            <v>EN</v>
          </cell>
          <cell r="C146" t="str">
            <v>Workshop</v>
          </cell>
          <cell r="D146" t="str">
            <v>Press visit</v>
          </cell>
          <cell r="E146" t="str">
            <v>Subpage</v>
          </cell>
          <cell r="F146" t="str">
            <v>Audio-visual productions</v>
          </cell>
          <cell r="G146" t="str">
            <v>Poster</v>
          </cell>
        </row>
        <row r="147">
          <cell r="A147" t="str">
            <v>Newsletter</v>
          </cell>
          <cell r="B147" t="str">
            <v>HU-SK</v>
          </cell>
          <cell r="C147" t="str">
            <v>Seminar</v>
          </cell>
          <cell r="D147" t="str">
            <v>Article</v>
          </cell>
          <cell r="E147" t="str">
            <v>Project website</v>
          </cell>
          <cell r="F147" t="str">
            <v>Other</v>
          </cell>
          <cell r="G147" t="str">
            <v>Temporary billboard</v>
          </cell>
        </row>
        <row r="148">
          <cell r="A148" t="str">
            <v>Invitation cards</v>
          </cell>
          <cell r="B148" t="str">
            <v>ALL</v>
          </cell>
          <cell r="C148" t="str">
            <v>Other</v>
          </cell>
          <cell r="D148" t="str">
            <v>Advertisement</v>
          </cell>
          <cell r="G148" t="str">
            <v>Permanent plaque</v>
          </cell>
        </row>
        <row r="149">
          <cell r="A149" t="str">
            <v>Books</v>
          </cell>
          <cell r="D149" t="str">
            <v>Other</v>
          </cell>
          <cell r="G149" t="str">
            <v>Permanent billboard</v>
          </cell>
        </row>
        <row r="150">
          <cell r="A150" t="str">
            <v>Other</v>
          </cell>
        </row>
        <row r="170">
          <cell r="A170" t="str">
            <v>Project contributes to the reduction of greenhouse gas emission by reduced usage of hazardous material for the environment;</v>
          </cell>
        </row>
        <row r="171">
          <cell r="A171" t="str">
            <v>Project reduces the consumption of energy, water and limited resources and increase the usage of renewable energy;</v>
          </cell>
        </row>
        <row r="172">
          <cell r="A172" t="str">
            <v>Project increases the energy efficiency and usage of recycled materials</v>
          </cell>
        </row>
        <row r="173">
          <cell r="A173" t="str">
            <v>The project pays attention to efficiency and rational approach to funds and resources and goes beyond cost-optimal levels according to Directive 2010/31/EU.</v>
          </cell>
        </row>
        <row r="174">
          <cell r="A174" t="str">
            <v>In case project involves purchasing products the requirements set out in Annex III of the Energy Efficiency Directive (2012/27/EU) is respected.</v>
          </cell>
        </row>
        <row r="177">
          <cell r="A177" t="str">
            <v>Project must be transparent and must take into account non-discrimination principles.</v>
          </cell>
        </row>
        <row r="178">
          <cell r="A178" t="str">
            <v>Project ensures accessibility of people with disabilities to newly developed services.</v>
          </cell>
        </row>
        <row r="179">
          <cell r="A179" t="str">
            <v>In case of the employment initiatives the project gives preference to the social inclusion and gives advantage to Roma people and to people living in deep poverty.</v>
          </cell>
        </row>
        <row r="182">
          <cell r="A182" t="str">
            <v>Project increases access to employment opportunities for women and supports flexible working hours.</v>
          </cell>
        </row>
        <row r="183">
          <cell r="A183" t="str">
            <v xml:space="preserve">Project promotes female entrepreneurship and self-employment of women; </v>
          </cell>
        </row>
        <row r="184">
          <cell r="A184" t="str">
            <v>Project ensures minimum 50% in number of women or disadvantaged persons participating in joint education and training activities, events;</v>
          </cell>
        </row>
        <row r="185">
          <cell r="A185" t="str">
            <v>Project supports equal pay initiatives at the workplace.</v>
          </cell>
        </row>
        <row r="188">
          <cell r="A188" t="str">
            <v>Project shall build environmental and cultural awareness and respect and provide positive experiences for both visitors and hosts.</v>
          </cell>
        </row>
        <row r="189">
          <cell r="A189" t="str">
            <v>Project provides direct benefits for conservation and generates benefits for both local people and local economy.</v>
          </cell>
        </row>
        <row r="190">
          <cell r="A190" t="str">
            <v>Project shall design, construct and operate low energy demand or nearly zero-energy buildings.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3.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pageSetUpPr fitToPage="1"/>
  </sheetPr>
  <dimension ref="A1:L42"/>
  <sheetViews>
    <sheetView showGridLines="0" tabSelected="1" topLeftCell="A11" zoomScale="115" zoomScaleNormal="115" zoomScaleSheetLayoutView="100" workbookViewId="0">
      <selection activeCell="O22" sqref="O22"/>
    </sheetView>
  </sheetViews>
  <sheetFormatPr defaultColWidth="9" defaultRowHeight="14.25" x14ac:dyDescent="0.2"/>
  <cols>
    <col min="1" max="3" width="9.625" style="113" customWidth="1"/>
    <col min="4" max="4" width="1.625" style="113" customWidth="1"/>
    <col min="5" max="5" width="8.625" style="113" customWidth="1"/>
    <col min="6" max="6" width="1.625" style="113" customWidth="1"/>
    <col min="7" max="10" width="9.625" style="113" customWidth="1"/>
    <col min="11" max="11" width="1.625" style="113" customWidth="1"/>
    <col min="12" max="12" width="30.625" style="351" customWidth="1"/>
    <col min="13" max="16384" width="9" style="113"/>
  </cols>
  <sheetData>
    <row r="1" spans="1:12" s="91" customFormat="1" ht="69.95" customHeight="1" thickBot="1" x14ac:dyDescent="0.25">
      <c r="A1" s="516" t="s">
        <v>732</v>
      </c>
      <c r="B1" s="517"/>
      <c r="C1" s="517"/>
      <c r="D1" s="517"/>
      <c r="E1" s="517"/>
      <c r="F1" s="517"/>
      <c r="G1" s="517"/>
      <c r="H1" s="517"/>
      <c r="I1" s="517"/>
      <c r="J1" s="518"/>
      <c r="L1" s="150" t="s">
        <v>682</v>
      </c>
    </row>
    <row r="2" spans="1:12" ht="8.1" customHeight="1" thickBot="1" x14ac:dyDescent="0.25">
      <c r="A2" s="91"/>
      <c r="B2" s="91"/>
      <c r="C2" s="91"/>
      <c r="D2" s="91"/>
      <c r="E2" s="91"/>
      <c r="F2" s="91"/>
      <c r="G2" s="91"/>
      <c r="H2" s="91"/>
      <c r="I2" s="91"/>
      <c r="J2" s="91"/>
    </row>
    <row r="3" spans="1:12" ht="20.100000000000001" customHeight="1" thickBot="1" x14ac:dyDescent="0.25">
      <c r="A3" s="521" t="s">
        <v>109</v>
      </c>
      <c r="B3" s="521"/>
      <c r="C3" s="521"/>
      <c r="D3" s="521"/>
      <c r="E3" s="521"/>
      <c r="G3" s="522" t="s">
        <v>110</v>
      </c>
      <c r="H3" s="523"/>
      <c r="I3" s="523"/>
      <c r="J3" s="524"/>
      <c r="L3" s="513" t="s">
        <v>683</v>
      </c>
    </row>
    <row r="4" spans="1:12" ht="60" customHeight="1" thickBot="1" x14ac:dyDescent="0.25">
      <c r="A4" s="525" t="s">
        <v>796</v>
      </c>
      <c r="B4" s="526"/>
      <c r="C4" s="526"/>
      <c r="D4" s="526"/>
      <c r="E4" s="527"/>
      <c r="G4" s="528"/>
      <c r="H4" s="529"/>
      <c r="I4" s="529"/>
      <c r="J4" s="530"/>
      <c r="L4" s="514"/>
    </row>
    <row r="5" spans="1:12" ht="8.1" customHeight="1" x14ac:dyDescent="0.2">
      <c r="L5" s="514"/>
    </row>
    <row r="6" spans="1:12" ht="20.100000000000001" customHeight="1" x14ac:dyDescent="0.2">
      <c r="A6" s="91"/>
      <c r="B6" s="91"/>
      <c r="C6" s="91"/>
      <c r="D6" s="91"/>
      <c r="E6" s="91"/>
      <c r="F6" s="91"/>
      <c r="G6" s="91"/>
      <c r="H6" s="91"/>
      <c r="I6" s="91"/>
      <c r="J6" s="91"/>
      <c r="L6" s="514"/>
    </row>
    <row r="7" spans="1:12" ht="20.100000000000001" customHeight="1" x14ac:dyDescent="0.2">
      <c r="A7" s="91"/>
      <c r="B7" s="91"/>
      <c r="C7" s="91"/>
      <c r="D7" s="91"/>
      <c r="E7" s="91"/>
      <c r="F7" s="91"/>
      <c r="G7" s="91"/>
      <c r="H7" s="91"/>
      <c r="I7" s="91"/>
      <c r="J7" s="91"/>
      <c r="L7" s="514"/>
    </row>
    <row r="8" spans="1:12" ht="30" customHeight="1" x14ac:dyDescent="0.2">
      <c r="A8" s="91"/>
      <c r="B8" s="91"/>
      <c r="C8" s="91"/>
      <c r="D8" s="91"/>
      <c r="E8" s="91"/>
      <c r="F8" s="91"/>
      <c r="G8" s="91"/>
      <c r="H8" s="91"/>
      <c r="I8" s="91"/>
      <c r="J8" s="91"/>
      <c r="L8" s="514"/>
    </row>
    <row r="9" spans="1:12" ht="8.1" customHeight="1" x14ac:dyDescent="0.2">
      <c r="A9" s="91"/>
      <c r="B9" s="91"/>
      <c r="C9" s="91"/>
      <c r="D9" s="91"/>
      <c r="E9" s="91"/>
      <c r="F9" s="91"/>
      <c r="G9" s="91"/>
      <c r="H9" s="91"/>
      <c r="I9" s="91"/>
      <c r="J9" s="91"/>
      <c r="L9" s="514"/>
    </row>
    <row r="10" spans="1:12" ht="20.100000000000001" customHeight="1" thickBot="1" x14ac:dyDescent="0.25">
      <c r="A10" s="91"/>
      <c r="B10" s="91"/>
      <c r="C10" s="91"/>
      <c r="D10" s="91"/>
      <c r="E10" s="91"/>
      <c r="F10" s="91"/>
      <c r="G10" s="91"/>
      <c r="H10" s="91"/>
      <c r="I10" s="91"/>
      <c r="J10" s="91"/>
      <c r="L10" s="515"/>
    </row>
    <row r="11" spans="1:12" ht="8.1" customHeight="1" thickBot="1" x14ac:dyDescent="0.25">
      <c r="A11" s="91"/>
      <c r="B11" s="91"/>
      <c r="C11" s="91"/>
      <c r="D11" s="91"/>
      <c r="E11" s="91"/>
      <c r="F11" s="91"/>
      <c r="G11" s="91"/>
      <c r="H11" s="91"/>
      <c r="I11" s="91"/>
      <c r="J11" s="91"/>
    </row>
    <row r="12" spans="1:12" ht="20.100000000000001" customHeight="1" x14ac:dyDescent="0.2">
      <c r="A12" s="91"/>
      <c r="B12" s="91"/>
      <c r="C12" s="91"/>
      <c r="D12" s="91"/>
      <c r="E12" s="91"/>
      <c r="F12" s="91"/>
      <c r="G12" s="91"/>
      <c r="H12" s="91"/>
      <c r="I12" s="91"/>
      <c r="J12" s="91"/>
      <c r="L12" s="513" t="s">
        <v>813</v>
      </c>
    </row>
    <row r="13" spans="1:12" ht="20.100000000000001" customHeight="1" x14ac:dyDescent="0.2">
      <c r="A13" s="91"/>
      <c r="B13" s="520" t="s">
        <v>795</v>
      </c>
      <c r="C13" s="520"/>
      <c r="D13" s="520"/>
      <c r="E13" s="520"/>
      <c r="F13" s="520"/>
      <c r="G13" s="520"/>
      <c r="H13" s="520"/>
      <c r="I13" s="520"/>
      <c r="J13" s="91"/>
      <c r="L13" s="514"/>
    </row>
    <row r="14" spans="1:12" ht="20.100000000000001" customHeight="1" x14ac:dyDescent="0.2">
      <c r="A14" s="91"/>
      <c r="B14" s="520"/>
      <c r="C14" s="520"/>
      <c r="D14" s="520"/>
      <c r="E14" s="520"/>
      <c r="F14" s="520"/>
      <c r="G14" s="520"/>
      <c r="H14" s="520"/>
      <c r="I14" s="520"/>
      <c r="J14" s="91"/>
      <c r="L14" s="514"/>
    </row>
    <row r="15" spans="1:12" ht="20.100000000000001" customHeight="1" x14ac:dyDescent="0.2">
      <c r="A15" s="91"/>
      <c r="B15" s="520"/>
      <c r="C15" s="520"/>
      <c r="D15" s="520"/>
      <c r="E15" s="520"/>
      <c r="F15" s="520"/>
      <c r="G15" s="520"/>
      <c r="H15" s="520"/>
      <c r="I15" s="520"/>
      <c r="J15" s="91"/>
      <c r="L15" s="514"/>
    </row>
    <row r="16" spans="1:12" ht="20.100000000000001" customHeight="1" thickBot="1" x14ac:dyDescent="0.25">
      <c r="A16" s="91"/>
      <c r="B16" s="520"/>
      <c r="C16" s="520"/>
      <c r="D16" s="520"/>
      <c r="E16" s="520"/>
      <c r="F16" s="520"/>
      <c r="G16" s="520"/>
      <c r="H16" s="520"/>
      <c r="I16" s="520"/>
      <c r="J16" s="91"/>
      <c r="L16" s="515"/>
    </row>
    <row r="17" spans="1:12" ht="8.1" customHeight="1" thickBot="1" x14ac:dyDescent="0.25">
      <c r="A17" s="91"/>
      <c r="B17" s="91"/>
      <c r="C17" s="91"/>
      <c r="D17" s="91"/>
      <c r="E17" s="91"/>
      <c r="F17" s="91"/>
      <c r="G17" s="91"/>
      <c r="H17" s="91"/>
      <c r="I17" s="91"/>
      <c r="J17" s="91"/>
    </row>
    <row r="18" spans="1:12" ht="39.950000000000003" customHeight="1" x14ac:dyDescent="0.2">
      <c r="A18" s="129"/>
      <c r="B18" s="129"/>
      <c r="C18" s="140" t="s">
        <v>145</v>
      </c>
      <c r="D18" s="130"/>
      <c r="E18" s="500" t="s">
        <v>144</v>
      </c>
      <c r="F18" s="500"/>
      <c r="G18" s="500"/>
      <c r="H18" s="500"/>
      <c r="I18" s="500"/>
      <c r="L18" s="504" t="s">
        <v>727</v>
      </c>
    </row>
    <row r="19" spans="1:12" ht="8.1" customHeight="1" x14ac:dyDescent="0.2">
      <c r="A19" s="129"/>
      <c r="B19" s="129"/>
      <c r="C19" s="140"/>
      <c r="D19" s="130"/>
      <c r="E19" s="519"/>
      <c r="F19" s="519"/>
      <c r="G19" s="519"/>
      <c r="H19" s="519"/>
      <c r="I19" s="519"/>
      <c r="L19" s="505"/>
    </row>
    <row r="20" spans="1:12" ht="60" customHeight="1" thickBot="1" x14ac:dyDescent="0.25">
      <c r="A20" s="129"/>
      <c r="B20" s="129"/>
      <c r="C20" s="140" t="s">
        <v>111</v>
      </c>
      <c r="D20" s="130"/>
      <c r="E20" s="500" t="str">
        <f>T('4. LB - DATA'!A4:I4)</f>
        <v/>
      </c>
      <c r="F20" s="500"/>
      <c r="G20" s="500"/>
      <c r="H20" s="500"/>
      <c r="I20" s="500"/>
      <c r="L20" s="506"/>
    </row>
    <row r="21" spans="1:12" ht="8.1" customHeight="1" thickBot="1" x14ac:dyDescent="0.25">
      <c r="A21" s="131"/>
      <c r="B21" s="131"/>
      <c r="C21" s="141"/>
      <c r="D21" s="131"/>
      <c r="E21" s="499"/>
      <c r="F21" s="499"/>
      <c r="G21" s="499"/>
      <c r="H21" s="499"/>
      <c r="I21" s="499"/>
    </row>
    <row r="22" spans="1:12" ht="80.099999999999994" customHeight="1" thickBot="1" x14ac:dyDescent="0.25">
      <c r="A22" s="129"/>
      <c r="B22" s="129"/>
      <c r="C22" s="140" t="s">
        <v>112</v>
      </c>
      <c r="D22" s="130"/>
      <c r="E22" s="500" t="str">
        <f>T('2. Main data'!A4:I4)</f>
        <v/>
      </c>
      <c r="F22" s="500"/>
      <c r="G22" s="500"/>
      <c r="H22" s="500"/>
      <c r="I22" s="500"/>
      <c r="L22" s="132" t="s">
        <v>728</v>
      </c>
    </row>
    <row r="23" spans="1:12" ht="8.1" customHeight="1" thickBot="1" x14ac:dyDescent="0.25">
      <c r="A23" s="131"/>
      <c r="B23" s="131"/>
      <c r="C23" s="141"/>
      <c r="D23" s="131"/>
      <c r="E23" s="499"/>
      <c r="F23" s="499"/>
      <c r="G23" s="499"/>
      <c r="H23" s="499"/>
      <c r="I23" s="499"/>
    </row>
    <row r="24" spans="1:12" ht="30" customHeight="1" x14ac:dyDescent="0.2">
      <c r="A24" s="129"/>
      <c r="B24" s="129"/>
      <c r="C24" s="140" t="s">
        <v>46</v>
      </c>
      <c r="D24" s="130"/>
      <c r="E24" s="500" t="str">
        <f>T('2. Main data'!A7:D7)</f>
        <v/>
      </c>
      <c r="F24" s="500"/>
      <c r="G24" s="500"/>
      <c r="H24" s="500"/>
      <c r="I24" s="500"/>
      <c r="L24" s="507" t="s">
        <v>729</v>
      </c>
    </row>
    <row r="25" spans="1:12" ht="8.1" customHeight="1" x14ac:dyDescent="0.2">
      <c r="C25" s="142"/>
      <c r="L25" s="508"/>
    </row>
    <row r="26" spans="1:12" ht="50.1" customHeight="1" thickBot="1" x14ac:dyDescent="0.25">
      <c r="A26" s="129"/>
      <c r="B26" s="129"/>
      <c r="C26" s="140" t="s">
        <v>146</v>
      </c>
      <c r="D26" s="130"/>
      <c r="E26" s="500" t="str">
        <f>T('2. Main data'!A13:I13)</f>
        <v/>
      </c>
      <c r="F26" s="500"/>
      <c r="G26" s="500"/>
      <c r="H26" s="500"/>
      <c r="I26" s="500"/>
      <c r="L26" s="509"/>
    </row>
    <row r="27" spans="1:12" ht="8.1" customHeight="1" thickBot="1" x14ac:dyDescent="0.25">
      <c r="A27" s="131"/>
      <c r="B27" s="131"/>
      <c r="C27" s="141"/>
      <c r="D27" s="131"/>
      <c r="E27" s="499"/>
      <c r="F27" s="499"/>
      <c r="G27" s="499"/>
      <c r="H27" s="499"/>
      <c r="I27" s="499"/>
    </row>
    <row r="28" spans="1:12" ht="39.950000000000003" customHeight="1" x14ac:dyDescent="0.2">
      <c r="A28" s="129"/>
      <c r="B28" s="129"/>
      <c r="C28" s="140" t="s">
        <v>49</v>
      </c>
      <c r="D28" s="130"/>
      <c r="E28" s="500" t="str">
        <f>T('2. Main data'!A16:I16)</f>
        <v/>
      </c>
      <c r="F28" s="500"/>
      <c r="G28" s="500"/>
      <c r="H28" s="500"/>
      <c r="I28" s="500"/>
      <c r="L28" s="501" t="s">
        <v>616</v>
      </c>
    </row>
    <row r="29" spans="1:12" ht="8.1" customHeight="1" x14ac:dyDescent="0.2">
      <c r="C29" s="142"/>
      <c r="L29" s="502"/>
    </row>
    <row r="30" spans="1:12" ht="30" customHeight="1" thickBot="1" x14ac:dyDescent="0.25">
      <c r="A30" s="129"/>
      <c r="B30" s="129"/>
      <c r="C30" s="140" t="s">
        <v>106</v>
      </c>
      <c r="D30" s="130"/>
      <c r="E30" s="498">
        <f ca="1">'Hidden data'!B173</f>
        <v>0</v>
      </c>
      <c r="F30" s="498"/>
      <c r="G30" s="498"/>
      <c r="H30" s="498"/>
      <c r="I30" s="498"/>
      <c r="L30" s="503"/>
    </row>
    <row r="31" spans="1:12" ht="8.1" customHeight="1" thickBot="1" x14ac:dyDescent="0.25">
      <c r="C31" s="142"/>
    </row>
    <row r="32" spans="1:12" ht="30" customHeight="1" x14ac:dyDescent="0.2">
      <c r="A32" s="129"/>
      <c r="B32" s="129"/>
      <c r="C32" s="140" t="s">
        <v>108</v>
      </c>
      <c r="D32" s="130"/>
      <c r="E32" s="498">
        <f ca="1">'Hidden data'!C173</f>
        <v>0</v>
      </c>
      <c r="F32" s="498"/>
      <c r="G32" s="498"/>
      <c r="H32" s="498"/>
      <c r="I32" s="498"/>
      <c r="L32" s="510" t="s">
        <v>730</v>
      </c>
    </row>
    <row r="33" spans="1:12" ht="8.1" customHeight="1" x14ac:dyDescent="0.2">
      <c r="A33" s="91"/>
      <c r="B33" s="91"/>
      <c r="C33" s="91"/>
      <c r="D33" s="91"/>
      <c r="E33" s="91"/>
      <c r="F33" s="91"/>
      <c r="G33" s="91"/>
      <c r="H33" s="91"/>
      <c r="I33" s="91"/>
      <c r="J33" s="91"/>
      <c r="L33" s="511"/>
    </row>
    <row r="34" spans="1:12" ht="30" customHeight="1" thickBot="1" x14ac:dyDescent="0.25">
      <c r="A34" s="91"/>
      <c r="B34" s="91"/>
      <c r="C34" s="91"/>
      <c r="D34" s="91"/>
      <c r="E34" s="91"/>
      <c r="F34" s="91"/>
      <c r="G34" s="91"/>
      <c r="H34" s="91"/>
      <c r="I34" s="91"/>
      <c r="J34" s="91"/>
      <c r="L34" s="512"/>
    </row>
    <row r="35" spans="1:12" ht="39.950000000000003" customHeight="1" x14ac:dyDescent="0.2">
      <c r="A35" s="91"/>
      <c r="B35" s="91"/>
      <c r="C35" s="91"/>
      <c r="D35" s="91"/>
      <c r="E35" s="91"/>
      <c r="F35" s="91"/>
      <c r="G35" s="91"/>
      <c r="H35" s="91"/>
      <c r="I35" s="91"/>
      <c r="J35" s="91"/>
    </row>
    <row r="36" spans="1:12" ht="8.1" customHeight="1" x14ac:dyDescent="0.2">
      <c r="A36" s="91"/>
      <c r="B36" s="91"/>
      <c r="C36" s="91"/>
      <c r="D36" s="91"/>
      <c r="E36" s="91"/>
      <c r="F36" s="91"/>
      <c r="G36" s="91"/>
      <c r="H36" s="91"/>
      <c r="I36" s="91"/>
      <c r="J36" s="91"/>
    </row>
    <row r="37" spans="1:12" ht="20.100000000000001" customHeight="1" x14ac:dyDescent="0.2">
      <c r="A37" s="91"/>
      <c r="B37" s="91"/>
      <c r="C37" s="91"/>
      <c r="D37" s="91"/>
      <c r="E37" s="91"/>
      <c r="F37" s="91"/>
      <c r="G37" s="91"/>
      <c r="H37" s="91"/>
      <c r="I37" s="91"/>
      <c r="J37" s="91"/>
    </row>
    <row r="38" spans="1:12" ht="24.95" customHeight="1" x14ac:dyDescent="0.2">
      <c r="A38" s="91"/>
      <c r="B38" s="91"/>
      <c r="C38" s="91"/>
      <c r="D38" s="91"/>
      <c r="E38" s="91"/>
      <c r="F38" s="91"/>
      <c r="G38" s="91"/>
      <c r="H38" s="91"/>
      <c r="I38" s="91"/>
      <c r="J38" s="91"/>
    </row>
    <row r="39" spans="1:12" ht="30" customHeight="1" x14ac:dyDescent="0.2">
      <c r="A39" s="91"/>
      <c r="B39" s="91"/>
      <c r="C39" s="91"/>
      <c r="D39" s="91"/>
      <c r="E39" s="91"/>
      <c r="F39" s="91"/>
      <c r="G39" s="91"/>
      <c r="H39" s="91"/>
      <c r="I39" s="91"/>
      <c r="J39" s="91"/>
    </row>
    <row r="40" spans="1:12" x14ac:dyDescent="0.2">
      <c r="A40" s="91"/>
      <c r="B40" s="91"/>
      <c r="C40" s="91"/>
      <c r="D40" s="91"/>
      <c r="E40" s="91"/>
      <c r="F40" s="91"/>
      <c r="G40" s="91"/>
      <c r="H40" s="91"/>
      <c r="I40" s="91"/>
      <c r="J40" s="91"/>
    </row>
    <row r="41" spans="1:12" x14ac:dyDescent="0.2">
      <c r="A41" s="91"/>
      <c r="B41" s="91"/>
      <c r="C41" s="91"/>
      <c r="D41" s="91"/>
      <c r="E41" s="91"/>
      <c r="F41" s="91"/>
      <c r="G41" s="91"/>
      <c r="H41" s="91"/>
      <c r="I41" s="91"/>
      <c r="J41" s="91"/>
    </row>
    <row r="42" spans="1:12" x14ac:dyDescent="0.2">
      <c r="A42" s="91"/>
      <c r="B42" s="91"/>
      <c r="C42" s="91"/>
      <c r="D42" s="91"/>
      <c r="E42" s="91"/>
      <c r="F42" s="91"/>
      <c r="G42" s="91"/>
      <c r="H42" s="91"/>
      <c r="I42" s="91"/>
      <c r="J42" s="91"/>
    </row>
  </sheetData>
  <sheetProtection password="DCEA" sheet="1" objects="1" scenarios="1" selectLockedCells="1"/>
  <customSheetViews>
    <customSheetView guid="{9B195D69-7D5B-406D-87D2-41910A2F61D3}" scale="160" showGridLines="0" fitToPage="1" topLeftCell="A10">
      <selection activeCell="L9" sqref="L9:M9"/>
      <pageMargins left="0.7" right="0.7" top="0.75" bottom="0.75" header="0.3" footer="0.3"/>
      <pageSetup paperSize="9" scale="93" fitToHeight="0" orientation="portrait" r:id="rId1"/>
    </customSheetView>
  </customSheetViews>
  <mergeCells count="24">
    <mergeCell ref="A1:J1"/>
    <mergeCell ref="E26:I26"/>
    <mergeCell ref="E21:I21"/>
    <mergeCell ref="E22:I22"/>
    <mergeCell ref="E23:I23"/>
    <mergeCell ref="E24:I24"/>
    <mergeCell ref="E18:I18"/>
    <mergeCell ref="E19:I19"/>
    <mergeCell ref="E20:I20"/>
    <mergeCell ref="B13:I16"/>
    <mergeCell ref="A3:E3"/>
    <mergeCell ref="G3:J3"/>
    <mergeCell ref="A4:E4"/>
    <mergeCell ref="G4:J4"/>
    <mergeCell ref="L18:L20"/>
    <mergeCell ref="L24:L26"/>
    <mergeCell ref="L32:L34"/>
    <mergeCell ref="L3:L10"/>
    <mergeCell ref="L12:L16"/>
    <mergeCell ref="E30:I30"/>
    <mergeCell ref="E32:I32"/>
    <mergeCell ref="E27:I27"/>
    <mergeCell ref="E28:I28"/>
    <mergeCell ref="L28:L30"/>
  </mergeCells>
  <conditionalFormatting sqref="E18 E21:E25 E30:E31">
    <cfRule type="notContainsBlanks" dxfId="865" priority="4">
      <formula>LEN(TRIM(E18))&gt;0</formula>
    </cfRule>
  </conditionalFormatting>
  <conditionalFormatting sqref="E26:E29">
    <cfRule type="notContainsBlanks" dxfId="864" priority="3">
      <formula>LEN(TRIM(E26))&gt;0</formula>
    </cfRule>
  </conditionalFormatting>
  <conditionalFormatting sqref="E20">
    <cfRule type="notContainsBlanks" dxfId="863" priority="2">
      <formula>LEN(TRIM(E20))&gt;0</formula>
    </cfRule>
  </conditionalFormatting>
  <conditionalFormatting sqref="E32">
    <cfRule type="notContainsBlanks" dxfId="862" priority="1">
      <formula>LEN(TRIM(E32))&gt;0</formula>
    </cfRule>
  </conditionalFormatting>
  <dataValidations count="1">
    <dataValidation type="textLength" operator="lessThanOrEqual" allowBlank="1" showInputMessage="1" showErrorMessage="1" sqref="A4 F4:G4">
      <formula1>200</formula1>
    </dataValidation>
  </dataValidations>
  <pageMargins left="0.7" right="0.7" top="0.75" bottom="0.75" header="0.3" footer="0.3"/>
  <pageSetup paperSize="9" orientation="portrait" r:id="rId2"/>
  <headerFooter>
    <oddFooter>Page &amp;P of &amp;N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2">
    <pageSetUpPr fitToPage="1"/>
  </sheetPr>
  <dimension ref="A1:K74"/>
  <sheetViews>
    <sheetView showGridLines="0" zoomScale="115" zoomScaleNormal="115" zoomScaleSheetLayoutView="100" workbookViewId="0">
      <selection activeCell="A4" sqref="A4:I4"/>
    </sheetView>
  </sheetViews>
  <sheetFormatPr defaultRowHeight="14.25" x14ac:dyDescent="0.2"/>
  <cols>
    <col min="1" max="4" width="9.625" style="74" customWidth="1"/>
    <col min="5" max="5" width="1.625" style="74" customWidth="1"/>
    <col min="6" max="9" width="9.625" style="74" customWidth="1"/>
    <col min="10" max="10" width="1.625" style="74" customWidth="1"/>
    <col min="11" max="11" width="35.625" style="406" customWidth="1"/>
    <col min="12" max="16384" width="9" style="74"/>
  </cols>
  <sheetData>
    <row r="1" spans="1:11" s="412" customFormat="1" ht="27" customHeight="1" thickBot="1" x14ac:dyDescent="0.25">
      <c r="A1" s="410" t="s">
        <v>624</v>
      </c>
      <c r="B1" s="410"/>
      <c r="C1" s="410"/>
      <c r="D1" s="410"/>
      <c r="E1" s="410"/>
      <c r="F1" s="410"/>
      <c r="G1" s="410"/>
      <c r="H1" s="410"/>
      <c r="I1" s="411" t="str">
        <f>'Hidden data'!B123</f>
        <v xml:space="preserve">B7 - </v>
      </c>
      <c r="K1" s="179" t="s">
        <v>522</v>
      </c>
    </row>
    <row r="2" spans="1:11" ht="8.1" customHeight="1" thickBot="1" x14ac:dyDescent="0.25">
      <c r="A2" s="75"/>
      <c r="B2" s="75"/>
      <c r="C2" s="75"/>
      <c r="D2" s="75"/>
      <c r="E2" s="75"/>
      <c r="F2" s="75"/>
      <c r="G2" s="75"/>
      <c r="H2" s="75"/>
      <c r="I2" s="75"/>
    </row>
    <row r="3" spans="1:11" ht="20.100000000000001" customHeight="1" thickBot="1" x14ac:dyDescent="0.25">
      <c r="A3" s="76" t="s">
        <v>581</v>
      </c>
      <c r="B3" s="77"/>
      <c r="C3" s="77"/>
      <c r="D3" s="77"/>
      <c r="E3" s="77"/>
      <c r="F3" s="77"/>
      <c r="G3" s="77"/>
      <c r="H3" s="78">
        <f>LEN(A4)</f>
        <v>0</v>
      </c>
      <c r="I3" s="79" t="s">
        <v>413</v>
      </c>
      <c r="J3" s="375"/>
      <c r="K3" s="562" t="s">
        <v>476</v>
      </c>
    </row>
    <row r="4" spans="1:11" ht="39.75" customHeight="1" thickBot="1" x14ac:dyDescent="0.25">
      <c r="A4" s="567"/>
      <c r="B4" s="568"/>
      <c r="C4" s="568"/>
      <c r="D4" s="568"/>
      <c r="E4" s="568"/>
      <c r="F4" s="568"/>
      <c r="G4" s="568"/>
      <c r="H4" s="568"/>
      <c r="I4" s="569"/>
      <c r="J4" s="375"/>
      <c r="K4" s="562"/>
    </row>
    <row r="5" spans="1:11" ht="8.1" customHeight="1" thickBot="1" x14ac:dyDescent="0.25">
      <c r="A5" s="143"/>
      <c r="B5" s="143"/>
      <c r="C5" s="143"/>
      <c r="D5" s="143"/>
      <c r="E5" s="375"/>
      <c r="F5" s="80"/>
      <c r="G5" s="80"/>
      <c r="H5" s="80"/>
      <c r="I5" s="80"/>
      <c r="J5" s="375"/>
    </row>
    <row r="6" spans="1:11" ht="15" customHeight="1" thickBot="1" x14ac:dyDescent="0.25">
      <c r="A6" s="152" t="s">
        <v>185</v>
      </c>
      <c r="B6" s="153"/>
      <c r="C6" s="154">
        <f>LEN(A7)</f>
        <v>0</v>
      </c>
      <c r="D6" s="155" t="s">
        <v>414</v>
      </c>
      <c r="E6" s="375"/>
      <c r="F6" s="81" t="s">
        <v>150</v>
      </c>
      <c r="G6" s="82"/>
      <c r="H6" s="83"/>
      <c r="I6" s="84"/>
      <c r="J6" s="375"/>
      <c r="K6" s="562" t="s">
        <v>579</v>
      </c>
    </row>
    <row r="7" spans="1:11" ht="19.5" customHeight="1" thickBot="1" x14ac:dyDescent="0.25">
      <c r="A7" s="570"/>
      <c r="B7" s="571"/>
      <c r="C7" s="571"/>
      <c r="D7" s="572"/>
      <c r="E7" s="375"/>
      <c r="F7" s="545"/>
      <c r="G7" s="545"/>
      <c r="H7" s="545"/>
      <c r="I7" s="545"/>
      <c r="J7" s="375"/>
      <c r="K7" s="562"/>
    </row>
    <row r="8" spans="1:11" ht="8.1" customHeight="1" thickBot="1" x14ac:dyDescent="0.25">
      <c r="A8" s="375"/>
      <c r="B8" s="375"/>
      <c r="C8" s="375"/>
      <c r="D8" s="375"/>
      <c r="E8" s="375"/>
      <c r="F8" s="375"/>
      <c r="G8" s="375"/>
      <c r="H8" s="375"/>
      <c r="I8" s="375"/>
      <c r="J8" s="375"/>
      <c r="K8" s="562"/>
    </row>
    <row r="9" spans="1:11" ht="20.100000000000001" customHeight="1" thickBot="1" x14ac:dyDescent="0.25">
      <c r="A9" s="144" t="s">
        <v>155</v>
      </c>
      <c r="B9" s="145"/>
      <c r="C9" s="145"/>
      <c r="D9" s="145"/>
      <c r="E9" s="77"/>
      <c r="F9" s="145"/>
      <c r="G9" s="145"/>
      <c r="H9" s="145"/>
      <c r="I9" s="149"/>
      <c r="J9" s="375"/>
      <c r="K9" s="562"/>
    </row>
    <row r="10" spans="1:11" s="87" customFormat="1" ht="15" customHeight="1" thickBot="1" x14ac:dyDescent="0.25">
      <c r="A10" s="152" t="s">
        <v>0</v>
      </c>
      <c r="B10" s="153"/>
      <c r="C10" s="153"/>
      <c r="D10" s="156"/>
      <c r="F10" s="152" t="s">
        <v>2</v>
      </c>
      <c r="G10" s="153"/>
      <c r="H10" s="153"/>
      <c r="I10" s="156"/>
      <c r="K10" s="562"/>
    </row>
    <row r="11" spans="1:11" ht="20.100000000000001" customHeight="1" thickBot="1" x14ac:dyDescent="0.25">
      <c r="A11" s="551"/>
      <c r="B11" s="552"/>
      <c r="C11" s="552"/>
      <c r="D11" s="553"/>
      <c r="E11" s="375"/>
      <c r="F11" s="551"/>
      <c r="G11" s="552"/>
      <c r="H11" s="552"/>
      <c r="I11" s="553"/>
      <c r="J11" s="375"/>
      <c r="K11" s="562"/>
    </row>
    <row r="12" spans="1:11" ht="15" customHeight="1" thickBot="1" x14ac:dyDescent="0.25">
      <c r="A12" s="146" t="s">
        <v>3</v>
      </c>
      <c r="B12" s="147"/>
      <c r="C12" s="147"/>
      <c r="D12" s="148"/>
      <c r="E12" s="375"/>
      <c r="F12" s="146" t="s">
        <v>1</v>
      </c>
      <c r="G12" s="147"/>
      <c r="H12" s="147"/>
      <c r="I12" s="148"/>
      <c r="J12" s="375"/>
    </row>
    <row r="13" spans="1:11" ht="20.100000000000001" customHeight="1" thickBot="1" x14ac:dyDescent="0.25">
      <c r="A13" s="545"/>
      <c r="B13" s="545"/>
      <c r="C13" s="545"/>
      <c r="D13" s="545"/>
      <c r="E13" s="375"/>
      <c r="F13" s="563"/>
      <c r="G13" s="563"/>
      <c r="H13" s="563"/>
      <c r="I13" s="563"/>
      <c r="J13" s="375"/>
      <c r="K13" s="540" t="s">
        <v>613</v>
      </c>
    </row>
    <row r="14" spans="1:11" ht="15" customHeight="1" thickBot="1" x14ac:dyDescent="0.25">
      <c r="A14" s="81" t="s">
        <v>501</v>
      </c>
      <c r="B14" s="82"/>
      <c r="C14" s="82"/>
      <c r="D14" s="86"/>
      <c r="E14" s="375"/>
      <c r="F14" s="88" t="s">
        <v>201</v>
      </c>
      <c r="G14" s="89"/>
      <c r="H14" s="89"/>
      <c r="I14" s="90"/>
      <c r="J14" s="375"/>
      <c r="K14" s="540"/>
    </row>
    <row r="15" spans="1:11" ht="20.100000000000001" customHeight="1" thickBot="1" x14ac:dyDescent="0.25">
      <c r="A15" s="545"/>
      <c r="B15" s="545"/>
      <c r="C15" s="545"/>
      <c r="D15" s="545"/>
      <c r="E15" s="375"/>
      <c r="F15" s="545"/>
      <c r="G15" s="545"/>
      <c r="H15" s="545"/>
      <c r="I15" s="545"/>
      <c r="J15" s="375"/>
      <c r="K15" s="540"/>
    </row>
    <row r="16" spans="1:11" ht="8.1" customHeight="1" thickBot="1" x14ac:dyDescent="0.25">
      <c r="A16" s="80"/>
      <c r="B16" s="80"/>
      <c r="C16" s="80"/>
      <c r="D16" s="80"/>
      <c r="E16" s="375"/>
      <c r="F16" s="80"/>
      <c r="G16" s="80"/>
      <c r="H16" s="80"/>
      <c r="I16" s="80"/>
      <c r="J16" s="375"/>
      <c r="K16" s="540"/>
    </row>
    <row r="17" spans="1:11" ht="20.100000000000001" customHeight="1" thickBot="1" x14ac:dyDescent="0.25">
      <c r="A17" s="76" t="s">
        <v>441</v>
      </c>
      <c r="B17" s="77"/>
      <c r="C17" s="77"/>
      <c r="D17" s="77"/>
      <c r="E17" s="77"/>
      <c r="F17" s="77"/>
      <c r="G17" s="77"/>
      <c r="H17" s="77"/>
      <c r="I17" s="85"/>
      <c r="J17" s="375"/>
      <c r="K17" s="540"/>
    </row>
    <row r="18" spans="1:11" s="87" customFormat="1" ht="15" customHeight="1" thickBot="1" x14ac:dyDescent="0.25">
      <c r="A18" s="81" t="s">
        <v>0</v>
      </c>
      <c r="B18" s="82"/>
      <c r="C18" s="82"/>
      <c r="D18" s="86"/>
      <c r="F18" s="81" t="s">
        <v>2</v>
      </c>
      <c r="G18" s="82"/>
      <c r="H18" s="82"/>
      <c r="I18" s="86"/>
      <c r="K18" s="540"/>
    </row>
    <row r="19" spans="1:11" ht="19.5" customHeight="1" thickBot="1" x14ac:dyDescent="0.25">
      <c r="A19" s="573"/>
      <c r="B19" s="573"/>
      <c r="C19" s="573"/>
      <c r="D19" s="573"/>
      <c r="E19" s="375"/>
      <c r="F19" s="573"/>
      <c r="G19" s="573"/>
      <c r="H19" s="573"/>
      <c r="I19" s="573"/>
      <c r="J19" s="375"/>
      <c r="K19" s="540"/>
    </row>
    <row r="20" spans="1:11" ht="15" customHeight="1" thickBot="1" x14ac:dyDescent="0.25">
      <c r="A20" s="81" t="s">
        <v>3</v>
      </c>
      <c r="B20" s="82"/>
      <c r="C20" s="82"/>
      <c r="D20" s="86"/>
      <c r="E20" s="375"/>
      <c r="F20" s="81" t="s">
        <v>1</v>
      </c>
      <c r="G20" s="82"/>
      <c r="H20" s="82"/>
      <c r="I20" s="86"/>
      <c r="J20" s="375"/>
      <c r="K20" s="540"/>
    </row>
    <row r="21" spans="1:11" ht="19.5" customHeight="1" thickBot="1" x14ac:dyDescent="0.25">
      <c r="A21" s="545"/>
      <c r="B21" s="545"/>
      <c r="C21" s="545"/>
      <c r="D21" s="545"/>
      <c r="E21" s="375"/>
      <c r="F21" s="563"/>
      <c r="G21" s="563"/>
      <c r="H21" s="563"/>
      <c r="I21" s="563"/>
      <c r="J21" s="375"/>
      <c r="K21" s="540"/>
    </row>
    <row r="22" spans="1:11" ht="15" customHeight="1" thickBot="1" x14ac:dyDescent="0.25">
      <c r="A22" s="81" t="s">
        <v>501</v>
      </c>
      <c r="B22" s="82"/>
      <c r="C22" s="82"/>
      <c r="D22" s="86"/>
      <c r="E22" s="375"/>
      <c r="F22" s="88" t="s">
        <v>201</v>
      </c>
      <c r="G22" s="89"/>
      <c r="H22" s="89"/>
      <c r="I22" s="90"/>
      <c r="J22" s="375"/>
    </row>
    <row r="23" spans="1:11" ht="20.100000000000001" customHeight="1" thickBot="1" x14ac:dyDescent="0.25">
      <c r="A23" s="545"/>
      <c r="B23" s="545"/>
      <c r="C23" s="545"/>
      <c r="D23" s="545"/>
      <c r="E23" s="375"/>
      <c r="F23" s="545"/>
      <c r="G23" s="545"/>
      <c r="H23" s="545"/>
      <c r="I23" s="545"/>
      <c r="J23" s="375"/>
      <c r="K23" s="540" t="s">
        <v>583</v>
      </c>
    </row>
    <row r="24" spans="1:11" ht="8.1" customHeight="1" thickBot="1" x14ac:dyDescent="0.25">
      <c r="A24" s="375"/>
      <c r="B24" s="375"/>
      <c r="C24" s="375"/>
      <c r="D24" s="375"/>
      <c r="E24" s="375"/>
      <c r="F24" s="375"/>
      <c r="G24" s="375"/>
      <c r="H24" s="375"/>
      <c r="I24" s="375"/>
      <c r="J24" s="375"/>
      <c r="K24" s="540"/>
    </row>
    <row r="25" spans="1:11" ht="20.100000000000001" customHeight="1" thickBot="1" x14ac:dyDescent="0.25">
      <c r="A25" s="76" t="s">
        <v>4</v>
      </c>
      <c r="B25" s="77"/>
      <c r="C25" s="77"/>
      <c r="D25" s="85"/>
      <c r="E25" s="375"/>
      <c r="F25" s="144" t="s">
        <v>31</v>
      </c>
      <c r="G25" s="145"/>
      <c r="H25" s="145"/>
      <c r="I25" s="149"/>
      <c r="J25" s="375"/>
      <c r="K25" s="540"/>
    </row>
    <row r="26" spans="1:11" ht="30" customHeight="1" thickBot="1" x14ac:dyDescent="0.25">
      <c r="A26" s="563"/>
      <c r="B26" s="563"/>
      <c r="C26" s="563"/>
      <c r="D26" s="563"/>
      <c r="E26" s="375"/>
      <c r="F26" s="551"/>
      <c r="G26" s="552"/>
      <c r="H26" s="552"/>
      <c r="I26" s="553"/>
      <c r="J26" s="375"/>
      <c r="K26" s="540"/>
    </row>
    <row r="27" spans="1:11" ht="8.1" customHeight="1" thickBot="1" x14ac:dyDescent="0.25">
      <c r="A27" s="375"/>
      <c r="B27" s="375"/>
      <c r="C27" s="375"/>
      <c r="D27" s="375"/>
      <c r="E27" s="375"/>
      <c r="F27" s="375"/>
      <c r="G27" s="375"/>
      <c r="H27" s="375"/>
      <c r="I27" s="375"/>
      <c r="J27" s="375"/>
      <c r="K27" s="407"/>
    </row>
    <row r="28" spans="1:11" ht="20.100000000000001" customHeight="1" thickBot="1" x14ac:dyDescent="0.25">
      <c r="A28" s="76" t="s">
        <v>5</v>
      </c>
      <c r="B28" s="77"/>
      <c r="C28" s="77"/>
      <c r="D28" s="85"/>
      <c r="E28" s="375"/>
      <c r="F28" s="144" t="s">
        <v>32</v>
      </c>
      <c r="G28" s="145"/>
      <c r="H28" s="145"/>
      <c r="I28" s="149"/>
      <c r="J28" s="375"/>
      <c r="K28" s="540" t="s">
        <v>582</v>
      </c>
    </row>
    <row r="29" spans="1:11" ht="30" customHeight="1" thickBot="1" x14ac:dyDescent="0.25">
      <c r="A29" s="563"/>
      <c r="B29" s="563"/>
      <c r="C29" s="563"/>
      <c r="D29" s="563"/>
      <c r="E29" s="375"/>
      <c r="F29" s="574"/>
      <c r="G29" s="575"/>
      <c r="H29" s="575"/>
      <c r="I29" s="576"/>
      <c r="J29" s="375"/>
      <c r="K29" s="540"/>
    </row>
    <row r="30" spans="1:11" ht="8.1" customHeight="1" thickBot="1" x14ac:dyDescent="0.25">
      <c r="A30" s="91"/>
      <c r="B30" s="91"/>
      <c r="C30" s="91"/>
      <c r="D30" s="91"/>
      <c r="E30" s="91"/>
      <c r="F30" s="91"/>
      <c r="G30" s="91"/>
      <c r="H30" s="91"/>
      <c r="I30" s="91"/>
      <c r="J30" s="375"/>
      <c r="K30" s="540"/>
    </row>
    <row r="31" spans="1:11" ht="20.100000000000001" customHeight="1" thickBot="1" x14ac:dyDescent="0.25">
      <c r="A31" s="375"/>
      <c r="B31" s="375"/>
      <c r="C31" s="375"/>
      <c r="D31" s="375"/>
      <c r="E31" s="91"/>
      <c r="F31" s="144" t="s">
        <v>57</v>
      </c>
      <c r="G31" s="145"/>
      <c r="H31" s="145"/>
      <c r="I31" s="149"/>
      <c r="J31" s="375"/>
      <c r="K31" s="540"/>
    </row>
    <row r="32" spans="1:11" ht="30" customHeight="1" thickBot="1" x14ac:dyDescent="0.25">
      <c r="A32" s="375"/>
      <c r="B32" s="375"/>
      <c r="C32" s="375"/>
      <c r="D32" s="375"/>
      <c r="E32" s="91"/>
      <c r="F32" s="588"/>
      <c r="G32" s="589"/>
      <c r="H32" s="589"/>
      <c r="I32" s="590"/>
      <c r="J32" s="375"/>
      <c r="K32" s="540"/>
    </row>
    <row r="33" spans="1:11" ht="8.1" customHeight="1" thickBot="1" x14ac:dyDescent="0.25">
      <c r="A33" s="375"/>
      <c r="B33" s="375"/>
      <c r="C33" s="375"/>
      <c r="D33" s="375"/>
      <c r="E33" s="375"/>
      <c r="F33" s="375"/>
      <c r="G33" s="375"/>
      <c r="H33" s="375"/>
      <c r="I33" s="375"/>
      <c r="J33" s="375"/>
      <c r="K33" s="407"/>
    </row>
    <row r="34" spans="1:11" ht="20.100000000000001" customHeight="1" x14ac:dyDescent="0.2">
      <c r="A34" s="76" t="s">
        <v>502</v>
      </c>
      <c r="B34" s="77"/>
      <c r="C34" s="77"/>
      <c r="D34" s="77"/>
      <c r="E34" s="77"/>
      <c r="F34" s="77"/>
      <c r="G34" s="77"/>
      <c r="H34" s="77"/>
      <c r="I34" s="85"/>
      <c r="J34" s="375"/>
      <c r="K34" s="513" t="s">
        <v>500</v>
      </c>
    </row>
    <row r="35" spans="1:11" ht="15" customHeight="1" x14ac:dyDescent="0.2">
      <c r="A35" s="357" t="s">
        <v>149</v>
      </c>
      <c r="B35" s="81" t="s">
        <v>6</v>
      </c>
      <c r="C35" s="82"/>
      <c r="D35" s="86"/>
      <c r="E35" s="375"/>
      <c r="F35" s="81" t="s">
        <v>7</v>
      </c>
      <c r="G35" s="82"/>
      <c r="H35" s="86"/>
      <c r="I35" s="357" t="s">
        <v>148</v>
      </c>
      <c r="J35" s="375"/>
      <c r="K35" s="514"/>
    </row>
    <row r="36" spans="1:11" ht="20.100000000000001" customHeight="1" x14ac:dyDescent="0.2">
      <c r="A36" s="376"/>
      <c r="B36" s="564"/>
      <c r="C36" s="565"/>
      <c r="D36" s="566"/>
      <c r="E36" s="375"/>
      <c r="F36" s="563"/>
      <c r="G36" s="563"/>
      <c r="H36" s="563"/>
      <c r="I36" s="376"/>
      <c r="J36" s="375"/>
      <c r="K36" s="514"/>
    </row>
    <row r="37" spans="1:11" ht="8.1" customHeight="1" x14ac:dyDescent="0.2">
      <c r="A37" s="519"/>
      <c r="B37" s="519"/>
      <c r="C37" s="519"/>
      <c r="D37" s="519"/>
      <c r="E37" s="519"/>
      <c r="F37" s="519"/>
      <c r="G37" s="519"/>
      <c r="H37" s="519"/>
      <c r="I37" s="519"/>
      <c r="J37" s="375"/>
      <c r="K37" s="514"/>
    </row>
    <row r="38" spans="1:11" s="91" customFormat="1" ht="15" customHeight="1" x14ac:dyDescent="0.2">
      <c r="A38" s="81" t="s">
        <v>147</v>
      </c>
      <c r="B38" s="82"/>
      <c r="C38" s="82"/>
      <c r="D38" s="86"/>
      <c r="F38" s="81" t="s">
        <v>9</v>
      </c>
      <c r="G38" s="82"/>
      <c r="H38" s="82"/>
      <c r="I38" s="86"/>
      <c r="K38" s="514"/>
    </row>
    <row r="39" spans="1:11" ht="20.100000000000001" customHeight="1" x14ac:dyDescent="0.2">
      <c r="A39" s="545"/>
      <c r="B39" s="545"/>
      <c r="C39" s="545"/>
      <c r="D39" s="545"/>
      <c r="E39" s="375"/>
      <c r="F39" s="563"/>
      <c r="G39" s="563"/>
      <c r="H39" s="563"/>
      <c r="I39" s="563"/>
      <c r="J39" s="375"/>
      <c r="K39" s="514"/>
    </row>
    <row r="40" spans="1:11" ht="8.1" customHeight="1" x14ac:dyDescent="0.2">
      <c r="A40" s="375"/>
      <c r="B40" s="375"/>
      <c r="C40" s="375"/>
      <c r="D40" s="375"/>
      <c r="E40" s="375"/>
      <c r="F40" s="375"/>
      <c r="G40" s="375"/>
      <c r="H40" s="375"/>
      <c r="I40" s="375"/>
      <c r="J40" s="375"/>
      <c r="K40" s="514"/>
    </row>
    <row r="41" spans="1:11" ht="15" customHeight="1" thickBot="1" x14ac:dyDescent="0.25">
      <c r="A41" s="81" t="s">
        <v>10</v>
      </c>
      <c r="B41" s="82"/>
      <c r="C41" s="82"/>
      <c r="D41" s="86"/>
      <c r="E41" s="375"/>
      <c r="F41" s="81" t="s">
        <v>11</v>
      </c>
      <c r="G41" s="82"/>
      <c r="H41" s="82"/>
      <c r="I41" s="86"/>
      <c r="J41" s="375"/>
      <c r="K41" s="515"/>
    </row>
    <row r="42" spans="1:11" ht="20.100000000000001" customHeight="1" x14ac:dyDescent="0.2">
      <c r="A42" s="563"/>
      <c r="B42" s="563"/>
      <c r="C42" s="563"/>
      <c r="D42" s="563"/>
      <c r="E42" s="375"/>
      <c r="F42" s="592"/>
      <c r="G42" s="563"/>
      <c r="H42" s="563"/>
      <c r="I42" s="563"/>
      <c r="J42" s="375"/>
    </row>
    <row r="43" spans="1:11" ht="8.1" customHeight="1" thickBot="1" x14ac:dyDescent="0.25">
      <c r="A43" s="375"/>
      <c r="B43" s="375"/>
      <c r="C43" s="375"/>
      <c r="D43" s="375"/>
      <c r="E43" s="375"/>
      <c r="F43" s="375"/>
      <c r="G43" s="375"/>
      <c r="H43" s="375"/>
      <c r="I43" s="375"/>
      <c r="J43" s="375"/>
    </row>
    <row r="44" spans="1:11" ht="20.100000000000001" customHeight="1" thickBot="1" x14ac:dyDescent="0.25">
      <c r="A44" s="76" t="s">
        <v>8</v>
      </c>
      <c r="B44" s="77"/>
      <c r="C44" s="77"/>
      <c r="D44" s="77"/>
      <c r="E44" s="77"/>
      <c r="F44" s="77"/>
      <c r="G44" s="77"/>
      <c r="H44" s="77"/>
      <c r="I44" s="85"/>
      <c r="J44" s="375"/>
      <c r="K44" s="540" t="s">
        <v>657</v>
      </c>
    </row>
    <row r="45" spans="1:11" ht="15" customHeight="1" thickBot="1" x14ac:dyDescent="0.25">
      <c r="A45" s="357" t="s">
        <v>149</v>
      </c>
      <c r="B45" s="81" t="s">
        <v>6</v>
      </c>
      <c r="C45" s="82"/>
      <c r="D45" s="86"/>
      <c r="E45" s="375"/>
      <c r="F45" s="81" t="s">
        <v>7</v>
      </c>
      <c r="G45" s="82"/>
      <c r="H45" s="86"/>
      <c r="I45" s="357" t="s">
        <v>148</v>
      </c>
      <c r="J45" s="375"/>
      <c r="K45" s="540"/>
    </row>
    <row r="46" spans="1:11" ht="20.100000000000001" customHeight="1" thickBot="1" x14ac:dyDescent="0.25">
      <c r="A46" s="376"/>
      <c r="B46" s="564"/>
      <c r="C46" s="565"/>
      <c r="D46" s="566"/>
      <c r="E46" s="375"/>
      <c r="F46" s="563"/>
      <c r="G46" s="563"/>
      <c r="H46" s="563"/>
      <c r="I46" s="376"/>
      <c r="J46" s="375"/>
      <c r="K46" s="540"/>
    </row>
    <row r="47" spans="1:11" ht="8.1" customHeight="1" thickBot="1" x14ac:dyDescent="0.25">
      <c r="A47" s="519"/>
      <c r="B47" s="519"/>
      <c r="C47" s="519"/>
      <c r="D47" s="519"/>
      <c r="E47" s="519"/>
      <c r="F47" s="519"/>
      <c r="G47" s="519"/>
      <c r="H47" s="519"/>
      <c r="I47" s="519"/>
      <c r="J47" s="375"/>
      <c r="K47" s="540"/>
    </row>
    <row r="48" spans="1:11" s="91" customFormat="1" ht="15" customHeight="1" thickBot="1" x14ac:dyDescent="0.25">
      <c r="A48" s="81" t="s">
        <v>147</v>
      </c>
      <c r="B48" s="82"/>
      <c r="C48" s="82"/>
      <c r="D48" s="86"/>
      <c r="F48" s="81" t="s">
        <v>9</v>
      </c>
      <c r="G48" s="82"/>
      <c r="H48" s="82"/>
      <c r="I48" s="86"/>
      <c r="K48" s="540"/>
    </row>
    <row r="49" spans="1:11" ht="20.100000000000001" customHeight="1" thickBot="1" x14ac:dyDescent="0.25">
      <c r="A49" s="545"/>
      <c r="B49" s="545"/>
      <c r="C49" s="545"/>
      <c r="D49" s="545"/>
      <c r="E49" s="375"/>
      <c r="F49" s="563"/>
      <c r="G49" s="563"/>
      <c r="H49" s="563"/>
      <c r="I49" s="563"/>
      <c r="J49" s="375"/>
      <c r="K49" s="540"/>
    </row>
    <row r="50" spans="1:11" ht="8.1" customHeight="1" thickBot="1" x14ac:dyDescent="0.25">
      <c r="A50" s="375"/>
      <c r="B50" s="375"/>
      <c r="C50" s="375"/>
      <c r="D50" s="375"/>
      <c r="E50" s="375"/>
      <c r="F50" s="375"/>
      <c r="G50" s="375"/>
      <c r="H50" s="375"/>
      <c r="I50" s="375"/>
      <c r="J50" s="375"/>
      <c r="K50" s="540"/>
    </row>
    <row r="51" spans="1:11" ht="15" customHeight="1" thickBot="1" x14ac:dyDescent="0.25">
      <c r="A51" s="81" t="s">
        <v>10</v>
      </c>
      <c r="B51" s="82"/>
      <c r="C51" s="82"/>
      <c r="D51" s="86"/>
      <c r="E51" s="375"/>
      <c r="F51" s="81" t="s">
        <v>11</v>
      </c>
      <c r="G51" s="82"/>
      <c r="H51" s="82"/>
      <c r="I51" s="86"/>
      <c r="J51" s="375"/>
      <c r="K51" s="540"/>
    </row>
    <row r="52" spans="1:11" ht="20.100000000000001" customHeight="1" thickBot="1" x14ac:dyDescent="0.25">
      <c r="A52" s="563"/>
      <c r="B52" s="563"/>
      <c r="C52" s="563"/>
      <c r="D52" s="563"/>
      <c r="E52" s="375"/>
      <c r="F52" s="592"/>
      <c r="G52" s="563"/>
      <c r="H52" s="563"/>
      <c r="I52" s="563"/>
      <c r="J52" s="375"/>
      <c r="K52" s="540"/>
    </row>
    <row r="53" spans="1:11" s="91" customFormat="1" ht="8.1" customHeight="1" thickBot="1" x14ac:dyDescent="0.25">
      <c r="K53" s="407"/>
    </row>
    <row r="54" spans="1:11" ht="20.100000000000001" customHeight="1" thickBot="1" x14ac:dyDescent="0.25">
      <c r="A54" s="76" t="s">
        <v>612</v>
      </c>
      <c r="B54" s="77"/>
      <c r="C54" s="77"/>
      <c r="D54" s="77"/>
      <c r="E54" s="77"/>
      <c r="F54" s="77"/>
      <c r="G54" s="77"/>
      <c r="H54" s="78">
        <f>LEN(A55)</f>
        <v>0</v>
      </c>
      <c r="I54" s="79" t="s">
        <v>413</v>
      </c>
      <c r="J54" s="375"/>
      <c r="K54" s="540" t="s">
        <v>658</v>
      </c>
    </row>
    <row r="55" spans="1:11" ht="30" customHeight="1" thickBot="1" x14ac:dyDescent="0.25">
      <c r="A55" s="591"/>
      <c r="B55" s="591"/>
      <c r="C55" s="591"/>
      <c r="D55" s="591"/>
      <c r="E55" s="591"/>
      <c r="F55" s="591"/>
      <c r="G55" s="591"/>
      <c r="H55" s="591"/>
      <c r="I55" s="591"/>
      <c r="J55" s="375"/>
      <c r="K55" s="540"/>
    </row>
    <row r="56" spans="1:11" ht="8.1" customHeight="1" thickBot="1" x14ac:dyDescent="0.25">
      <c r="A56" s="375"/>
      <c r="B56" s="375"/>
      <c r="C56" s="375"/>
      <c r="D56" s="375"/>
      <c r="E56" s="375"/>
      <c r="F56" s="375"/>
      <c r="G56" s="375"/>
      <c r="H56" s="375"/>
      <c r="I56" s="375"/>
      <c r="J56" s="375"/>
      <c r="K56" s="540"/>
    </row>
    <row r="57" spans="1:11" ht="20.100000000000001" customHeight="1" thickBot="1" x14ac:dyDescent="0.25">
      <c r="A57" s="76" t="s">
        <v>614</v>
      </c>
      <c r="B57" s="77"/>
      <c r="C57" s="77"/>
      <c r="D57" s="77"/>
      <c r="E57" s="77"/>
      <c r="F57" s="77"/>
      <c r="G57" s="77"/>
      <c r="H57" s="77"/>
      <c r="I57" s="85"/>
      <c r="J57" s="375"/>
      <c r="K57" s="540"/>
    </row>
    <row r="58" spans="1:11" s="87" customFormat="1" ht="15" customHeight="1" thickBot="1" x14ac:dyDescent="0.25">
      <c r="A58" s="81" t="s">
        <v>0</v>
      </c>
      <c r="B58" s="82"/>
      <c r="C58" s="82"/>
      <c r="D58" s="86"/>
      <c r="F58" s="81" t="s">
        <v>2</v>
      </c>
      <c r="G58" s="82"/>
      <c r="H58" s="82"/>
      <c r="I58" s="86"/>
      <c r="K58" s="540"/>
    </row>
    <row r="59" spans="1:11" ht="20.100000000000001" customHeight="1" thickBot="1" x14ac:dyDescent="0.25">
      <c r="A59" s="551"/>
      <c r="B59" s="552"/>
      <c r="C59" s="552"/>
      <c r="D59" s="553"/>
      <c r="E59" s="375"/>
      <c r="F59" s="551"/>
      <c r="G59" s="552"/>
      <c r="H59" s="552"/>
      <c r="I59" s="553"/>
      <c r="J59" s="375"/>
      <c r="K59" s="540"/>
    </row>
    <row r="60" spans="1:11" ht="15" customHeight="1" thickBot="1" x14ac:dyDescent="0.25">
      <c r="A60" s="81" t="s">
        <v>3</v>
      </c>
      <c r="B60" s="82"/>
      <c r="C60" s="82"/>
      <c r="D60" s="86"/>
      <c r="E60" s="375"/>
      <c r="F60" s="81" t="s">
        <v>1</v>
      </c>
      <c r="G60" s="82"/>
      <c r="H60" s="82"/>
      <c r="I60" s="86"/>
      <c r="J60" s="375"/>
      <c r="K60" s="540"/>
    </row>
    <row r="61" spans="1:11" ht="20.100000000000001" customHeight="1" thickBot="1" x14ac:dyDescent="0.25">
      <c r="A61" s="545"/>
      <c r="B61" s="545"/>
      <c r="C61" s="545"/>
      <c r="D61" s="545"/>
      <c r="E61" s="375"/>
      <c r="F61" s="563"/>
      <c r="G61" s="563"/>
      <c r="H61" s="563"/>
      <c r="I61" s="563"/>
      <c r="J61" s="375"/>
      <c r="K61" s="540"/>
    </row>
    <row r="62" spans="1:11" ht="15" customHeight="1" thickBot="1" x14ac:dyDescent="0.25">
      <c r="A62" s="81" t="s">
        <v>501</v>
      </c>
      <c r="B62" s="82"/>
      <c r="C62" s="82"/>
      <c r="D62" s="86"/>
      <c r="E62" s="375"/>
      <c r="F62" s="88" t="s">
        <v>201</v>
      </c>
      <c r="G62" s="89"/>
      <c r="H62" s="89"/>
      <c r="I62" s="90"/>
      <c r="J62" s="375"/>
      <c r="K62" s="540"/>
    </row>
    <row r="63" spans="1:11" ht="20.100000000000001" customHeight="1" thickBot="1" x14ac:dyDescent="0.25">
      <c r="A63" s="545"/>
      <c r="B63" s="545"/>
      <c r="C63" s="545"/>
      <c r="D63" s="545"/>
      <c r="E63" s="375"/>
      <c r="F63" s="545"/>
      <c r="G63" s="545"/>
      <c r="H63" s="545"/>
      <c r="I63" s="545"/>
      <c r="J63" s="375"/>
      <c r="K63" s="540"/>
    </row>
    <row r="64" spans="1:11" ht="8.1" customHeight="1" x14ac:dyDescent="0.2">
      <c r="A64" s="375"/>
      <c r="B64" s="375"/>
      <c r="C64" s="375"/>
      <c r="D64" s="375"/>
      <c r="E64" s="375"/>
      <c r="F64" s="375"/>
      <c r="G64" s="375"/>
      <c r="H64" s="375"/>
      <c r="I64" s="375"/>
      <c r="J64" s="375"/>
    </row>
    <row r="65" spans="1:11" ht="20.100000000000001" customHeight="1" x14ac:dyDescent="0.2">
      <c r="A65" s="76" t="s">
        <v>140</v>
      </c>
      <c r="B65" s="77"/>
      <c r="C65" s="77"/>
      <c r="D65" s="77"/>
      <c r="E65" s="77"/>
      <c r="F65" s="77"/>
      <c r="G65" s="77"/>
      <c r="H65" s="77"/>
      <c r="I65" s="85"/>
      <c r="J65" s="375"/>
    </row>
    <row r="66" spans="1:11" s="125" customFormat="1" ht="30" customHeight="1" thickBot="1" x14ac:dyDescent="0.25">
      <c r="A66" s="586" t="s">
        <v>506</v>
      </c>
      <c r="B66" s="587"/>
      <c r="C66" s="587"/>
      <c r="D66" s="587"/>
      <c r="E66" s="587"/>
      <c r="F66" s="587"/>
      <c r="G66" s="587"/>
      <c r="H66" s="93">
        <f>LEN(A67)</f>
        <v>0</v>
      </c>
      <c r="I66" s="94" t="s">
        <v>113</v>
      </c>
      <c r="J66" s="375"/>
      <c r="K66" s="406"/>
    </row>
    <row r="67" spans="1:11" s="95" customFormat="1" ht="129.94999999999999" customHeight="1" thickBot="1" x14ac:dyDescent="0.25">
      <c r="A67" s="593"/>
      <c r="B67" s="593"/>
      <c r="C67" s="593"/>
      <c r="D67" s="593"/>
      <c r="E67" s="593"/>
      <c r="F67" s="593"/>
      <c r="G67" s="593"/>
      <c r="H67" s="593"/>
      <c r="I67" s="593"/>
      <c r="K67" s="408" t="s">
        <v>580</v>
      </c>
    </row>
    <row r="68" spans="1:11" ht="8.1" customHeight="1" thickBot="1" x14ac:dyDescent="0.25">
      <c r="A68" s="375"/>
      <c r="B68" s="375"/>
      <c r="C68" s="375"/>
      <c r="D68" s="375"/>
      <c r="E68" s="375"/>
      <c r="F68" s="375"/>
      <c r="G68" s="375"/>
      <c r="H68" s="375"/>
      <c r="I68" s="375"/>
      <c r="J68" s="375"/>
    </row>
    <row r="69" spans="1:11" ht="20.100000000000001" customHeight="1" x14ac:dyDescent="0.2">
      <c r="A69" s="76" t="s">
        <v>478</v>
      </c>
      <c r="B69" s="77"/>
      <c r="C69" s="77"/>
      <c r="D69" s="77"/>
      <c r="E69" s="77"/>
      <c r="F69" s="77"/>
      <c r="G69" s="77"/>
      <c r="H69" s="77"/>
      <c r="I69" s="85"/>
      <c r="J69" s="375"/>
      <c r="K69" s="513" t="s">
        <v>505</v>
      </c>
    </row>
    <row r="70" spans="1:11" ht="20.100000000000001" customHeight="1" x14ac:dyDescent="0.2">
      <c r="A70" s="81" t="s">
        <v>12</v>
      </c>
      <c r="B70" s="82"/>
      <c r="C70" s="82"/>
      <c r="D70" s="86"/>
      <c r="E70" s="375"/>
      <c r="F70" s="564"/>
      <c r="G70" s="565"/>
      <c r="H70" s="565"/>
      <c r="I70" s="566"/>
      <c r="J70" s="375"/>
      <c r="K70" s="514"/>
    </row>
    <row r="71" spans="1:11" ht="20.100000000000001" customHeight="1" x14ac:dyDescent="0.2">
      <c r="A71" s="81" t="s">
        <v>13</v>
      </c>
      <c r="B71" s="82"/>
      <c r="C71" s="82"/>
      <c r="D71" s="86"/>
      <c r="E71" s="375"/>
      <c r="F71" s="580"/>
      <c r="G71" s="581"/>
      <c r="H71" s="581"/>
      <c r="I71" s="582"/>
      <c r="J71" s="375"/>
      <c r="K71" s="514"/>
    </row>
    <row r="72" spans="1:11" ht="20.100000000000001" customHeight="1" thickBot="1" x14ac:dyDescent="0.25">
      <c r="A72" s="81" t="s">
        <v>521</v>
      </c>
      <c r="B72" s="82"/>
      <c r="C72" s="82"/>
      <c r="D72" s="86"/>
      <c r="E72" s="375"/>
      <c r="F72" s="583"/>
      <c r="G72" s="584"/>
      <c r="H72" s="584"/>
      <c r="I72" s="585"/>
      <c r="J72" s="375"/>
      <c r="K72" s="515"/>
    </row>
    <row r="73" spans="1:11" ht="20.100000000000001" customHeight="1" x14ac:dyDescent="0.2">
      <c r="A73" s="81" t="s">
        <v>16</v>
      </c>
      <c r="B73" s="82"/>
      <c r="C73" s="82"/>
      <c r="D73" s="82"/>
      <c r="E73" s="82"/>
      <c r="F73" s="82"/>
      <c r="G73" s="82"/>
      <c r="H73" s="83">
        <f>LEN(A74)</f>
        <v>0</v>
      </c>
      <c r="I73" s="84" t="s">
        <v>113</v>
      </c>
      <c r="J73" s="375"/>
    </row>
    <row r="74" spans="1:11" ht="129.94999999999999" customHeight="1" x14ac:dyDescent="0.2">
      <c r="A74" s="593"/>
      <c r="B74" s="593"/>
      <c r="C74" s="593"/>
      <c r="D74" s="593"/>
      <c r="E74" s="593"/>
      <c r="F74" s="593"/>
      <c r="G74" s="593"/>
      <c r="H74" s="593"/>
      <c r="I74" s="593"/>
      <c r="J74" s="375"/>
    </row>
  </sheetData>
  <sheetProtection selectLockedCells="1"/>
  <mergeCells count="56">
    <mergeCell ref="K23:K26"/>
    <mergeCell ref="K28:K32"/>
    <mergeCell ref="K34:K41"/>
    <mergeCell ref="K44:K52"/>
    <mergeCell ref="K54:K63"/>
    <mergeCell ref="K69:K72"/>
    <mergeCell ref="A66:G66"/>
    <mergeCell ref="K3:K4"/>
    <mergeCell ref="K6:K11"/>
    <mergeCell ref="A67:I67"/>
    <mergeCell ref="F70:I70"/>
    <mergeCell ref="F71:I71"/>
    <mergeCell ref="F72:I72"/>
    <mergeCell ref="A55:I55"/>
    <mergeCell ref="A42:D42"/>
    <mergeCell ref="F42:I42"/>
    <mergeCell ref="A52:D52"/>
    <mergeCell ref="F52:I52"/>
    <mergeCell ref="B46:D46"/>
    <mergeCell ref="F46:H46"/>
    <mergeCell ref="K13:K21"/>
    <mergeCell ref="A74:I74"/>
    <mergeCell ref="A59:D59"/>
    <mergeCell ref="F59:I59"/>
    <mergeCell ref="A61:D61"/>
    <mergeCell ref="F61:I61"/>
    <mergeCell ref="A63:D63"/>
    <mergeCell ref="F63:I63"/>
    <mergeCell ref="A47:I47"/>
    <mergeCell ref="A49:D49"/>
    <mergeCell ref="F49:I49"/>
    <mergeCell ref="F39:I39"/>
    <mergeCell ref="F32:I32"/>
    <mergeCell ref="B36:D36"/>
    <mergeCell ref="F36:H36"/>
    <mergeCell ref="A37:I37"/>
    <mergeCell ref="A39:D39"/>
    <mergeCell ref="A13:D13"/>
    <mergeCell ref="F13:I13"/>
    <mergeCell ref="A15:D15"/>
    <mergeCell ref="F15:I15"/>
    <mergeCell ref="A21:D21"/>
    <mergeCell ref="F21:I21"/>
    <mergeCell ref="A4:I4"/>
    <mergeCell ref="A7:D7"/>
    <mergeCell ref="F7:I7"/>
    <mergeCell ref="A11:D11"/>
    <mergeCell ref="F11:I11"/>
    <mergeCell ref="A29:D29"/>
    <mergeCell ref="F29:I29"/>
    <mergeCell ref="F26:I26"/>
    <mergeCell ref="A19:D19"/>
    <mergeCell ref="F19:I19"/>
    <mergeCell ref="A23:D23"/>
    <mergeCell ref="F23:I23"/>
    <mergeCell ref="A26:D26"/>
  </mergeCells>
  <conditionalFormatting sqref="A4:I4 B36 F36">
    <cfRule type="notContainsBlanks" dxfId="601" priority="48">
      <formula>LEN(TRIM(A4))&gt;0</formula>
    </cfRule>
  </conditionalFormatting>
  <conditionalFormatting sqref="F26:I26">
    <cfRule type="notContainsBlanks" dxfId="600" priority="47">
      <formula>LEN(TRIM(F26))&gt;0</formula>
    </cfRule>
  </conditionalFormatting>
  <conditionalFormatting sqref="A36">
    <cfRule type="notContainsBlanks" dxfId="599" priority="45">
      <formula>LEN(TRIM(A36))&gt;0</formula>
    </cfRule>
  </conditionalFormatting>
  <conditionalFormatting sqref="I36">
    <cfRule type="notContainsBlanks" dxfId="598" priority="46">
      <formula>LEN(TRIM(I36))&gt;0</formula>
    </cfRule>
  </conditionalFormatting>
  <conditionalFormatting sqref="F40">
    <cfRule type="notContainsBlanks" dxfId="597" priority="44">
      <formula>LEN(TRIM(F40))&gt;0</formula>
    </cfRule>
  </conditionalFormatting>
  <conditionalFormatting sqref="A67:I67">
    <cfRule type="notContainsBlanks" dxfId="596" priority="43">
      <formula>LEN(TRIM(A67))&gt;0</formula>
    </cfRule>
  </conditionalFormatting>
  <conditionalFormatting sqref="F70">
    <cfRule type="notContainsBlanks" dxfId="595" priority="42">
      <formula>LEN(TRIM(F70))&gt;0</formula>
    </cfRule>
  </conditionalFormatting>
  <conditionalFormatting sqref="A26">
    <cfRule type="notContainsBlanks" dxfId="594" priority="38">
      <formula>LEN(TRIM(A26))&gt;0</formula>
    </cfRule>
  </conditionalFormatting>
  <conditionalFormatting sqref="A13">
    <cfRule type="notContainsBlanks" dxfId="593" priority="37">
      <formula>LEN(TRIM(A13))&gt;0</formula>
    </cfRule>
  </conditionalFormatting>
  <conditionalFormatting sqref="F42">
    <cfRule type="notContainsBlanks" dxfId="592" priority="41">
      <formula>LEN(TRIM(F42))&gt;0</formula>
    </cfRule>
  </conditionalFormatting>
  <conditionalFormatting sqref="A8">
    <cfRule type="notContainsBlanks" dxfId="591" priority="40">
      <formula>LEN(TRIM(A8))&gt;0</formula>
    </cfRule>
  </conditionalFormatting>
  <conditionalFormatting sqref="F7:F8">
    <cfRule type="notContainsBlanks" dxfId="590" priority="39">
      <formula>LEN(TRIM(F7))&gt;0</formula>
    </cfRule>
  </conditionalFormatting>
  <conditionalFormatting sqref="F15">
    <cfRule type="notContainsBlanks" dxfId="589" priority="36">
      <formula>LEN(TRIM(F15))&gt;0</formula>
    </cfRule>
  </conditionalFormatting>
  <conditionalFormatting sqref="F13">
    <cfRule type="notContainsBlanks" dxfId="588" priority="35">
      <formula>LEN(TRIM(F13))&gt;0</formula>
    </cfRule>
  </conditionalFormatting>
  <conditionalFormatting sqref="A15">
    <cfRule type="notContainsBlanks" dxfId="587" priority="34">
      <formula>LEN(TRIM(A15))&gt;0</formula>
    </cfRule>
  </conditionalFormatting>
  <conditionalFormatting sqref="A74:I74">
    <cfRule type="notContainsBlanks" dxfId="586" priority="33">
      <formula>LEN(TRIM(A74))&gt;0</formula>
    </cfRule>
  </conditionalFormatting>
  <conditionalFormatting sqref="A55:I55">
    <cfRule type="notContainsBlanks" dxfId="585" priority="32">
      <formula>LEN(TRIM(A55))&gt;0</formula>
    </cfRule>
  </conditionalFormatting>
  <conditionalFormatting sqref="A19">
    <cfRule type="notContainsBlanks" dxfId="584" priority="31">
      <formula>LEN(TRIM(A19))&gt;0</formula>
    </cfRule>
  </conditionalFormatting>
  <conditionalFormatting sqref="F19">
    <cfRule type="notContainsBlanks" dxfId="583" priority="30">
      <formula>LEN(TRIM(F19))&gt;0</formula>
    </cfRule>
  </conditionalFormatting>
  <conditionalFormatting sqref="A21">
    <cfRule type="notContainsBlanks" dxfId="582" priority="29">
      <formula>LEN(TRIM(A21))&gt;0</formula>
    </cfRule>
  </conditionalFormatting>
  <conditionalFormatting sqref="F23">
    <cfRule type="notContainsBlanks" dxfId="581" priority="28">
      <formula>LEN(TRIM(F23))&gt;0</formula>
    </cfRule>
  </conditionalFormatting>
  <conditionalFormatting sqref="A23">
    <cfRule type="notContainsBlanks" dxfId="580" priority="27">
      <formula>LEN(TRIM(A23))&gt;0</formula>
    </cfRule>
  </conditionalFormatting>
  <conditionalFormatting sqref="F39:I39">
    <cfRule type="notContainsBlanks" dxfId="579" priority="26">
      <formula>LEN(TRIM(F39))&gt;0</formula>
    </cfRule>
  </conditionalFormatting>
  <conditionalFormatting sqref="A42:D42">
    <cfRule type="notContainsBlanks" dxfId="578" priority="25">
      <formula>LEN(TRIM(A42))&gt;0</formula>
    </cfRule>
  </conditionalFormatting>
  <conditionalFormatting sqref="A39:D39">
    <cfRule type="notContainsBlanks" dxfId="577" priority="24">
      <formula>LEN(TRIM(A39))&gt;0</formula>
    </cfRule>
  </conditionalFormatting>
  <conditionalFormatting sqref="B46 F46">
    <cfRule type="notContainsBlanks" dxfId="576" priority="23">
      <formula>LEN(TRIM(B46))&gt;0</formula>
    </cfRule>
  </conditionalFormatting>
  <conditionalFormatting sqref="I46">
    <cfRule type="notContainsBlanks" dxfId="575" priority="22">
      <formula>LEN(TRIM(I46))&gt;0</formula>
    </cfRule>
  </conditionalFormatting>
  <conditionalFormatting sqref="F50">
    <cfRule type="notContainsBlanks" dxfId="574" priority="20">
      <formula>LEN(TRIM(F50))&gt;0</formula>
    </cfRule>
  </conditionalFormatting>
  <conditionalFormatting sqref="A46">
    <cfRule type="notContainsBlanks" dxfId="573" priority="21">
      <formula>LEN(TRIM(A46))&gt;0</formula>
    </cfRule>
  </conditionalFormatting>
  <conditionalFormatting sqref="F52">
    <cfRule type="notContainsBlanks" dxfId="572" priority="19">
      <formula>LEN(TRIM(F52))&gt;0</formula>
    </cfRule>
  </conditionalFormatting>
  <conditionalFormatting sqref="F49:I49">
    <cfRule type="notContainsBlanks" dxfId="571" priority="18">
      <formula>LEN(TRIM(F49))&gt;0</formula>
    </cfRule>
  </conditionalFormatting>
  <conditionalFormatting sqref="A52:D52">
    <cfRule type="notContainsBlanks" dxfId="570" priority="17">
      <formula>LEN(TRIM(A52))&gt;0</formula>
    </cfRule>
  </conditionalFormatting>
  <conditionalFormatting sqref="A49:D49">
    <cfRule type="notContainsBlanks" dxfId="569" priority="16">
      <formula>LEN(TRIM(A49))&gt;0</formula>
    </cfRule>
  </conditionalFormatting>
  <conditionalFormatting sqref="A61">
    <cfRule type="notContainsBlanks" dxfId="568" priority="15">
      <formula>LEN(TRIM(A61))&gt;0</formula>
    </cfRule>
  </conditionalFormatting>
  <conditionalFormatting sqref="F63">
    <cfRule type="notContainsBlanks" dxfId="567" priority="14">
      <formula>LEN(TRIM(F63))&gt;0</formula>
    </cfRule>
  </conditionalFormatting>
  <conditionalFormatting sqref="F61">
    <cfRule type="notContainsBlanks" dxfId="566" priority="13">
      <formula>LEN(TRIM(F61))&gt;0</formula>
    </cfRule>
  </conditionalFormatting>
  <conditionalFormatting sqref="A63">
    <cfRule type="notContainsBlanks" dxfId="565" priority="12">
      <formula>LEN(TRIM(A63))&gt;0</formula>
    </cfRule>
  </conditionalFormatting>
  <conditionalFormatting sqref="F71">
    <cfRule type="notContainsBlanks" dxfId="564" priority="11">
      <formula>LEN(TRIM(F71))&gt;0</formula>
    </cfRule>
  </conditionalFormatting>
  <conditionalFormatting sqref="F72:I72">
    <cfRule type="notContainsBlanks" dxfId="563" priority="10">
      <formula>LEN(TRIM(F72))&gt;0</formula>
    </cfRule>
  </conditionalFormatting>
  <conditionalFormatting sqref="F21">
    <cfRule type="notContainsBlanks" dxfId="562" priority="9">
      <formula>LEN(TRIM(F21))&gt;0</formula>
    </cfRule>
  </conditionalFormatting>
  <conditionalFormatting sqref="A29">
    <cfRule type="notContainsBlanks" dxfId="561" priority="8">
      <formula>LEN(TRIM(A29))&gt;0</formula>
    </cfRule>
  </conditionalFormatting>
  <conditionalFormatting sqref="A11">
    <cfRule type="notContainsBlanks" dxfId="560" priority="7">
      <formula>LEN(TRIM(A11))&gt;0</formula>
    </cfRule>
  </conditionalFormatting>
  <conditionalFormatting sqref="A7">
    <cfRule type="notContainsBlanks" dxfId="559" priority="6">
      <formula>LEN(TRIM(A7))&gt;0</formula>
    </cfRule>
  </conditionalFormatting>
  <conditionalFormatting sqref="F29:I29">
    <cfRule type="notContainsBlanks" dxfId="558" priority="5">
      <formula>LEN(TRIM(F29))&gt;0</formula>
    </cfRule>
  </conditionalFormatting>
  <conditionalFormatting sqref="F32:I32">
    <cfRule type="notContainsBlanks" dxfId="557" priority="4">
      <formula>LEN(TRIM(F32))&gt;0</formula>
    </cfRule>
  </conditionalFormatting>
  <conditionalFormatting sqref="F59">
    <cfRule type="notContainsBlanks" dxfId="556" priority="3">
      <formula>LEN(TRIM(F59))&gt;0</formula>
    </cfRule>
  </conditionalFormatting>
  <conditionalFormatting sqref="A59">
    <cfRule type="notContainsBlanks" dxfId="555" priority="2">
      <formula>LEN(TRIM(A59))&gt;0</formula>
    </cfRule>
  </conditionalFormatting>
  <conditionalFormatting sqref="F11">
    <cfRule type="notContainsBlanks" dxfId="554" priority="1">
      <formula>LEN(TRIM(F11))&gt;0</formula>
    </cfRule>
  </conditionalFormatting>
  <dataValidations count="12">
    <dataValidation operator="lessThanOrEqual" allowBlank="1" showInputMessage="1" showErrorMessage="1" sqref="F7:I7"/>
    <dataValidation allowBlank="1" errorTitle="County" error="Please choose from the drop down menu." promptTitle="County" prompt="Please choose the county where your organization is registered." sqref="E59:E63 E19:E23 E11:E15"/>
    <dataValidation type="list" allowBlank="1" showInputMessage="1" showErrorMessage="1" errorTitle="Roll down" error="Please choose from the drop down menu." sqref="A11:D11 A19:D19 A59:D59">
      <formula1>States</formula1>
    </dataValidation>
    <dataValidation type="list" allowBlank="1" showErrorMessage="1" errorTitle="Roll down" error="Please choose from the drop down menu." sqref="F19:I19 F59:I59">
      <formula1>INDIRECT(A19)</formula1>
    </dataValidation>
    <dataValidation allowBlank="1" sqref="E32"/>
    <dataValidation type="list" allowBlank="1" showInputMessage="1" showErrorMessage="1" sqref="F29:I29">
      <formula1>Legal</formula1>
    </dataValidation>
    <dataValidation type="list" allowBlank="1" showInputMessage="1" showErrorMessage="1" sqref="F26:I26">
      <formula1>Type</formula1>
    </dataValidation>
    <dataValidation type="list" allowBlank="1" showInputMessage="1" showErrorMessage="1" sqref="F32:I32">
      <formula1>INDIRECT(IF(A11="Hungary","HUN", IF(A11="Slovakia", "SLK", "")))</formula1>
    </dataValidation>
    <dataValidation type="textLength" operator="lessThanOrEqual" allowBlank="1" showInputMessage="1" showErrorMessage="1" errorTitle="Character limit!" error="Please see character limit in the right up corner." sqref="A67:I67 A74:I74">
      <formula1>1000</formula1>
    </dataValidation>
    <dataValidation type="textLength" operator="lessThanOrEqual" allowBlank="1" showInputMessage="1" showErrorMessage="1" errorTitle="Character limit!" error="Please type no more than 150 characters." sqref="A4:I4 A55:I55">
      <formula1>150</formula1>
    </dataValidation>
    <dataValidation type="textLength" operator="lessThanOrEqual" allowBlank="1" showInputMessage="1" showErrorMessage="1" errorTitle="Character limit!" error="Please type no more than 10 characters." sqref="A7:D7">
      <formula1>10</formula1>
    </dataValidation>
    <dataValidation type="list" allowBlank="1" errorTitle="Roll down" error="Please choose from the drop down menu." sqref="F11:I11">
      <formula1>INDIRECT(A11)</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43"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3">
    <pageSetUpPr fitToPage="1"/>
  </sheetPr>
  <dimension ref="A1:K74"/>
  <sheetViews>
    <sheetView showGridLines="0" zoomScale="115" zoomScaleNormal="115" zoomScaleSheetLayoutView="100" workbookViewId="0">
      <selection activeCell="A4" sqref="A4:I4"/>
    </sheetView>
  </sheetViews>
  <sheetFormatPr defaultRowHeight="14.25" x14ac:dyDescent="0.2"/>
  <cols>
    <col min="1" max="4" width="9.625" style="74" customWidth="1"/>
    <col min="5" max="5" width="1.625" style="74" customWidth="1"/>
    <col min="6" max="9" width="9.625" style="74" customWidth="1"/>
    <col min="10" max="10" width="1.625" style="74" customWidth="1"/>
    <col min="11" max="11" width="35.625" style="406" customWidth="1"/>
    <col min="12" max="16384" width="9" style="74"/>
  </cols>
  <sheetData>
    <row r="1" spans="1:11" s="412" customFormat="1" ht="27" customHeight="1" thickBot="1" x14ac:dyDescent="0.25">
      <c r="A1" s="410" t="s">
        <v>625</v>
      </c>
      <c r="B1" s="410"/>
      <c r="C1" s="410"/>
      <c r="D1" s="410"/>
      <c r="E1" s="410"/>
      <c r="F1" s="410"/>
      <c r="G1" s="410"/>
      <c r="H1" s="410"/>
      <c r="I1" s="411" t="str">
        <f>'Hidden data'!B124</f>
        <v xml:space="preserve">B8 - </v>
      </c>
      <c r="K1" s="179" t="s">
        <v>522</v>
      </c>
    </row>
    <row r="2" spans="1:11" ht="8.1" customHeight="1" thickBot="1" x14ac:dyDescent="0.25">
      <c r="A2" s="75"/>
      <c r="B2" s="75"/>
      <c r="C2" s="75"/>
      <c r="D2" s="75"/>
      <c r="E2" s="75"/>
      <c r="F2" s="75"/>
      <c r="G2" s="75"/>
      <c r="H2" s="75"/>
      <c r="I2" s="75"/>
    </row>
    <row r="3" spans="1:11" ht="20.100000000000001" customHeight="1" thickBot="1" x14ac:dyDescent="0.25">
      <c r="A3" s="76" t="s">
        <v>581</v>
      </c>
      <c r="B3" s="77"/>
      <c r="C3" s="77"/>
      <c r="D3" s="77"/>
      <c r="E3" s="77"/>
      <c r="F3" s="77"/>
      <c r="G3" s="77"/>
      <c r="H3" s="78">
        <f>LEN(A4)</f>
        <v>0</v>
      </c>
      <c r="I3" s="79" t="s">
        <v>413</v>
      </c>
      <c r="J3" s="375"/>
      <c r="K3" s="562" t="s">
        <v>476</v>
      </c>
    </row>
    <row r="4" spans="1:11" ht="39.75" customHeight="1" thickBot="1" x14ac:dyDescent="0.25">
      <c r="A4" s="567"/>
      <c r="B4" s="568"/>
      <c r="C4" s="568"/>
      <c r="D4" s="568"/>
      <c r="E4" s="568"/>
      <c r="F4" s="568"/>
      <c r="G4" s="568"/>
      <c r="H4" s="568"/>
      <c r="I4" s="569"/>
      <c r="J4" s="375"/>
      <c r="K4" s="562"/>
    </row>
    <row r="5" spans="1:11" ht="8.1" customHeight="1" thickBot="1" x14ac:dyDescent="0.25">
      <c r="A5" s="143"/>
      <c r="B5" s="143"/>
      <c r="C5" s="143"/>
      <c r="D5" s="143"/>
      <c r="E5" s="375"/>
      <c r="F5" s="80"/>
      <c r="G5" s="80"/>
      <c r="H5" s="80"/>
      <c r="I5" s="80"/>
      <c r="J5" s="375"/>
    </row>
    <row r="6" spans="1:11" ht="15" customHeight="1" thickBot="1" x14ac:dyDescent="0.25">
      <c r="A6" s="152" t="s">
        <v>185</v>
      </c>
      <c r="B6" s="153"/>
      <c r="C6" s="154">
        <f>LEN(A7)</f>
        <v>0</v>
      </c>
      <c r="D6" s="155" t="s">
        <v>414</v>
      </c>
      <c r="E6" s="375"/>
      <c r="F6" s="81" t="s">
        <v>150</v>
      </c>
      <c r="G6" s="82"/>
      <c r="H6" s="83"/>
      <c r="I6" s="84"/>
      <c r="J6" s="375"/>
      <c r="K6" s="562" t="s">
        <v>579</v>
      </c>
    </row>
    <row r="7" spans="1:11" ht="19.5" customHeight="1" thickBot="1" x14ac:dyDescent="0.25">
      <c r="A7" s="570"/>
      <c r="B7" s="571"/>
      <c r="C7" s="571"/>
      <c r="D7" s="572"/>
      <c r="E7" s="375"/>
      <c r="F7" s="545"/>
      <c r="G7" s="545"/>
      <c r="H7" s="545"/>
      <c r="I7" s="545"/>
      <c r="J7" s="375"/>
      <c r="K7" s="562"/>
    </row>
    <row r="8" spans="1:11" ht="8.1" customHeight="1" thickBot="1" x14ac:dyDescent="0.25">
      <c r="A8" s="375"/>
      <c r="B8" s="375"/>
      <c r="C8" s="375"/>
      <c r="D8" s="375"/>
      <c r="E8" s="375"/>
      <c r="F8" s="375"/>
      <c r="G8" s="375"/>
      <c r="H8" s="375"/>
      <c r="I8" s="375"/>
      <c r="J8" s="375"/>
      <c r="K8" s="562"/>
    </row>
    <row r="9" spans="1:11" ht="20.100000000000001" customHeight="1" thickBot="1" x14ac:dyDescent="0.25">
      <c r="A9" s="144" t="s">
        <v>155</v>
      </c>
      <c r="B9" s="145"/>
      <c r="C9" s="145"/>
      <c r="D9" s="145"/>
      <c r="E9" s="77"/>
      <c r="F9" s="145"/>
      <c r="G9" s="145"/>
      <c r="H9" s="145"/>
      <c r="I9" s="149"/>
      <c r="J9" s="375"/>
      <c r="K9" s="562"/>
    </row>
    <row r="10" spans="1:11" s="87" customFormat="1" ht="15" customHeight="1" thickBot="1" x14ac:dyDescent="0.25">
      <c r="A10" s="152" t="s">
        <v>0</v>
      </c>
      <c r="B10" s="153"/>
      <c r="C10" s="153"/>
      <c r="D10" s="156"/>
      <c r="F10" s="152" t="s">
        <v>2</v>
      </c>
      <c r="G10" s="153"/>
      <c r="H10" s="153"/>
      <c r="I10" s="156"/>
      <c r="K10" s="562"/>
    </row>
    <row r="11" spans="1:11" ht="20.100000000000001" customHeight="1" thickBot="1" x14ac:dyDescent="0.25">
      <c r="A11" s="551"/>
      <c r="B11" s="552"/>
      <c r="C11" s="552"/>
      <c r="D11" s="553"/>
      <c r="E11" s="375"/>
      <c r="F11" s="551"/>
      <c r="G11" s="552"/>
      <c r="H11" s="552"/>
      <c r="I11" s="553"/>
      <c r="J11" s="375"/>
      <c r="K11" s="562"/>
    </row>
    <row r="12" spans="1:11" ht="15" customHeight="1" thickBot="1" x14ac:dyDescent="0.25">
      <c r="A12" s="146" t="s">
        <v>3</v>
      </c>
      <c r="B12" s="147"/>
      <c r="C12" s="147"/>
      <c r="D12" s="148"/>
      <c r="E12" s="375"/>
      <c r="F12" s="146" t="s">
        <v>1</v>
      </c>
      <c r="G12" s="147"/>
      <c r="H12" s="147"/>
      <c r="I12" s="148"/>
      <c r="J12" s="375"/>
    </row>
    <row r="13" spans="1:11" ht="20.100000000000001" customHeight="1" thickBot="1" x14ac:dyDescent="0.25">
      <c r="A13" s="545"/>
      <c r="B13" s="545"/>
      <c r="C13" s="545"/>
      <c r="D13" s="545"/>
      <c r="E13" s="375"/>
      <c r="F13" s="563"/>
      <c r="G13" s="563"/>
      <c r="H13" s="563"/>
      <c r="I13" s="563"/>
      <c r="J13" s="375"/>
      <c r="K13" s="540" t="s">
        <v>613</v>
      </c>
    </row>
    <row r="14" spans="1:11" ht="15" customHeight="1" thickBot="1" x14ac:dyDescent="0.25">
      <c r="A14" s="81" t="s">
        <v>501</v>
      </c>
      <c r="B14" s="82"/>
      <c r="C14" s="82"/>
      <c r="D14" s="86"/>
      <c r="E14" s="375"/>
      <c r="F14" s="88" t="s">
        <v>201</v>
      </c>
      <c r="G14" s="89"/>
      <c r="H14" s="89"/>
      <c r="I14" s="90"/>
      <c r="J14" s="375"/>
      <c r="K14" s="540"/>
    </row>
    <row r="15" spans="1:11" ht="20.100000000000001" customHeight="1" thickBot="1" x14ac:dyDescent="0.25">
      <c r="A15" s="545"/>
      <c r="B15" s="545"/>
      <c r="C15" s="545"/>
      <c r="D15" s="545"/>
      <c r="E15" s="375"/>
      <c r="F15" s="545"/>
      <c r="G15" s="545"/>
      <c r="H15" s="545"/>
      <c r="I15" s="545"/>
      <c r="J15" s="375"/>
      <c r="K15" s="540"/>
    </row>
    <row r="16" spans="1:11" ht="8.1" customHeight="1" thickBot="1" x14ac:dyDescent="0.25">
      <c r="A16" s="80"/>
      <c r="B16" s="80"/>
      <c r="C16" s="80"/>
      <c r="D16" s="80"/>
      <c r="E16" s="375"/>
      <c r="F16" s="80"/>
      <c r="G16" s="80"/>
      <c r="H16" s="80"/>
      <c r="I16" s="80"/>
      <c r="J16" s="375"/>
      <c r="K16" s="540"/>
    </row>
    <row r="17" spans="1:11" ht="20.100000000000001" customHeight="1" thickBot="1" x14ac:dyDescent="0.25">
      <c r="A17" s="76" t="s">
        <v>441</v>
      </c>
      <c r="B17" s="77"/>
      <c r="C17" s="77"/>
      <c r="D17" s="77"/>
      <c r="E17" s="77"/>
      <c r="F17" s="77"/>
      <c r="G17" s="77"/>
      <c r="H17" s="77"/>
      <c r="I17" s="85"/>
      <c r="J17" s="375"/>
      <c r="K17" s="540"/>
    </row>
    <row r="18" spans="1:11" s="87" customFormat="1" ht="15" customHeight="1" thickBot="1" x14ac:dyDescent="0.25">
      <c r="A18" s="81" t="s">
        <v>0</v>
      </c>
      <c r="B18" s="82"/>
      <c r="C18" s="82"/>
      <c r="D18" s="86"/>
      <c r="F18" s="81" t="s">
        <v>2</v>
      </c>
      <c r="G18" s="82"/>
      <c r="H18" s="82"/>
      <c r="I18" s="86"/>
      <c r="K18" s="540"/>
    </row>
    <row r="19" spans="1:11" ht="19.5" customHeight="1" thickBot="1" x14ac:dyDescent="0.25">
      <c r="A19" s="573"/>
      <c r="B19" s="573"/>
      <c r="C19" s="573"/>
      <c r="D19" s="573"/>
      <c r="E19" s="375"/>
      <c r="F19" s="573"/>
      <c r="G19" s="573"/>
      <c r="H19" s="573"/>
      <c r="I19" s="573"/>
      <c r="J19" s="375"/>
      <c r="K19" s="540"/>
    </row>
    <row r="20" spans="1:11" ht="15" customHeight="1" thickBot="1" x14ac:dyDescent="0.25">
      <c r="A20" s="81" t="s">
        <v>3</v>
      </c>
      <c r="B20" s="82"/>
      <c r="C20" s="82"/>
      <c r="D20" s="86"/>
      <c r="E20" s="375"/>
      <c r="F20" s="81" t="s">
        <v>1</v>
      </c>
      <c r="G20" s="82"/>
      <c r="H20" s="82"/>
      <c r="I20" s="86"/>
      <c r="J20" s="375"/>
      <c r="K20" s="540"/>
    </row>
    <row r="21" spans="1:11" ht="19.5" customHeight="1" thickBot="1" x14ac:dyDescent="0.25">
      <c r="A21" s="545"/>
      <c r="B21" s="545"/>
      <c r="C21" s="545"/>
      <c r="D21" s="545"/>
      <c r="E21" s="375"/>
      <c r="F21" s="563"/>
      <c r="G21" s="563"/>
      <c r="H21" s="563"/>
      <c r="I21" s="563"/>
      <c r="J21" s="375"/>
      <c r="K21" s="540"/>
    </row>
    <row r="22" spans="1:11" ht="15" customHeight="1" thickBot="1" x14ac:dyDescent="0.25">
      <c r="A22" s="81" t="s">
        <v>501</v>
      </c>
      <c r="B22" s="82"/>
      <c r="C22" s="82"/>
      <c r="D22" s="86"/>
      <c r="E22" s="375"/>
      <c r="F22" s="88" t="s">
        <v>201</v>
      </c>
      <c r="G22" s="89"/>
      <c r="H22" s="89"/>
      <c r="I22" s="90"/>
      <c r="J22" s="375"/>
    </row>
    <row r="23" spans="1:11" ht="20.100000000000001" customHeight="1" thickBot="1" x14ac:dyDescent="0.25">
      <c r="A23" s="545"/>
      <c r="B23" s="545"/>
      <c r="C23" s="545"/>
      <c r="D23" s="545"/>
      <c r="E23" s="375"/>
      <c r="F23" s="545"/>
      <c r="G23" s="545"/>
      <c r="H23" s="545"/>
      <c r="I23" s="545"/>
      <c r="J23" s="375"/>
      <c r="K23" s="540" t="s">
        <v>583</v>
      </c>
    </row>
    <row r="24" spans="1:11" ht="8.1" customHeight="1" thickBot="1" x14ac:dyDescent="0.25">
      <c r="A24" s="375"/>
      <c r="B24" s="375"/>
      <c r="C24" s="375"/>
      <c r="D24" s="375"/>
      <c r="E24" s="375"/>
      <c r="F24" s="375"/>
      <c r="G24" s="375"/>
      <c r="H24" s="375"/>
      <c r="I24" s="375"/>
      <c r="J24" s="375"/>
      <c r="K24" s="540"/>
    </row>
    <row r="25" spans="1:11" ht="20.100000000000001" customHeight="1" thickBot="1" x14ac:dyDescent="0.25">
      <c r="A25" s="76" t="s">
        <v>4</v>
      </c>
      <c r="B25" s="77"/>
      <c r="C25" s="77"/>
      <c r="D25" s="85"/>
      <c r="E25" s="375"/>
      <c r="F25" s="144" t="s">
        <v>31</v>
      </c>
      <c r="G25" s="145"/>
      <c r="H25" s="145"/>
      <c r="I25" s="149"/>
      <c r="J25" s="375"/>
      <c r="K25" s="540"/>
    </row>
    <row r="26" spans="1:11" ht="30" customHeight="1" thickBot="1" x14ac:dyDescent="0.25">
      <c r="A26" s="563"/>
      <c r="B26" s="563"/>
      <c r="C26" s="563"/>
      <c r="D26" s="563"/>
      <c r="E26" s="375"/>
      <c r="F26" s="551"/>
      <c r="G26" s="552"/>
      <c r="H26" s="552"/>
      <c r="I26" s="553"/>
      <c r="J26" s="375"/>
      <c r="K26" s="540"/>
    </row>
    <row r="27" spans="1:11" ht="8.1" customHeight="1" thickBot="1" x14ac:dyDescent="0.25">
      <c r="A27" s="375"/>
      <c r="B27" s="375"/>
      <c r="C27" s="375"/>
      <c r="D27" s="375"/>
      <c r="E27" s="375"/>
      <c r="F27" s="375"/>
      <c r="G27" s="375"/>
      <c r="H27" s="375"/>
      <c r="I27" s="375"/>
      <c r="J27" s="375"/>
      <c r="K27" s="407"/>
    </row>
    <row r="28" spans="1:11" ht="20.100000000000001" customHeight="1" thickBot="1" x14ac:dyDescent="0.25">
      <c r="A28" s="76" t="s">
        <v>5</v>
      </c>
      <c r="B28" s="77"/>
      <c r="C28" s="77"/>
      <c r="D28" s="85"/>
      <c r="E28" s="375"/>
      <c r="F28" s="144" t="s">
        <v>32</v>
      </c>
      <c r="G28" s="145"/>
      <c r="H28" s="145"/>
      <c r="I28" s="149"/>
      <c r="J28" s="375"/>
      <c r="K28" s="540" t="s">
        <v>582</v>
      </c>
    </row>
    <row r="29" spans="1:11" ht="30" customHeight="1" thickBot="1" x14ac:dyDescent="0.25">
      <c r="A29" s="563"/>
      <c r="B29" s="563"/>
      <c r="C29" s="563"/>
      <c r="D29" s="563"/>
      <c r="E29" s="375"/>
      <c r="F29" s="574"/>
      <c r="G29" s="575"/>
      <c r="H29" s="575"/>
      <c r="I29" s="576"/>
      <c r="J29" s="375"/>
      <c r="K29" s="540"/>
    </row>
    <row r="30" spans="1:11" ht="8.1" customHeight="1" thickBot="1" x14ac:dyDescent="0.25">
      <c r="A30" s="91"/>
      <c r="B30" s="91"/>
      <c r="C30" s="91"/>
      <c r="D30" s="91"/>
      <c r="E30" s="91"/>
      <c r="F30" s="91"/>
      <c r="G30" s="91"/>
      <c r="H30" s="91"/>
      <c r="I30" s="91"/>
      <c r="J30" s="375"/>
      <c r="K30" s="540"/>
    </row>
    <row r="31" spans="1:11" ht="20.100000000000001" customHeight="1" thickBot="1" x14ac:dyDescent="0.25">
      <c r="A31" s="375"/>
      <c r="B31" s="375"/>
      <c r="C31" s="375"/>
      <c r="D31" s="375"/>
      <c r="E31" s="91"/>
      <c r="F31" s="144" t="s">
        <v>57</v>
      </c>
      <c r="G31" s="145"/>
      <c r="H31" s="145"/>
      <c r="I31" s="149"/>
      <c r="J31" s="375"/>
      <c r="K31" s="540"/>
    </row>
    <row r="32" spans="1:11" ht="30" customHeight="1" thickBot="1" x14ac:dyDescent="0.25">
      <c r="A32" s="375"/>
      <c r="B32" s="375"/>
      <c r="C32" s="375"/>
      <c r="D32" s="375"/>
      <c r="E32" s="91"/>
      <c r="F32" s="588"/>
      <c r="G32" s="589"/>
      <c r="H32" s="589"/>
      <c r="I32" s="590"/>
      <c r="J32" s="375"/>
      <c r="K32" s="540"/>
    </row>
    <row r="33" spans="1:11" ht="8.1" customHeight="1" thickBot="1" x14ac:dyDescent="0.25">
      <c r="A33" s="375"/>
      <c r="B33" s="375"/>
      <c r="C33" s="375"/>
      <c r="D33" s="375"/>
      <c r="E33" s="375"/>
      <c r="F33" s="375"/>
      <c r="G33" s="375"/>
      <c r="H33" s="375"/>
      <c r="I33" s="375"/>
      <c r="J33" s="375"/>
      <c r="K33" s="407"/>
    </row>
    <row r="34" spans="1:11" ht="20.100000000000001" customHeight="1" x14ac:dyDescent="0.2">
      <c r="A34" s="76" t="s">
        <v>502</v>
      </c>
      <c r="B34" s="77"/>
      <c r="C34" s="77"/>
      <c r="D34" s="77"/>
      <c r="E34" s="77"/>
      <c r="F34" s="77"/>
      <c r="G34" s="77"/>
      <c r="H34" s="77"/>
      <c r="I34" s="85"/>
      <c r="J34" s="375"/>
      <c r="K34" s="513" t="s">
        <v>500</v>
      </c>
    </row>
    <row r="35" spans="1:11" ht="15" customHeight="1" x14ac:dyDescent="0.2">
      <c r="A35" s="357" t="s">
        <v>149</v>
      </c>
      <c r="B35" s="81" t="s">
        <v>6</v>
      </c>
      <c r="C35" s="82"/>
      <c r="D35" s="86"/>
      <c r="E35" s="375"/>
      <c r="F35" s="81" t="s">
        <v>7</v>
      </c>
      <c r="G35" s="82"/>
      <c r="H35" s="86"/>
      <c r="I35" s="357" t="s">
        <v>148</v>
      </c>
      <c r="J35" s="375"/>
      <c r="K35" s="514"/>
    </row>
    <row r="36" spans="1:11" ht="20.100000000000001" customHeight="1" x14ac:dyDescent="0.2">
      <c r="A36" s="376"/>
      <c r="B36" s="564"/>
      <c r="C36" s="565"/>
      <c r="D36" s="566"/>
      <c r="E36" s="375"/>
      <c r="F36" s="563"/>
      <c r="G36" s="563"/>
      <c r="H36" s="563"/>
      <c r="I36" s="376"/>
      <c r="J36" s="375"/>
      <c r="K36" s="514"/>
    </row>
    <row r="37" spans="1:11" ht="8.1" customHeight="1" x14ac:dyDescent="0.2">
      <c r="A37" s="519"/>
      <c r="B37" s="519"/>
      <c r="C37" s="519"/>
      <c r="D37" s="519"/>
      <c r="E37" s="519"/>
      <c r="F37" s="519"/>
      <c r="G37" s="519"/>
      <c r="H37" s="519"/>
      <c r="I37" s="519"/>
      <c r="J37" s="375"/>
      <c r="K37" s="514"/>
    </row>
    <row r="38" spans="1:11" s="91" customFormat="1" ht="15" customHeight="1" x14ac:dyDescent="0.2">
      <c r="A38" s="81" t="s">
        <v>147</v>
      </c>
      <c r="B38" s="82"/>
      <c r="C38" s="82"/>
      <c r="D38" s="86"/>
      <c r="F38" s="81" t="s">
        <v>9</v>
      </c>
      <c r="G38" s="82"/>
      <c r="H38" s="82"/>
      <c r="I38" s="86"/>
      <c r="K38" s="514"/>
    </row>
    <row r="39" spans="1:11" ht="20.100000000000001" customHeight="1" x14ac:dyDescent="0.2">
      <c r="A39" s="545"/>
      <c r="B39" s="545"/>
      <c r="C39" s="545"/>
      <c r="D39" s="545"/>
      <c r="E39" s="375"/>
      <c r="F39" s="563"/>
      <c r="G39" s="563"/>
      <c r="H39" s="563"/>
      <c r="I39" s="563"/>
      <c r="J39" s="375"/>
      <c r="K39" s="514"/>
    </row>
    <row r="40" spans="1:11" ht="8.1" customHeight="1" x14ac:dyDescent="0.2">
      <c r="A40" s="375"/>
      <c r="B40" s="375"/>
      <c r="C40" s="375"/>
      <c r="D40" s="375"/>
      <c r="E40" s="375"/>
      <c r="F40" s="375"/>
      <c r="G40" s="375"/>
      <c r="H40" s="375"/>
      <c r="I40" s="375"/>
      <c r="J40" s="375"/>
      <c r="K40" s="514"/>
    </row>
    <row r="41" spans="1:11" ht="15" customHeight="1" thickBot="1" x14ac:dyDescent="0.25">
      <c r="A41" s="81" t="s">
        <v>10</v>
      </c>
      <c r="B41" s="82"/>
      <c r="C41" s="82"/>
      <c r="D41" s="86"/>
      <c r="E41" s="375"/>
      <c r="F41" s="81" t="s">
        <v>11</v>
      </c>
      <c r="G41" s="82"/>
      <c r="H41" s="82"/>
      <c r="I41" s="86"/>
      <c r="J41" s="375"/>
      <c r="K41" s="515"/>
    </row>
    <row r="42" spans="1:11" ht="20.100000000000001" customHeight="1" x14ac:dyDescent="0.2">
      <c r="A42" s="563"/>
      <c r="B42" s="563"/>
      <c r="C42" s="563"/>
      <c r="D42" s="563"/>
      <c r="E42" s="375"/>
      <c r="F42" s="592"/>
      <c r="G42" s="563"/>
      <c r="H42" s="563"/>
      <c r="I42" s="563"/>
      <c r="J42" s="375"/>
    </row>
    <row r="43" spans="1:11" ht="8.1" customHeight="1" thickBot="1" x14ac:dyDescent="0.25">
      <c r="A43" s="375"/>
      <c r="B43" s="375"/>
      <c r="C43" s="375"/>
      <c r="D43" s="375"/>
      <c r="E43" s="375"/>
      <c r="F43" s="375"/>
      <c r="G43" s="375"/>
      <c r="H43" s="375"/>
      <c r="I43" s="375"/>
      <c r="J43" s="375"/>
    </row>
    <row r="44" spans="1:11" ht="20.100000000000001" customHeight="1" thickBot="1" x14ac:dyDescent="0.25">
      <c r="A44" s="76" t="s">
        <v>8</v>
      </c>
      <c r="B44" s="77"/>
      <c r="C44" s="77"/>
      <c r="D44" s="77"/>
      <c r="E44" s="77"/>
      <c r="F44" s="77"/>
      <c r="G44" s="77"/>
      <c r="H44" s="77"/>
      <c r="I44" s="85"/>
      <c r="J44" s="375"/>
      <c r="K44" s="540" t="s">
        <v>657</v>
      </c>
    </row>
    <row r="45" spans="1:11" ht="15" customHeight="1" thickBot="1" x14ac:dyDescent="0.25">
      <c r="A45" s="357" t="s">
        <v>149</v>
      </c>
      <c r="B45" s="81" t="s">
        <v>6</v>
      </c>
      <c r="C45" s="82"/>
      <c r="D45" s="86"/>
      <c r="E45" s="375"/>
      <c r="F45" s="81" t="s">
        <v>7</v>
      </c>
      <c r="G45" s="82"/>
      <c r="H45" s="86"/>
      <c r="I45" s="357" t="s">
        <v>148</v>
      </c>
      <c r="J45" s="375"/>
      <c r="K45" s="540"/>
    </row>
    <row r="46" spans="1:11" ht="20.100000000000001" customHeight="1" thickBot="1" x14ac:dyDescent="0.25">
      <c r="A46" s="376"/>
      <c r="B46" s="564"/>
      <c r="C46" s="565"/>
      <c r="D46" s="566"/>
      <c r="E46" s="375"/>
      <c r="F46" s="563"/>
      <c r="G46" s="563"/>
      <c r="H46" s="563"/>
      <c r="I46" s="376"/>
      <c r="J46" s="375"/>
      <c r="K46" s="540"/>
    </row>
    <row r="47" spans="1:11" ht="8.1" customHeight="1" thickBot="1" x14ac:dyDescent="0.25">
      <c r="A47" s="519"/>
      <c r="B47" s="519"/>
      <c r="C47" s="519"/>
      <c r="D47" s="519"/>
      <c r="E47" s="519"/>
      <c r="F47" s="519"/>
      <c r="G47" s="519"/>
      <c r="H47" s="519"/>
      <c r="I47" s="519"/>
      <c r="J47" s="375"/>
      <c r="K47" s="540"/>
    </row>
    <row r="48" spans="1:11" s="91" customFormat="1" ht="15" customHeight="1" thickBot="1" x14ac:dyDescent="0.25">
      <c r="A48" s="81" t="s">
        <v>147</v>
      </c>
      <c r="B48" s="82"/>
      <c r="C48" s="82"/>
      <c r="D48" s="86"/>
      <c r="F48" s="81" t="s">
        <v>9</v>
      </c>
      <c r="G48" s="82"/>
      <c r="H48" s="82"/>
      <c r="I48" s="86"/>
      <c r="K48" s="540"/>
    </row>
    <row r="49" spans="1:11" ht="20.100000000000001" customHeight="1" thickBot="1" x14ac:dyDescent="0.25">
      <c r="A49" s="545"/>
      <c r="B49" s="545"/>
      <c r="C49" s="545"/>
      <c r="D49" s="545"/>
      <c r="E49" s="375"/>
      <c r="F49" s="563"/>
      <c r="G49" s="563"/>
      <c r="H49" s="563"/>
      <c r="I49" s="563"/>
      <c r="J49" s="375"/>
      <c r="K49" s="540"/>
    </row>
    <row r="50" spans="1:11" ht="8.1" customHeight="1" thickBot="1" x14ac:dyDescent="0.25">
      <c r="A50" s="375"/>
      <c r="B50" s="375"/>
      <c r="C50" s="375"/>
      <c r="D50" s="375"/>
      <c r="E50" s="375"/>
      <c r="F50" s="375"/>
      <c r="G50" s="375"/>
      <c r="H50" s="375"/>
      <c r="I50" s="375"/>
      <c r="J50" s="375"/>
      <c r="K50" s="540"/>
    </row>
    <row r="51" spans="1:11" ht="15" customHeight="1" thickBot="1" x14ac:dyDescent="0.25">
      <c r="A51" s="81" t="s">
        <v>10</v>
      </c>
      <c r="B51" s="82"/>
      <c r="C51" s="82"/>
      <c r="D51" s="86"/>
      <c r="E51" s="375"/>
      <c r="F51" s="81" t="s">
        <v>11</v>
      </c>
      <c r="G51" s="82"/>
      <c r="H51" s="82"/>
      <c r="I51" s="86"/>
      <c r="J51" s="375"/>
      <c r="K51" s="540"/>
    </row>
    <row r="52" spans="1:11" ht="20.100000000000001" customHeight="1" thickBot="1" x14ac:dyDescent="0.25">
      <c r="A52" s="563"/>
      <c r="B52" s="563"/>
      <c r="C52" s="563"/>
      <c r="D52" s="563"/>
      <c r="E52" s="375"/>
      <c r="F52" s="592"/>
      <c r="G52" s="563"/>
      <c r="H52" s="563"/>
      <c r="I52" s="563"/>
      <c r="J52" s="375"/>
      <c r="K52" s="540"/>
    </row>
    <row r="53" spans="1:11" s="91" customFormat="1" ht="8.1" customHeight="1" thickBot="1" x14ac:dyDescent="0.25">
      <c r="K53" s="407"/>
    </row>
    <row r="54" spans="1:11" ht="20.100000000000001" customHeight="1" thickBot="1" x14ac:dyDescent="0.25">
      <c r="A54" s="76" t="s">
        <v>612</v>
      </c>
      <c r="B54" s="77"/>
      <c r="C54" s="77"/>
      <c r="D54" s="77"/>
      <c r="E54" s="77"/>
      <c r="F54" s="77"/>
      <c r="G54" s="77"/>
      <c r="H54" s="78">
        <f>LEN(A55)</f>
        <v>0</v>
      </c>
      <c r="I54" s="79" t="s">
        <v>413</v>
      </c>
      <c r="J54" s="375"/>
      <c r="K54" s="540" t="s">
        <v>658</v>
      </c>
    </row>
    <row r="55" spans="1:11" ht="30" customHeight="1" thickBot="1" x14ac:dyDescent="0.25">
      <c r="A55" s="591"/>
      <c r="B55" s="591"/>
      <c r="C55" s="591"/>
      <c r="D55" s="591"/>
      <c r="E55" s="591"/>
      <c r="F55" s="591"/>
      <c r="G55" s="591"/>
      <c r="H55" s="591"/>
      <c r="I55" s="591"/>
      <c r="J55" s="375"/>
      <c r="K55" s="540"/>
    </row>
    <row r="56" spans="1:11" ht="8.1" customHeight="1" thickBot="1" x14ac:dyDescent="0.25">
      <c r="A56" s="375"/>
      <c r="B56" s="375"/>
      <c r="C56" s="375"/>
      <c r="D56" s="375"/>
      <c r="E56" s="375"/>
      <c r="F56" s="375"/>
      <c r="G56" s="375"/>
      <c r="H56" s="375"/>
      <c r="I56" s="375"/>
      <c r="J56" s="375"/>
      <c r="K56" s="540"/>
    </row>
    <row r="57" spans="1:11" ht="20.100000000000001" customHeight="1" thickBot="1" x14ac:dyDescent="0.25">
      <c r="A57" s="76" t="s">
        <v>614</v>
      </c>
      <c r="B57" s="77"/>
      <c r="C57" s="77"/>
      <c r="D57" s="77"/>
      <c r="E57" s="77"/>
      <c r="F57" s="77"/>
      <c r="G57" s="77"/>
      <c r="H57" s="77"/>
      <c r="I57" s="85"/>
      <c r="J57" s="375"/>
      <c r="K57" s="540"/>
    </row>
    <row r="58" spans="1:11" s="87" customFormat="1" ht="15" customHeight="1" thickBot="1" x14ac:dyDescent="0.25">
      <c r="A58" s="81" t="s">
        <v>0</v>
      </c>
      <c r="B58" s="82"/>
      <c r="C58" s="82"/>
      <c r="D58" s="86"/>
      <c r="F58" s="81" t="s">
        <v>2</v>
      </c>
      <c r="G58" s="82"/>
      <c r="H58" s="82"/>
      <c r="I58" s="86"/>
      <c r="K58" s="540"/>
    </row>
    <row r="59" spans="1:11" ht="20.100000000000001" customHeight="1" thickBot="1" x14ac:dyDescent="0.25">
      <c r="A59" s="551"/>
      <c r="B59" s="552"/>
      <c r="C59" s="552"/>
      <c r="D59" s="553"/>
      <c r="E59" s="375"/>
      <c r="F59" s="551"/>
      <c r="G59" s="552"/>
      <c r="H59" s="552"/>
      <c r="I59" s="553"/>
      <c r="J59" s="375"/>
      <c r="K59" s="540"/>
    </row>
    <row r="60" spans="1:11" ht="15" customHeight="1" thickBot="1" x14ac:dyDescent="0.25">
      <c r="A60" s="81" t="s">
        <v>3</v>
      </c>
      <c r="B60" s="82"/>
      <c r="C60" s="82"/>
      <c r="D60" s="86"/>
      <c r="E60" s="375"/>
      <c r="F60" s="81" t="s">
        <v>1</v>
      </c>
      <c r="G60" s="82"/>
      <c r="H60" s="82"/>
      <c r="I60" s="86"/>
      <c r="J60" s="375"/>
      <c r="K60" s="540"/>
    </row>
    <row r="61" spans="1:11" ht="20.100000000000001" customHeight="1" thickBot="1" x14ac:dyDescent="0.25">
      <c r="A61" s="545"/>
      <c r="B61" s="545"/>
      <c r="C61" s="545"/>
      <c r="D61" s="545"/>
      <c r="E61" s="375"/>
      <c r="F61" s="563"/>
      <c r="G61" s="563"/>
      <c r="H61" s="563"/>
      <c r="I61" s="563"/>
      <c r="J61" s="375"/>
      <c r="K61" s="540"/>
    </row>
    <row r="62" spans="1:11" ht="15" customHeight="1" thickBot="1" x14ac:dyDescent="0.25">
      <c r="A62" s="81" t="s">
        <v>501</v>
      </c>
      <c r="B62" s="82"/>
      <c r="C62" s="82"/>
      <c r="D62" s="86"/>
      <c r="E62" s="375"/>
      <c r="F62" s="88" t="s">
        <v>201</v>
      </c>
      <c r="G62" s="89"/>
      <c r="H62" s="89"/>
      <c r="I62" s="90"/>
      <c r="J62" s="375"/>
      <c r="K62" s="540"/>
    </row>
    <row r="63" spans="1:11" ht="20.100000000000001" customHeight="1" thickBot="1" x14ac:dyDescent="0.25">
      <c r="A63" s="545"/>
      <c r="B63" s="545"/>
      <c r="C63" s="545"/>
      <c r="D63" s="545"/>
      <c r="E63" s="375"/>
      <c r="F63" s="545"/>
      <c r="G63" s="545"/>
      <c r="H63" s="545"/>
      <c r="I63" s="545"/>
      <c r="J63" s="375"/>
      <c r="K63" s="540"/>
    </row>
    <row r="64" spans="1:11" ht="8.1" customHeight="1" x14ac:dyDescent="0.2">
      <c r="A64" s="375"/>
      <c r="B64" s="375"/>
      <c r="C64" s="375"/>
      <c r="D64" s="375"/>
      <c r="E64" s="375"/>
      <c r="F64" s="375"/>
      <c r="G64" s="375"/>
      <c r="H64" s="375"/>
      <c r="I64" s="375"/>
      <c r="J64" s="375"/>
    </row>
    <row r="65" spans="1:11" ht="20.100000000000001" customHeight="1" x14ac:dyDescent="0.2">
      <c r="A65" s="76" t="s">
        <v>140</v>
      </c>
      <c r="B65" s="77"/>
      <c r="C65" s="77"/>
      <c r="D65" s="77"/>
      <c r="E65" s="77"/>
      <c r="F65" s="77"/>
      <c r="G65" s="77"/>
      <c r="H65" s="77"/>
      <c r="I65" s="85"/>
      <c r="J65" s="375"/>
    </row>
    <row r="66" spans="1:11" s="125" customFormat="1" ht="30" customHeight="1" thickBot="1" x14ac:dyDescent="0.25">
      <c r="A66" s="586" t="s">
        <v>506</v>
      </c>
      <c r="B66" s="587"/>
      <c r="C66" s="587"/>
      <c r="D66" s="587"/>
      <c r="E66" s="587"/>
      <c r="F66" s="587"/>
      <c r="G66" s="587"/>
      <c r="H66" s="93">
        <f>LEN(A67)</f>
        <v>0</v>
      </c>
      <c r="I66" s="94" t="s">
        <v>113</v>
      </c>
      <c r="J66" s="375"/>
      <c r="K66" s="406"/>
    </row>
    <row r="67" spans="1:11" s="95" customFormat="1" ht="129.94999999999999" customHeight="1" thickBot="1" x14ac:dyDescent="0.25">
      <c r="A67" s="593"/>
      <c r="B67" s="593"/>
      <c r="C67" s="593"/>
      <c r="D67" s="593"/>
      <c r="E67" s="593"/>
      <c r="F67" s="593"/>
      <c r="G67" s="593"/>
      <c r="H67" s="593"/>
      <c r="I67" s="593"/>
      <c r="K67" s="408" t="s">
        <v>580</v>
      </c>
    </row>
    <row r="68" spans="1:11" ht="8.1" customHeight="1" thickBot="1" x14ac:dyDescent="0.25">
      <c r="A68" s="375"/>
      <c r="B68" s="375"/>
      <c r="C68" s="375"/>
      <c r="D68" s="375"/>
      <c r="E68" s="375"/>
      <c r="F68" s="375"/>
      <c r="G68" s="375"/>
      <c r="H68" s="375"/>
      <c r="I68" s="375"/>
      <c r="J68" s="375"/>
    </row>
    <row r="69" spans="1:11" ht="20.100000000000001" customHeight="1" x14ac:dyDescent="0.2">
      <c r="A69" s="76" t="s">
        <v>478</v>
      </c>
      <c r="B69" s="77"/>
      <c r="C69" s="77"/>
      <c r="D69" s="77"/>
      <c r="E69" s="77"/>
      <c r="F69" s="77"/>
      <c r="G69" s="77"/>
      <c r="H69" s="77"/>
      <c r="I69" s="85"/>
      <c r="J69" s="375"/>
      <c r="K69" s="513" t="s">
        <v>505</v>
      </c>
    </row>
    <row r="70" spans="1:11" ht="20.100000000000001" customHeight="1" x14ac:dyDescent="0.2">
      <c r="A70" s="81" t="s">
        <v>12</v>
      </c>
      <c r="B70" s="82"/>
      <c r="C70" s="82"/>
      <c r="D70" s="86"/>
      <c r="E70" s="375"/>
      <c r="F70" s="564"/>
      <c r="G70" s="565"/>
      <c r="H70" s="565"/>
      <c r="I70" s="566"/>
      <c r="J70" s="375"/>
      <c r="K70" s="514"/>
    </row>
    <row r="71" spans="1:11" ht="20.100000000000001" customHeight="1" x14ac:dyDescent="0.2">
      <c r="A71" s="81" t="s">
        <v>13</v>
      </c>
      <c r="B71" s="82"/>
      <c r="C71" s="82"/>
      <c r="D71" s="86"/>
      <c r="E71" s="375"/>
      <c r="F71" s="580"/>
      <c r="G71" s="581"/>
      <c r="H71" s="581"/>
      <c r="I71" s="582"/>
      <c r="J71" s="375"/>
      <c r="K71" s="514"/>
    </row>
    <row r="72" spans="1:11" ht="20.100000000000001" customHeight="1" thickBot="1" x14ac:dyDescent="0.25">
      <c r="A72" s="81" t="s">
        <v>521</v>
      </c>
      <c r="B72" s="82"/>
      <c r="C72" s="82"/>
      <c r="D72" s="86"/>
      <c r="E72" s="375"/>
      <c r="F72" s="583"/>
      <c r="G72" s="584"/>
      <c r="H72" s="584"/>
      <c r="I72" s="585"/>
      <c r="J72" s="375"/>
      <c r="K72" s="515"/>
    </row>
    <row r="73" spans="1:11" ht="20.100000000000001" customHeight="1" x14ac:dyDescent="0.2">
      <c r="A73" s="81" t="s">
        <v>16</v>
      </c>
      <c r="B73" s="82"/>
      <c r="C73" s="82"/>
      <c r="D73" s="82"/>
      <c r="E73" s="82"/>
      <c r="F73" s="82"/>
      <c r="G73" s="82"/>
      <c r="H73" s="83">
        <f>LEN(A74)</f>
        <v>0</v>
      </c>
      <c r="I73" s="84" t="s">
        <v>113</v>
      </c>
      <c r="J73" s="375"/>
    </row>
    <row r="74" spans="1:11" ht="129.94999999999999" customHeight="1" x14ac:dyDescent="0.2">
      <c r="A74" s="593"/>
      <c r="B74" s="593"/>
      <c r="C74" s="593"/>
      <c r="D74" s="593"/>
      <c r="E74" s="593"/>
      <c r="F74" s="593"/>
      <c r="G74" s="593"/>
      <c r="H74" s="593"/>
      <c r="I74" s="593"/>
      <c r="J74" s="375"/>
    </row>
  </sheetData>
  <sheetProtection selectLockedCells="1"/>
  <mergeCells count="56">
    <mergeCell ref="K23:K26"/>
    <mergeCell ref="K28:K32"/>
    <mergeCell ref="K34:K41"/>
    <mergeCell ref="K44:K52"/>
    <mergeCell ref="K54:K63"/>
    <mergeCell ref="K69:K72"/>
    <mergeCell ref="A66:G66"/>
    <mergeCell ref="K3:K4"/>
    <mergeCell ref="K6:K11"/>
    <mergeCell ref="A67:I67"/>
    <mergeCell ref="F70:I70"/>
    <mergeCell ref="F71:I71"/>
    <mergeCell ref="F72:I72"/>
    <mergeCell ref="A55:I55"/>
    <mergeCell ref="A42:D42"/>
    <mergeCell ref="F42:I42"/>
    <mergeCell ref="A52:D52"/>
    <mergeCell ref="F52:I52"/>
    <mergeCell ref="B46:D46"/>
    <mergeCell ref="F46:H46"/>
    <mergeCell ref="K13:K21"/>
    <mergeCell ref="A74:I74"/>
    <mergeCell ref="A59:D59"/>
    <mergeCell ref="F59:I59"/>
    <mergeCell ref="A61:D61"/>
    <mergeCell ref="F61:I61"/>
    <mergeCell ref="A63:D63"/>
    <mergeCell ref="F63:I63"/>
    <mergeCell ref="A47:I47"/>
    <mergeCell ref="A49:D49"/>
    <mergeCell ref="F49:I49"/>
    <mergeCell ref="A29:D29"/>
    <mergeCell ref="F29:I29"/>
    <mergeCell ref="A37:I37"/>
    <mergeCell ref="A39:D39"/>
    <mergeCell ref="F39:I39"/>
    <mergeCell ref="F26:I26"/>
    <mergeCell ref="F32:I32"/>
    <mergeCell ref="B36:D36"/>
    <mergeCell ref="F36:H36"/>
    <mergeCell ref="A21:D21"/>
    <mergeCell ref="F21:I21"/>
    <mergeCell ref="A23:D23"/>
    <mergeCell ref="F23:I23"/>
    <mergeCell ref="A26:D26"/>
    <mergeCell ref="A19:D19"/>
    <mergeCell ref="F19:I19"/>
    <mergeCell ref="A4:I4"/>
    <mergeCell ref="A7:D7"/>
    <mergeCell ref="F7:I7"/>
    <mergeCell ref="A11:D11"/>
    <mergeCell ref="F11:I11"/>
    <mergeCell ref="A13:D13"/>
    <mergeCell ref="F13:I13"/>
    <mergeCell ref="A15:D15"/>
    <mergeCell ref="F15:I15"/>
  </mergeCells>
  <conditionalFormatting sqref="A4:I4 B36 F36">
    <cfRule type="notContainsBlanks" dxfId="553" priority="48">
      <formula>LEN(TRIM(A4))&gt;0</formula>
    </cfRule>
  </conditionalFormatting>
  <conditionalFormatting sqref="F26:I26">
    <cfRule type="notContainsBlanks" dxfId="552" priority="47">
      <formula>LEN(TRIM(F26))&gt;0</formula>
    </cfRule>
  </conditionalFormatting>
  <conditionalFormatting sqref="A36">
    <cfRule type="notContainsBlanks" dxfId="551" priority="45">
      <formula>LEN(TRIM(A36))&gt;0</formula>
    </cfRule>
  </conditionalFormatting>
  <conditionalFormatting sqref="I36">
    <cfRule type="notContainsBlanks" dxfId="550" priority="46">
      <formula>LEN(TRIM(I36))&gt;0</formula>
    </cfRule>
  </conditionalFormatting>
  <conditionalFormatting sqref="F40">
    <cfRule type="notContainsBlanks" dxfId="549" priority="44">
      <formula>LEN(TRIM(F40))&gt;0</formula>
    </cfRule>
  </conditionalFormatting>
  <conditionalFormatting sqref="A67:I67">
    <cfRule type="notContainsBlanks" dxfId="548" priority="43">
      <formula>LEN(TRIM(A67))&gt;0</formula>
    </cfRule>
  </conditionalFormatting>
  <conditionalFormatting sqref="F70">
    <cfRule type="notContainsBlanks" dxfId="547" priority="42">
      <formula>LEN(TRIM(F70))&gt;0</formula>
    </cfRule>
  </conditionalFormatting>
  <conditionalFormatting sqref="A26">
    <cfRule type="notContainsBlanks" dxfId="546" priority="38">
      <formula>LEN(TRIM(A26))&gt;0</formula>
    </cfRule>
  </conditionalFormatting>
  <conditionalFormatting sqref="A13">
    <cfRule type="notContainsBlanks" dxfId="545" priority="37">
      <formula>LEN(TRIM(A13))&gt;0</formula>
    </cfRule>
  </conditionalFormatting>
  <conditionalFormatting sqref="F42">
    <cfRule type="notContainsBlanks" dxfId="544" priority="41">
      <formula>LEN(TRIM(F42))&gt;0</formula>
    </cfRule>
  </conditionalFormatting>
  <conditionalFormatting sqref="A8">
    <cfRule type="notContainsBlanks" dxfId="543" priority="40">
      <formula>LEN(TRIM(A8))&gt;0</formula>
    </cfRule>
  </conditionalFormatting>
  <conditionalFormatting sqref="F7:F8">
    <cfRule type="notContainsBlanks" dxfId="542" priority="39">
      <formula>LEN(TRIM(F7))&gt;0</formula>
    </cfRule>
  </conditionalFormatting>
  <conditionalFormatting sqref="F15">
    <cfRule type="notContainsBlanks" dxfId="541" priority="36">
      <formula>LEN(TRIM(F15))&gt;0</formula>
    </cfRule>
  </conditionalFormatting>
  <conditionalFormatting sqref="F13">
    <cfRule type="notContainsBlanks" dxfId="540" priority="35">
      <formula>LEN(TRIM(F13))&gt;0</formula>
    </cfRule>
  </conditionalFormatting>
  <conditionalFormatting sqref="A15">
    <cfRule type="notContainsBlanks" dxfId="539" priority="34">
      <formula>LEN(TRIM(A15))&gt;0</formula>
    </cfRule>
  </conditionalFormatting>
  <conditionalFormatting sqref="A74:I74">
    <cfRule type="notContainsBlanks" dxfId="538" priority="33">
      <formula>LEN(TRIM(A74))&gt;0</formula>
    </cfRule>
  </conditionalFormatting>
  <conditionalFormatting sqref="A55:I55">
    <cfRule type="notContainsBlanks" dxfId="537" priority="32">
      <formula>LEN(TRIM(A55))&gt;0</formula>
    </cfRule>
  </conditionalFormatting>
  <conditionalFormatting sqref="A19">
    <cfRule type="notContainsBlanks" dxfId="536" priority="31">
      <formula>LEN(TRIM(A19))&gt;0</formula>
    </cfRule>
  </conditionalFormatting>
  <conditionalFormatting sqref="F19">
    <cfRule type="notContainsBlanks" dxfId="535" priority="30">
      <formula>LEN(TRIM(F19))&gt;0</formula>
    </cfRule>
  </conditionalFormatting>
  <conditionalFormatting sqref="A21">
    <cfRule type="notContainsBlanks" dxfId="534" priority="29">
      <formula>LEN(TRIM(A21))&gt;0</formula>
    </cfRule>
  </conditionalFormatting>
  <conditionalFormatting sqref="F23">
    <cfRule type="notContainsBlanks" dxfId="533" priority="28">
      <formula>LEN(TRIM(F23))&gt;0</formula>
    </cfRule>
  </conditionalFormatting>
  <conditionalFormatting sqref="A23">
    <cfRule type="notContainsBlanks" dxfId="532" priority="27">
      <formula>LEN(TRIM(A23))&gt;0</formula>
    </cfRule>
  </conditionalFormatting>
  <conditionalFormatting sqref="F39:I39">
    <cfRule type="notContainsBlanks" dxfId="531" priority="26">
      <formula>LEN(TRIM(F39))&gt;0</formula>
    </cfRule>
  </conditionalFormatting>
  <conditionalFormatting sqref="A42:D42">
    <cfRule type="notContainsBlanks" dxfId="530" priority="25">
      <formula>LEN(TRIM(A42))&gt;0</formula>
    </cfRule>
  </conditionalFormatting>
  <conditionalFormatting sqref="A39:D39">
    <cfRule type="notContainsBlanks" dxfId="529" priority="24">
      <formula>LEN(TRIM(A39))&gt;0</formula>
    </cfRule>
  </conditionalFormatting>
  <conditionalFormatting sqref="B46 F46">
    <cfRule type="notContainsBlanks" dxfId="528" priority="23">
      <formula>LEN(TRIM(B46))&gt;0</formula>
    </cfRule>
  </conditionalFormatting>
  <conditionalFormatting sqref="I46">
    <cfRule type="notContainsBlanks" dxfId="527" priority="22">
      <formula>LEN(TRIM(I46))&gt;0</formula>
    </cfRule>
  </conditionalFormatting>
  <conditionalFormatting sqref="F50">
    <cfRule type="notContainsBlanks" dxfId="526" priority="20">
      <formula>LEN(TRIM(F50))&gt;0</formula>
    </cfRule>
  </conditionalFormatting>
  <conditionalFormatting sqref="A46">
    <cfRule type="notContainsBlanks" dxfId="525" priority="21">
      <formula>LEN(TRIM(A46))&gt;0</formula>
    </cfRule>
  </conditionalFormatting>
  <conditionalFormatting sqref="F52">
    <cfRule type="notContainsBlanks" dxfId="524" priority="19">
      <formula>LEN(TRIM(F52))&gt;0</formula>
    </cfRule>
  </conditionalFormatting>
  <conditionalFormatting sqref="F49:I49">
    <cfRule type="notContainsBlanks" dxfId="523" priority="18">
      <formula>LEN(TRIM(F49))&gt;0</formula>
    </cfRule>
  </conditionalFormatting>
  <conditionalFormatting sqref="A52:D52">
    <cfRule type="notContainsBlanks" dxfId="522" priority="17">
      <formula>LEN(TRIM(A52))&gt;0</formula>
    </cfRule>
  </conditionalFormatting>
  <conditionalFormatting sqref="A49:D49">
    <cfRule type="notContainsBlanks" dxfId="521" priority="16">
      <formula>LEN(TRIM(A49))&gt;0</formula>
    </cfRule>
  </conditionalFormatting>
  <conditionalFormatting sqref="A61">
    <cfRule type="notContainsBlanks" dxfId="520" priority="15">
      <formula>LEN(TRIM(A61))&gt;0</formula>
    </cfRule>
  </conditionalFormatting>
  <conditionalFormatting sqref="F63">
    <cfRule type="notContainsBlanks" dxfId="519" priority="14">
      <formula>LEN(TRIM(F63))&gt;0</formula>
    </cfRule>
  </conditionalFormatting>
  <conditionalFormatting sqref="F61">
    <cfRule type="notContainsBlanks" dxfId="518" priority="13">
      <formula>LEN(TRIM(F61))&gt;0</formula>
    </cfRule>
  </conditionalFormatting>
  <conditionalFormatting sqref="A63">
    <cfRule type="notContainsBlanks" dxfId="517" priority="12">
      <formula>LEN(TRIM(A63))&gt;0</formula>
    </cfRule>
  </conditionalFormatting>
  <conditionalFormatting sqref="F71">
    <cfRule type="notContainsBlanks" dxfId="516" priority="11">
      <formula>LEN(TRIM(F71))&gt;0</formula>
    </cfRule>
  </conditionalFormatting>
  <conditionalFormatting sqref="F72:I72">
    <cfRule type="notContainsBlanks" dxfId="515" priority="10">
      <formula>LEN(TRIM(F72))&gt;0</formula>
    </cfRule>
  </conditionalFormatting>
  <conditionalFormatting sqref="F21">
    <cfRule type="notContainsBlanks" dxfId="514" priority="9">
      <formula>LEN(TRIM(F21))&gt;0</formula>
    </cfRule>
  </conditionalFormatting>
  <conditionalFormatting sqref="A29">
    <cfRule type="notContainsBlanks" dxfId="513" priority="8">
      <formula>LEN(TRIM(A29))&gt;0</formula>
    </cfRule>
  </conditionalFormatting>
  <conditionalFormatting sqref="A11">
    <cfRule type="notContainsBlanks" dxfId="512" priority="7">
      <formula>LEN(TRIM(A11))&gt;0</formula>
    </cfRule>
  </conditionalFormatting>
  <conditionalFormatting sqref="A7">
    <cfRule type="notContainsBlanks" dxfId="511" priority="6">
      <formula>LEN(TRIM(A7))&gt;0</formula>
    </cfRule>
  </conditionalFormatting>
  <conditionalFormatting sqref="F29:I29">
    <cfRule type="notContainsBlanks" dxfId="510" priority="5">
      <formula>LEN(TRIM(F29))&gt;0</formula>
    </cfRule>
  </conditionalFormatting>
  <conditionalFormatting sqref="F32:I32">
    <cfRule type="notContainsBlanks" dxfId="509" priority="4">
      <formula>LEN(TRIM(F32))&gt;0</formula>
    </cfRule>
  </conditionalFormatting>
  <conditionalFormatting sqref="F59">
    <cfRule type="notContainsBlanks" dxfId="508" priority="3">
      <formula>LEN(TRIM(F59))&gt;0</formula>
    </cfRule>
  </conditionalFormatting>
  <conditionalFormatting sqref="A59">
    <cfRule type="notContainsBlanks" dxfId="507" priority="2">
      <formula>LEN(TRIM(A59))&gt;0</formula>
    </cfRule>
  </conditionalFormatting>
  <conditionalFormatting sqref="F11">
    <cfRule type="notContainsBlanks" dxfId="506" priority="1">
      <formula>LEN(TRIM(F11))&gt;0</formula>
    </cfRule>
  </conditionalFormatting>
  <dataValidations count="12">
    <dataValidation type="list" allowBlank="1" showInputMessage="1" showErrorMessage="1" sqref="F26:I26">
      <formula1>Type</formula1>
    </dataValidation>
    <dataValidation type="list" allowBlank="1" showInputMessage="1" showErrorMessage="1" sqref="F29:I29">
      <formula1>Legal</formula1>
    </dataValidation>
    <dataValidation allowBlank="1" sqref="E32"/>
    <dataValidation type="list" allowBlank="1" showErrorMessage="1" errorTitle="Roll down" error="Please choose from the drop down menu." sqref="F19:I19 F59:I59">
      <formula1>INDIRECT(A19)</formula1>
    </dataValidation>
    <dataValidation type="list" allowBlank="1" showInputMessage="1" showErrorMessage="1" errorTitle="Roll down" error="Please choose from the drop down menu." sqref="A11:D11 A19:D19 A59:D59">
      <formula1>States</formula1>
    </dataValidation>
    <dataValidation allowBlank="1" errorTitle="County" error="Please choose from the drop down menu." promptTitle="County" prompt="Please choose the county where your organization is registered." sqref="E59:E63 E19:E23 E11:E15"/>
    <dataValidation operator="lessThanOrEqual" allowBlank="1" showInputMessage="1" showErrorMessage="1" sqref="F7:I7"/>
    <dataValidation type="list" allowBlank="1" showInputMessage="1" showErrorMessage="1" sqref="F32:I32">
      <formula1>INDIRECT(IF(A11="Hungary","HUN", IF(A11="Slovakia", "SLK", "")))</formula1>
    </dataValidation>
    <dataValidation type="textLength" operator="lessThanOrEqual" allowBlank="1" showInputMessage="1" showErrorMessage="1" errorTitle="Character limit!" error="Please see character limit in the right up corner." sqref="A67:I67 A74:I74">
      <formula1>1000</formula1>
    </dataValidation>
    <dataValidation type="textLength" operator="lessThanOrEqual" allowBlank="1" showInputMessage="1" showErrorMessage="1" errorTitle="Character limit!" error="Please type no more than 150 characters." sqref="A4:I4 A55:I55">
      <formula1>150</formula1>
    </dataValidation>
    <dataValidation type="textLength" operator="lessThanOrEqual" allowBlank="1" showInputMessage="1" showErrorMessage="1" errorTitle="Character limit!" error="Please type no more than 10 characters." sqref="A7:D7">
      <formula1>10</formula1>
    </dataValidation>
    <dataValidation type="list" allowBlank="1" errorTitle="Roll down" error="Please choose from the drop down menu." sqref="F11:I11">
      <formula1>INDIRECT(A11)</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43"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4">
    <pageSetUpPr fitToPage="1"/>
  </sheetPr>
  <dimension ref="A1:K74"/>
  <sheetViews>
    <sheetView showGridLines="0" zoomScale="115" zoomScaleNormal="115" zoomScaleSheetLayoutView="100" workbookViewId="0">
      <selection activeCell="A4" sqref="A4:I4"/>
    </sheetView>
  </sheetViews>
  <sheetFormatPr defaultRowHeight="14.25" x14ac:dyDescent="0.2"/>
  <cols>
    <col min="1" max="4" width="9.625" style="74" customWidth="1"/>
    <col min="5" max="5" width="1.625" style="74" customWidth="1"/>
    <col min="6" max="9" width="9.625" style="74" customWidth="1"/>
    <col min="10" max="10" width="1.625" style="74" customWidth="1"/>
    <col min="11" max="11" width="35.625" style="406" customWidth="1"/>
    <col min="12" max="16384" width="9" style="74"/>
  </cols>
  <sheetData>
    <row r="1" spans="1:11" s="412" customFormat="1" ht="27" customHeight="1" thickBot="1" x14ac:dyDescent="0.25">
      <c r="A1" s="410" t="s">
        <v>626</v>
      </c>
      <c r="B1" s="410"/>
      <c r="C1" s="410"/>
      <c r="D1" s="410"/>
      <c r="E1" s="410"/>
      <c r="F1" s="410"/>
      <c r="G1" s="410"/>
      <c r="H1" s="410"/>
      <c r="I1" s="411" t="str">
        <f>'Hidden data'!B125</f>
        <v xml:space="preserve">B9 - </v>
      </c>
      <c r="K1" s="179" t="s">
        <v>522</v>
      </c>
    </row>
    <row r="2" spans="1:11" ht="8.1" customHeight="1" thickBot="1" x14ac:dyDescent="0.25">
      <c r="A2" s="75"/>
      <c r="B2" s="75"/>
      <c r="C2" s="75"/>
      <c r="D2" s="75"/>
      <c r="E2" s="75"/>
      <c r="F2" s="75"/>
      <c r="G2" s="75"/>
      <c r="H2" s="75"/>
      <c r="I2" s="75"/>
    </row>
    <row r="3" spans="1:11" ht="20.100000000000001" customHeight="1" thickBot="1" x14ac:dyDescent="0.25">
      <c r="A3" s="76" t="s">
        <v>581</v>
      </c>
      <c r="B3" s="77"/>
      <c r="C3" s="77"/>
      <c r="D3" s="77"/>
      <c r="E3" s="77"/>
      <c r="F3" s="77"/>
      <c r="G3" s="77"/>
      <c r="H3" s="78">
        <f>LEN(A4)</f>
        <v>0</v>
      </c>
      <c r="I3" s="79" t="s">
        <v>413</v>
      </c>
      <c r="J3" s="375"/>
      <c r="K3" s="562" t="s">
        <v>476</v>
      </c>
    </row>
    <row r="4" spans="1:11" ht="39.75" customHeight="1" thickBot="1" x14ac:dyDescent="0.25">
      <c r="A4" s="567"/>
      <c r="B4" s="568"/>
      <c r="C4" s="568"/>
      <c r="D4" s="568"/>
      <c r="E4" s="568"/>
      <c r="F4" s="568"/>
      <c r="G4" s="568"/>
      <c r="H4" s="568"/>
      <c r="I4" s="569"/>
      <c r="J4" s="375"/>
      <c r="K4" s="562"/>
    </row>
    <row r="5" spans="1:11" ht="8.1" customHeight="1" thickBot="1" x14ac:dyDescent="0.25">
      <c r="A5" s="143"/>
      <c r="B5" s="143"/>
      <c r="C5" s="143"/>
      <c r="D5" s="143"/>
      <c r="E5" s="375"/>
      <c r="F5" s="80"/>
      <c r="G5" s="80"/>
      <c r="H5" s="80"/>
      <c r="I5" s="80"/>
      <c r="J5" s="375"/>
    </row>
    <row r="6" spans="1:11" ht="15" customHeight="1" thickBot="1" x14ac:dyDescent="0.25">
      <c r="A6" s="152" t="s">
        <v>185</v>
      </c>
      <c r="B6" s="153"/>
      <c r="C6" s="154">
        <f>LEN(A7)</f>
        <v>0</v>
      </c>
      <c r="D6" s="155" t="s">
        <v>414</v>
      </c>
      <c r="E6" s="375"/>
      <c r="F6" s="81" t="s">
        <v>150</v>
      </c>
      <c r="G6" s="82"/>
      <c r="H6" s="83"/>
      <c r="I6" s="84"/>
      <c r="J6" s="375"/>
      <c r="K6" s="562" t="s">
        <v>579</v>
      </c>
    </row>
    <row r="7" spans="1:11" ht="19.5" customHeight="1" thickBot="1" x14ac:dyDescent="0.25">
      <c r="A7" s="570"/>
      <c r="B7" s="571"/>
      <c r="C7" s="571"/>
      <c r="D7" s="572"/>
      <c r="E7" s="375"/>
      <c r="F7" s="545"/>
      <c r="G7" s="545"/>
      <c r="H7" s="545"/>
      <c r="I7" s="545"/>
      <c r="J7" s="375"/>
      <c r="K7" s="562"/>
    </row>
    <row r="8" spans="1:11" ht="8.1" customHeight="1" thickBot="1" x14ac:dyDescent="0.25">
      <c r="A8" s="375"/>
      <c r="B8" s="375"/>
      <c r="C8" s="375"/>
      <c r="D8" s="375"/>
      <c r="E8" s="375"/>
      <c r="F8" s="375"/>
      <c r="G8" s="375"/>
      <c r="H8" s="375"/>
      <c r="I8" s="375"/>
      <c r="J8" s="375"/>
      <c r="K8" s="562"/>
    </row>
    <row r="9" spans="1:11" ht="20.100000000000001" customHeight="1" thickBot="1" x14ac:dyDescent="0.25">
      <c r="A9" s="144" t="s">
        <v>155</v>
      </c>
      <c r="B9" s="145"/>
      <c r="C9" s="145"/>
      <c r="D9" s="145"/>
      <c r="E9" s="77"/>
      <c r="F9" s="145"/>
      <c r="G9" s="145"/>
      <c r="H9" s="145"/>
      <c r="I9" s="149"/>
      <c r="J9" s="375"/>
      <c r="K9" s="562"/>
    </row>
    <row r="10" spans="1:11" s="87" customFormat="1" ht="15" customHeight="1" thickBot="1" x14ac:dyDescent="0.25">
      <c r="A10" s="152" t="s">
        <v>0</v>
      </c>
      <c r="B10" s="153"/>
      <c r="C10" s="153"/>
      <c r="D10" s="156"/>
      <c r="F10" s="152" t="s">
        <v>2</v>
      </c>
      <c r="G10" s="153"/>
      <c r="H10" s="153"/>
      <c r="I10" s="156"/>
      <c r="K10" s="562"/>
    </row>
    <row r="11" spans="1:11" ht="20.100000000000001" customHeight="1" thickBot="1" x14ac:dyDescent="0.25">
      <c r="A11" s="551"/>
      <c r="B11" s="552"/>
      <c r="C11" s="552"/>
      <c r="D11" s="553"/>
      <c r="E11" s="375"/>
      <c r="F11" s="551"/>
      <c r="G11" s="552"/>
      <c r="H11" s="552"/>
      <c r="I11" s="553"/>
      <c r="J11" s="375"/>
      <c r="K11" s="562"/>
    </row>
    <row r="12" spans="1:11" ht="15" customHeight="1" thickBot="1" x14ac:dyDescent="0.25">
      <c r="A12" s="146" t="s">
        <v>3</v>
      </c>
      <c r="B12" s="147"/>
      <c r="C12" s="147"/>
      <c r="D12" s="148"/>
      <c r="E12" s="375"/>
      <c r="F12" s="146" t="s">
        <v>1</v>
      </c>
      <c r="G12" s="147"/>
      <c r="H12" s="147"/>
      <c r="I12" s="148"/>
      <c r="J12" s="375"/>
    </row>
    <row r="13" spans="1:11" ht="20.100000000000001" customHeight="1" thickBot="1" x14ac:dyDescent="0.25">
      <c r="A13" s="545"/>
      <c r="B13" s="545"/>
      <c r="C13" s="545"/>
      <c r="D13" s="545"/>
      <c r="E13" s="375"/>
      <c r="F13" s="563"/>
      <c r="G13" s="563"/>
      <c r="H13" s="563"/>
      <c r="I13" s="563"/>
      <c r="J13" s="375"/>
      <c r="K13" s="540" t="s">
        <v>613</v>
      </c>
    </row>
    <row r="14" spans="1:11" ht="15" customHeight="1" thickBot="1" x14ac:dyDescent="0.25">
      <c r="A14" s="81" t="s">
        <v>501</v>
      </c>
      <c r="B14" s="82"/>
      <c r="C14" s="82"/>
      <c r="D14" s="86"/>
      <c r="E14" s="375"/>
      <c r="F14" s="88" t="s">
        <v>201</v>
      </c>
      <c r="G14" s="89"/>
      <c r="H14" s="89"/>
      <c r="I14" s="90"/>
      <c r="J14" s="375"/>
      <c r="K14" s="540"/>
    </row>
    <row r="15" spans="1:11" ht="20.100000000000001" customHeight="1" thickBot="1" x14ac:dyDescent="0.25">
      <c r="A15" s="545"/>
      <c r="B15" s="545"/>
      <c r="C15" s="545"/>
      <c r="D15" s="545"/>
      <c r="E15" s="375"/>
      <c r="F15" s="545"/>
      <c r="G15" s="545"/>
      <c r="H15" s="545"/>
      <c r="I15" s="545"/>
      <c r="J15" s="375"/>
      <c r="K15" s="540"/>
    </row>
    <row r="16" spans="1:11" ht="8.1" customHeight="1" thickBot="1" x14ac:dyDescent="0.25">
      <c r="A16" s="80"/>
      <c r="B16" s="80"/>
      <c r="C16" s="80"/>
      <c r="D16" s="80"/>
      <c r="E16" s="375"/>
      <c r="F16" s="80"/>
      <c r="G16" s="80"/>
      <c r="H16" s="80"/>
      <c r="I16" s="80"/>
      <c r="J16" s="375"/>
      <c r="K16" s="540"/>
    </row>
    <row r="17" spans="1:11" ht="20.100000000000001" customHeight="1" thickBot="1" x14ac:dyDescent="0.25">
      <c r="A17" s="76" t="s">
        <v>441</v>
      </c>
      <c r="B17" s="77"/>
      <c r="C17" s="77"/>
      <c r="D17" s="77"/>
      <c r="E17" s="77"/>
      <c r="F17" s="77"/>
      <c r="G17" s="77"/>
      <c r="H17" s="77"/>
      <c r="I17" s="85"/>
      <c r="J17" s="375"/>
      <c r="K17" s="540"/>
    </row>
    <row r="18" spans="1:11" s="87" customFormat="1" ht="15" customHeight="1" thickBot="1" x14ac:dyDescent="0.25">
      <c r="A18" s="81" t="s">
        <v>0</v>
      </c>
      <c r="B18" s="82"/>
      <c r="C18" s="82"/>
      <c r="D18" s="86"/>
      <c r="F18" s="81" t="s">
        <v>2</v>
      </c>
      <c r="G18" s="82"/>
      <c r="H18" s="82"/>
      <c r="I18" s="86"/>
      <c r="K18" s="540"/>
    </row>
    <row r="19" spans="1:11" ht="19.5" customHeight="1" thickBot="1" x14ac:dyDescent="0.25">
      <c r="A19" s="573"/>
      <c r="B19" s="573"/>
      <c r="C19" s="573"/>
      <c r="D19" s="573"/>
      <c r="E19" s="375"/>
      <c r="F19" s="573"/>
      <c r="G19" s="573"/>
      <c r="H19" s="573"/>
      <c r="I19" s="573"/>
      <c r="J19" s="375"/>
      <c r="K19" s="540"/>
    </row>
    <row r="20" spans="1:11" ht="15" customHeight="1" thickBot="1" x14ac:dyDescent="0.25">
      <c r="A20" s="81" t="s">
        <v>3</v>
      </c>
      <c r="B20" s="82"/>
      <c r="C20" s="82"/>
      <c r="D20" s="86"/>
      <c r="E20" s="375"/>
      <c r="F20" s="81" t="s">
        <v>1</v>
      </c>
      <c r="G20" s="82"/>
      <c r="H20" s="82"/>
      <c r="I20" s="86"/>
      <c r="J20" s="375"/>
      <c r="K20" s="540"/>
    </row>
    <row r="21" spans="1:11" ht="19.5" customHeight="1" thickBot="1" x14ac:dyDescent="0.25">
      <c r="A21" s="545"/>
      <c r="B21" s="545"/>
      <c r="C21" s="545"/>
      <c r="D21" s="545"/>
      <c r="E21" s="375"/>
      <c r="F21" s="563"/>
      <c r="G21" s="563"/>
      <c r="H21" s="563"/>
      <c r="I21" s="563"/>
      <c r="J21" s="375"/>
      <c r="K21" s="540"/>
    </row>
    <row r="22" spans="1:11" ht="15" customHeight="1" thickBot="1" x14ac:dyDescent="0.25">
      <c r="A22" s="81" t="s">
        <v>501</v>
      </c>
      <c r="B22" s="82"/>
      <c r="C22" s="82"/>
      <c r="D22" s="86"/>
      <c r="E22" s="375"/>
      <c r="F22" s="88" t="s">
        <v>201</v>
      </c>
      <c r="G22" s="89"/>
      <c r="H22" s="89"/>
      <c r="I22" s="90"/>
      <c r="J22" s="375"/>
    </row>
    <row r="23" spans="1:11" ht="20.100000000000001" customHeight="1" thickBot="1" x14ac:dyDescent="0.25">
      <c r="A23" s="545"/>
      <c r="B23" s="545"/>
      <c r="C23" s="545"/>
      <c r="D23" s="545"/>
      <c r="E23" s="375"/>
      <c r="F23" s="545"/>
      <c r="G23" s="545"/>
      <c r="H23" s="545"/>
      <c r="I23" s="545"/>
      <c r="J23" s="375"/>
      <c r="K23" s="540" t="s">
        <v>583</v>
      </c>
    </row>
    <row r="24" spans="1:11" ht="8.1" customHeight="1" thickBot="1" x14ac:dyDescent="0.25">
      <c r="A24" s="375"/>
      <c r="B24" s="375"/>
      <c r="C24" s="375"/>
      <c r="D24" s="375"/>
      <c r="E24" s="375"/>
      <c r="F24" s="375"/>
      <c r="G24" s="375"/>
      <c r="H24" s="375"/>
      <c r="I24" s="375"/>
      <c r="J24" s="375"/>
      <c r="K24" s="540"/>
    </row>
    <row r="25" spans="1:11" ht="20.100000000000001" customHeight="1" thickBot="1" x14ac:dyDescent="0.25">
      <c r="A25" s="76" t="s">
        <v>4</v>
      </c>
      <c r="B25" s="77"/>
      <c r="C25" s="77"/>
      <c r="D25" s="85"/>
      <c r="E25" s="375"/>
      <c r="F25" s="144" t="s">
        <v>31</v>
      </c>
      <c r="G25" s="145"/>
      <c r="H25" s="145"/>
      <c r="I25" s="149"/>
      <c r="J25" s="375"/>
      <c r="K25" s="540"/>
    </row>
    <row r="26" spans="1:11" ht="30" customHeight="1" thickBot="1" x14ac:dyDescent="0.25">
      <c r="A26" s="563"/>
      <c r="B26" s="563"/>
      <c r="C26" s="563"/>
      <c r="D26" s="563"/>
      <c r="E26" s="375"/>
      <c r="F26" s="551"/>
      <c r="G26" s="552"/>
      <c r="H26" s="552"/>
      <c r="I26" s="553"/>
      <c r="J26" s="375"/>
      <c r="K26" s="540"/>
    </row>
    <row r="27" spans="1:11" ht="8.1" customHeight="1" thickBot="1" x14ac:dyDescent="0.25">
      <c r="A27" s="375"/>
      <c r="B27" s="375"/>
      <c r="C27" s="375"/>
      <c r="D27" s="375"/>
      <c r="E27" s="375"/>
      <c r="F27" s="375"/>
      <c r="G27" s="375"/>
      <c r="H27" s="375"/>
      <c r="I27" s="375"/>
      <c r="J27" s="375"/>
      <c r="K27" s="407"/>
    </row>
    <row r="28" spans="1:11" ht="20.100000000000001" customHeight="1" thickBot="1" x14ac:dyDescent="0.25">
      <c r="A28" s="76" t="s">
        <v>5</v>
      </c>
      <c r="B28" s="77"/>
      <c r="C28" s="77"/>
      <c r="D28" s="85"/>
      <c r="E28" s="375"/>
      <c r="F28" s="144" t="s">
        <v>32</v>
      </c>
      <c r="G28" s="145"/>
      <c r="H28" s="145"/>
      <c r="I28" s="149"/>
      <c r="J28" s="375"/>
      <c r="K28" s="540" t="s">
        <v>582</v>
      </c>
    </row>
    <row r="29" spans="1:11" ht="30" customHeight="1" thickBot="1" x14ac:dyDescent="0.25">
      <c r="A29" s="563"/>
      <c r="B29" s="563"/>
      <c r="C29" s="563"/>
      <c r="D29" s="563"/>
      <c r="E29" s="375"/>
      <c r="F29" s="574"/>
      <c r="G29" s="575"/>
      <c r="H29" s="575"/>
      <c r="I29" s="576"/>
      <c r="J29" s="375"/>
      <c r="K29" s="540"/>
    </row>
    <row r="30" spans="1:11" ht="8.1" customHeight="1" thickBot="1" x14ac:dyDescent="0.25">
      <c r="A30" s="91"/>
      <c r="B30" s="91"/>
      <c r="C30" s="91"/>
      <c r="D30" s="91"/>
      <c r="E30" s="91"/>
      <c r="F30" s="91"/>
      <c r="G30" s="91"/>
      <c r="H30" s="91"/>
      <c r="I30" s="91"/>
      <c r="J30" s="375"/>
      <c r="K30" s="540"/>
    </row>
    <row r="31" spans="1:11" ht="20.100000000000001" customHeight="1" thickBot="1" x14ac:dyDescent="0.25">
      <c r="A31" s="375"/>
      <c r="B31" s="375"/>
      <c r="C31" s="375"/>
      <c r="D31" s="375"/>
      <c r="E31" s="91"/>
      <c r="F31" s="144" t="s">
        <v>57</v>
      </c>
      <c r="G31" s="145"/>
      <c r="H31" s="145"/>
      <c r="I31" s="149"/>
      <c r="J31" s="375"/>
      <c r="K31" s="540"/>
    </row>
    <row r="32" spans="1:11" ht="30" customHeight="1" thickBot="1" x14ac:dyDescent="0.25">
      <c r="A32" s="375"/>
      <c r="B32" s="375"/>
      <c r="C32" s="375"/>
      <c r="D32" s="375"/>
      <c r="E32" s="91"/>
      <c r="F32" s="588"/>
      <c r="G32" s="589"/>
      <c r="H32" s="589"/>
      <c r="I32" s="590"/>
      <c r="J32" s="375"/>
      <c r="K32" s="540"/>
    </row>
    <row r="33" spans="1:11" ht="8.1" customHeight="1" thickBot="1" x14ac:dyDescent="0.25">
      <c r="A33" s="375"/>
      <c r="B33" s="375"/>
      <c r="C33" s="375"/>
      <c r="D33" s="375"/>
      <c r="E33" s="375"/>
      <c r="F33" s="375"/>
      <c r="G33" s="375"/>
      <c r="H33" s="375"/>
      <c r="I33" s="375"/>
      <c r="J33" s="375"/>
      <c r="K33" s="407"/>
    </row>
    <row r="34" spans="1:11" ht="20.100000000000001" customHeight="1" x14ac:dyDescent="0.2">
      <c r="A34" s="76" t="s">
        <v>502</v>
      </c>
      <c r="B34" s="77"/>
      <c r="C34" s="77"/>
      <c r="D34" s="77"/>
      <c r="E34" s="77"/>
      <c r="F34" s="77"/>
      <c r="G34" s="77"/>
      <c r="H34" s="77"/>
      <c r="I34" s="85"/>
      <c r="J34" s="375"/>
      <c r="K34" s="513" t="s">
        <v>500</v>
      </c>
    </row>
    <row r="35" spans="1:11" ht="15" customHeight="1" x14ac:dyDescent="0.2">
      <c r="A35" s="357" t="s">
        <v>149</v>
      </c>
      <c r="B35" s="81" t="s">
        <v>6</v>
      </c>
      <c r="C35" s="82"/>
      <c r="D35" s="86"/>
      <c r="E35" s="375"/>
      <c r="F35" s="81" t="s">
        <v>7</v>
      </c>
      <c r="G35" s="82"/>
      <c r="H35" s="86"/>
      <c r="I35" s="357" t="s">
        <v>148</v>
      </c>
      <c r="J35" s="375"/>
      <c r="K35" s="514"/>
    </row>
    <row r="36" spans="1:11" ht="20.100000000000001" customHeight="1" x14ac:dyDescent="0.2">
      <c r="A36" s="376"/>
      <c r="B36" s="564"/>
      <c r="C36" s="565"/>
      <c r="D36" s="566"/>
      <c r="E36" s="375"/>
      <c r="F36" s="563"/>
      <c r="G36" s="563"/>
      <c r="H36" s="563"/>
      <c r="I36" s="376"/>
      <c r="J36" s="375"/>
      <c r="K36" s="514"/>
    </row>
    <row r="37" spans="1:11" ht="8.1" customHeight="1" x14ac:dyDescent="0.2">
      <c r="A37" s="519"/>
      <c r="B37" s="519"/>
      <c r="C37" s="519"/>
      <c r="D37" s="519"/>
      <c r="E37" s="519"/>
      <c r="F37" s="519"/>
      <c r="G37" s="519"/>
      <c r="H37" s="519"/>
      <c r="I37" s="519"/>
      <c r="J37" s="375"/>
      <c r="K37" s="514"/>
    </row>
    <row r="38" spans="1:11" s="91" customFormat="1" ht="15" customHeight="1" x14ac:dyDescent="0.2">
      <c r="A38" s="81" t="s">
        <v>147</v>
      </c>
      <c r="B38" s="82"/>
      <c r="C38" s="82"/>
      <c r="D38" s="86"/>
      <c r="F38" s="81" t="s">
        <v>9</v>
      </c>
      <c r="G38" s="82"/>
      <c r="H38" s="82"/>
      <c r="I38" s="86"/>
      <c r="K38" s="514"/>
    </row>
    <row r="39" spans="1:11" ht="20.100000000000001" customHeight="1" x14ac:dyDescent="0.2">
      <c r="A39" s="545"/>
      <c r="B39" s="545"/>
      <c r="C39" s="545"/>
      <c r="D39" s="545"/>
      <c r="E39" s="375"/>
      <c r="F39" s="563"/>
      <c r="G39" s="563"/>
      <c r="H39" s="563"/>
      <c r="I39" s="563"/>
      <c r="J39" s="375"/>
      <c r="K39" s="514"/>
    </row>
    <row r="40" spans="1:11" ht="8.1" customHeight="1" x14ac:dyDescent="0.2">
      <c r="A40" s="375"/>
      <c r="B40" s="375"/>
      <c r="C40" s="375"/>
      <c r="D40" s="375"/>
      <c r="E40" s="375"/>
      <c r="F40" s="375"/>
      <c r="G40" s="375"/>
      <c r="H40" s="375"/>
      <c r="I40" s="375"/>
      <c r="J40" s="375"/>
      <c r="K40" s="514"/>
    </row>
    <row r="41" spans="1:11" ht="15" customHeight="1" thickBot="1" x14ac:dyDescent="0.25">
      <c r="A41" s="81" t="s">
        <v>10</v>
      </c>
      <c r="B41" s="82"/>
      <c r="C41" s="82"/>
      <c r="D41" s="86"/>
      <c r="E41" s="375"/>
      <c r="F41" s="81" t="s">
        <v>11</v>
      </c>
      <c r="G41" s="82"/>
      <c r="H41" s="82"/>
      <c r="I41" s="86"/>
      <c r="J41" s="375"/>
      <c r="K41" s="515"/>
    </row>
    <row r="42" spans="1:11" ht="20.100000000000001" customHeight="1" x14ac:dyDescent="0.2">
      <c r="A42" s="563"/>
      <c r="B42" s="563"/>
      <c r="C42" s="563"/>
      <c r="D42" s="563"/>
      <c r="E42" s="375"/>
      <c r="F42" s="592"/>
      <c r="G42" s="563"/>
      <c r="H42" s="563"/>
      <c r="I42" s="563"/>
      <c r="J42" s="375"/>
    </row>
    <row r="43" spans="1:11" ht="8.1" customHeight="1" thickBot="1" x14ac:dyDescent="0.25">
      <c r="A43" s="375"/>
      <c r="B43" s="375"/>
      <c r="C43" s="375"/>
      <c r="D43" s="375"/>
      <c r="E43" s="375"/>
      <c r="F43" s="375"/>
      <c r="G43" s="375"/>
      <c r="H43" s="375"/>
      <c r="I43" s="375"/>
      <c r="J43" s="375"/>
    </row>
    <row r="44" spans="1:11" ht="20.100000000000001" customHeight="1" thickBot="1" x14ac:dyDescent="0.25">
      <c r="A44" s="76" t="s">
        <v>8</v>
      </c>
      <c r="B44" s="77"/>
      <c r="C44" s="77"/>
      <c r="D44" s="77"/>
      <c r="E44" s="77"/>
      <c r="F44" s="77"/>
      <c r="G44" s="77"/>
      <c r="H44" s="77"/>
      <c r="I44" s="85"/>
      <c r="J44" s="375"/>
      <c r="K44" s="540" t="s">
        <v>657</v>
      </c>
    </row>
    <row r="45" spans="1:11" ht="15" customHeight="1" thickBot="1" x14ac:dyDescent="0.25">
      <c r="A45" s="357" t="s">
        <v>149</v>
      </c>
      <c r="B45" s="81" t="s">
        <v>6</v>
      </c>
      <c r="C45" s="82"/>
      <c r="D45" s="86"/>
      <c r="E45" s="375"/>
      <c r="F45" s="81" t="s">
        <v>7</v>
      </c>
      <c r="G45" s="82"/>
      <c r="H45" s="86"/>
      <c r="I45" s="357" t="s">
        <v>148</v>
      </c>
      <c r="J45" s="375"/>
      <c r="K45" s="540"/>
    </row>
    <row r="46" spans="1:11" ht="20.100000000000001" customHeight="1" thickBot="1" x14ac:dyDescent="0.25">
      <c r="A46" s="376"/>
      <c r="B46" s="564"/>
      <c r="C46" s="565"/>
      <c r="D46" s="566"/>
      <c r="E46" s="375"/>
      <c r="F46" s="563"/>
      <c r="G46" s="563"/>
      <c r="H46" s="563"/>
      <c r="I46" s="376"/>
      <c r="J46" s="375"/>
      <c r="K46" s="540"/>
    </row>
    <row r="47" spans="1:11" ht="8.1" customHeight="1" thickBot="1" x14ac:dyDescent="0.25">
      <c r="A47" s="519"/>
      <c r="B47" s="519"/>
      <c r="C47" s="519"/>
      <c r="D47" s="519"/>
      <c r="E47" s="519"/>
      <c r="F47" s="519"/>
      <c r="G47" s="519"/>
      <c r="H47" s="519"/>
      <c r="I47" s="519"/>
      <c r="J47" s="375"/>
      <c r="K47" s="540"/>
    </row>
    <row r="48" spans="1:11" s="91" customFormat="1" ht="15" customHeight="1" thickBot="1" x14ac:dyDescent="0.25">
      <c r="A48" s="81" t="s">
        <v>147</v>
      </c>
      <c r="B48" s="82"/>
      <c r="C48" s="82"/>
      <c r="D48" s="86"/>
      <c r="F48" s="81" t="s">
        <v>9</v>
      </c>
      <c r="G48" s="82"/>
      <c r="H48" s="82"/>
      <c r="I48" s="86"/>
      <c r="K48" s="540"/>
    </row>
    <row r="49" spans="1:11" ht="20.100000000000001" customHeight="1" thickBot="1" x14ac:dyDescent="0.25">
      <c r="A49" s="545"/>
      <c r="B49" s="545"/>
      <c r="C49" s="545"/>
      <c r="D49" s="545"/>
      <c r="E49" s="375"/>
      <c r="F49" s="563"/>
      <c r="G49" s="563"/>
      <c r="H49" s="563"/>
      <c r="I49" s="563"/>
      <c r="J49" s="375"/>
      <c r="K49" s="540"/>
    </row>
    <row r="50" spans="1:11" ht="8.1" customHeight="1" thickBot="1" x14ac:dyDescent="0.25">
      <c r="A50" s="375"/>
      <c r="B50" s="375"/>
      <c r="C50" s="375"/>
      <c r="D50" s="375"/>
      <c r="E50" s="375"/>
      <c r="F50" s="375"/>
      <c r="G50" s="375"/>
      <c r="H50" s="375"/>
      <c r="I50" s="375"/>
      <c r="J50" s="375"/>
      <c r="K50" s="540"/>
    </row>
    <row r="51" spans="1:11" ht="15" customHeight="1" thickBot="1" x14ac:dyDescent="0.25">
      <c r="A51" s="81" t="s">
        <v>10</v>
      </c>
      <c r="B51" s="82"/>
      <c r="C51" s="82"/>
      <c r="D51" s="86"/>
      <c r="E51" s="375"/>
      <c r="F51" s="81" t="s">
        <v>11</v>
      </c>
      <c r="G51" s="82"/>
      <c r="H51" s="82"/>
      <c r="I51" s="86"/>
      <c r="J51" s="375"/>
      <c r="K51" s="540"/>
    </row>
    <row r="52" spans="1:11" ht="20.100000000000001" customHeight="1" thickBot="1" x14ac:dyDescent="0.25">
      <c r="A52" s="563"/>
      <c r="B52" s="563"/>
      <c r="C52" s="563"/>
      <c r="D52" s="563"/>
      <c r="E52" s="375"/>
      <c r="F52" s="592"/>
      <c r="G52" s="563"/>
      <c r="H52" s="563"/>
      <c r="I52" s="563"/>
      <c r="J52" s="375"/>
      <c r="K52" s="540"/>
    </row>
    <row r="53" spans="1:11" s="91" customFormat="1" ht="8.1" customHeight="1" thickBot="1" x14ac:dyDescent="0.25">
      <c r="K53" s="407"/>
    </row>
    <row r="54" spans="1:11" ht="20.100000000000001" customHeight="1" thickBot="1" x14ac:dyDescent="0.25">
      <c r="A54" s="76" t="s">
        <v>612</v>
      </c>
      <c r="B54" s="77"/>
      <c r="C54" s="77"/>
      <c r="D54" s="77"/>
      <c r="E54" s="77"/>
      <c r="F54" s="77"/>
      <c r="G54" s="77"/>
      <c r="H54" s="78">
        <f>LEN(A55)</f>
        <v>0</v>
      </c>
      <c r="I54" s="79" t="s">
        <v>413</v>
      </c>
      <c r="J54" s="375"/>
      <c r="K54" s="540" t="s">
        <v>658</v>
      </c>
    </row>
    <row r="55" spans="1:11" ht="30" customHeight="1" thickBot="1" x14ac:dyDescent="0.25">
      <c r="A55" s="591"/>
      <c r="B55" s="591"/>
      <c r="C55" s="591"/>
      <c r="D55" s="591"/>
      <c r="E55" s="591"/>
      <c r="F55" s="591"/>
      <c r="G55" s="591"/>
      <c r="H55" s="591"/>
      <c r="I55" s="591"/>
      <c r="J55" s="375"/>
      <c r="K55" s="540"/>
    </row>
    <row r="56" spans="1:11" ht="8.1" customHeight="1" thickBot="1" x14ac:dyDescent="0.25">
      <c r="A56" s="375"/>
      <c r="B56" s="375"/>
      <c r="C56" s="375"/>
      <c r="D56" s="375"/>
      <c r="E56" s="375"/>
      <c r="F56" s="375"/>
      <c r="G56" s="375"/>
      <c r="H56" s="375"/>
      <c r="I56" s="375"/>
      <c r="J56" s="375"/>
      <c r="K56" s="540"/>
    </row>
    <row r="57" spans="1:11" ht="20.100000000000001" customHeight="1" thickBot="1" x14ac:dyDescent="0.25">
      <c r="A57" s="76" t="s">
        <v>614</v>
      </c>
      <c r="B57" s="77"/>
      <c r="C57" s="77"/>
      <c r="D57" s="77"/>
      <c r="E57" s="77"/>
      <c r="F57" s="77"/>
      <c r="G57" s="77"/>
      <c r="H57" s="77"/>
      <c r="I57" s="85"/>
      <c r="J57" s="375"/>
      <c r="K57" s="540"/>
    </row>
    <row r="58" spans="1:11" s="87" customFormat="1" ht="15" customHeight="1" thickBot="1" x14ac:dyDescent="0.25">
      <c r="A58" s="81" t="s">
        <v>0</v>
      </c>
      <c r="B58" s="82"/>
      <c r="C58" s="82"/>
      <c r="D58" s="86"/>
      <c r="F58" s="81" t="s">
        <v>2</v>
      </c>
      <c r="G58" s="82"/>
      <c r="H58" s="82"/>
      <c r="I58" s="86"/>
      <c r="K58" s="540"/>
    </row>
    <row r="59" spans="1:11" ht="20.100000000000001" customHeight="1" thickBot="1" x14ac:dyDescent="0.25">
      <c r="A59" s="551"/>
      <c r="B59" s="552"/>
      <c r="C59" s="552"/>
      <c r="D59" s="553"/>
      <c r="E59" s="375"/>
      <c r="F59" s="551"/>
      <c r="G59" s="552"/>
      <c r="H59" s="552"/>
      <c r="I59" s="553"/>
      <c r="J59" s="375"/>
      <c r="K59" s="540"/>
    </row>
    <row r="60" spans="1:11" ht="15" customHeight="1" thickBot="1" x14ac:dyDescent="0.25">
      <c r="A60" s="81" t="s">
        <v>3</v>
      </c>
      <c r="B60" s="82"/>
      <c r="C60" s="82"/>
      <c r="D60" s="86"/>
      <c r="E60" s="375"/>
      <c r="F60" s="81" t="s">
        <v>1</v>
      </c>
      <c r="G60" s="82"/>
      <c r="H60" s="82"/>
      <c r="I60" s="86"/>
      <c r="J60" s="375"/>
      <c r="K60" s="540"/>
    </row>
    <row r="61" spans="1:11" ht="20.100000000000001" customHeight="1" thickBot="1" x14ac:dyDescent="0.25">
      <c r="A61" s="545"/>
      <c r="B61" s="545"/>
      <c r="C61" s="545"/>
      <c r="D61" s="545"/>
      <c r="E61" s="375"/>
      <c r="F61" s="563"/>
      <c r="G61" s="563"/>
      <c r="H61" s="563"/>
      <c r="I61" s="563"/>
      <c r="J61" s="375"/>
      <c r="K61" s="540"/>
    </row>
    <row r="62" spans="1:11" ht="15" customHeight="1" thickBot="1" x14ac:dyDescent="0.25">
      <c r="A62" s="81" t="s">
        <v>501</v>
      </c>
      <c r="B62" s="82"/>
      <c r="C62" s="82"/>
      <c r="D62" s="86"/>
      <c r="E62" s="375"/>
      <c r="F62" s="88" t="s">
        <v>201</v>
      </c>
      <c r="G62" s="89"/>
      <c r="H62" s="89"/>
      <c r="I62" s="90"/>
      <c r="J62" s="375"/>
      <c r="K62" s="540"/>
    </row>
    <row r="63" spans="1:11" ht="20.100000000000001" customHeight="1" thickBot="1" x14ac:dyDescent="0.25">
      <c r="A63" s="545"/>
      <c r="B63" s="545"/>
      <c r="C63" s="545"/>
      <c r="D63" s="545"/>
      <c r="E63" s="375"/>
      <c r="F63" s="545"/>
      <c r="G63" s="545"/>
      <c r="H63" s="545"/>
      <c r="I63" s="545"/>
      <c r="J63" s="375"/>
      <c r="K63" s="540"/>
    </row>
    <row r="64" spans="1:11" ht="8.1" customHeight="1" x14ac:dyDescent="0.2">
      <c r="A64" s="375"/>
      <c r="B64" s="375"/>
      <c r="C64" s="375"/>
      <c r="D64" s="375"/>
      <c r="E64" s="375"/>
      <c r="F64" s="375"/>
      <c r="G64" s="375"/>
      <c r="H64" s="375"/>
      <c r="I64" s="375"/>
      <c r="J64" s="375"/>
    </row>
    <row r="65" spans="1:11" ht="20.100000000000001" customHeight="1" x14ac:dyDescent="0.2">
      <c r="A65" s="76" t="s">
        <v>140</v>
      </c>
      <c r="B65" s="77"/>
      <c r="C65" s="77"/>
      <c r="D65" s="77"/>
      <c r="E65" s="77"/>
      <c r="F65" s="77"/>
      <c r="G65" s="77"/>
      <c r="H65" s="77"/>
      <c r="I65" s="85"/>
      <c r="J65" s="375"/>
    </row>
    <row r="66" spans="1:11" s="125" customFormat="1" ht="30" customHeight="1" thickBot="1" x14ac:dyDescent="0.25">
      <c r="A66" s="586" t="s">
        <v>506</v>
      </c>
      <c r="B66" s="587"/>
      <c r="C66" s="587"/>
      <c r="D66" s="587"/>
      <c r="E66" s="587"/>
      <c r="F66" s="587"/>
      <c r="G66" s="587"/>
      <c r="H66" s="93">
        <f>LEN(A67)</f>
        <v>0</v>
      </c>
      <c r="I66" s="94" t="s">
        <v>113</v>
      </c>
      <c r="J66" s="375"/>
      <c r="K66" s="406"/>
    </row>
    <row r="67" spans="1:11" s="95" customFormat="1" ht="129.94999999999999" customHeight="1" thickBot="1" x14ac:dyDescent="0.25">
      <c r="A67" s="593"/>
      <c r="B67" s="593"/>
      <c r="C67" s="593"/>
      <c r="D67" s="593"/>
      <c r="E67" s="593"/>
      <c r="F67" s="593"/>
      <c r="G67" s="593"/>
      <c r="H67" s="593"/>
      <c r="I67" s="593"/>
      <c r="K67" s="408" t="s">
        <v>580</v>
      </c>
    </row>
    <row r="68" spans="1:11" ht="8.1" customHeight="1" thickBot="1" x14ac:dyDescent="0.25">
      <c r="A68" s="375"/>
      <c r="B68" s="375"/>
      <c r="C68" s="375"/>
      <c r="D68" s="375"/>
      <c r="E68" s="375"/>
      <c r="F68" s="375"/>
      <c r="G68" s="375"/>
      <c r="H68" s="375"/>
      <c r="I68" s="375"/>
      <c r="J68" s="375"/>
    </row>
    <row r="69" spans="1:11" ht="20.100000000000001" customHeight="1" x14ac:dyDescent="0.2">
      <c r="A69" s="76" t="s">
        <v>478</v>
      </c>
      <c r="B69" s="77"/>
      <c r="C69" s="77"/>
      <c r="D69" s="77"/>
      <c r="E69" s="77"/>
      <c r="F69" s="77"/>
      <c r="G69" s="77"/>
      <c r="H69" s="77"/>
      <c r="I69" s="85"/>
      <c r="J69" s="375"/>
      <c r="K69" s="513" t="s">
        <v>505</v>
      </c>
    </row>
    <row r="70" spans="1:11" ht="20.100000000000001" customHeight="1" x14ac:dyDescent="0.2">
      <c r="A70" s="81" t="s">
        <v>12</v>
      </c>
      <c r="B70" s="82"/>
      <c r="C70" s="82"/>
      <c r="D70" s="86"/>
      <c r="E70" s="375"/>
      <c r="F70" s="564"/>
      <c r="G70" s="565"/>
      <c r="H70" s="565"/>
      <c r="I70" s="566"/>
      <c r="J70" s="375"/>
      <c r="K70" s="514"/>
    </row>
    <row r="71" spans="1:11" ht="20.100000000000001" customHeight="1" x14ac:dyDescent="0.2">
      <c r="A71" s="81" t="s">
        <v>13</v>
      </c>
      <c r="B71" s="82"/>
      <c r="C71" s="82"/>
      <c r="D71" s="86"/>
      <c r="E71" s="375"/>
      <c r="F71" s="580"/>
      <c r="G71" s="581"/>
      <c r="H71" s="581"/>
      <c r="I71" s="582"/>
      <c r="J71" s="375"/>
      <c r="K71" s="514"/>
    </row>
    <row r="72" spans="1:11" ht="20.100000000000001" customHeight="1" thickBot="1" x14ac:dyDescent="0.25">
      <c r="A72" s="81" t="s">
        <v>521</v>
      </c>
      <c r="B72" s="82"/>
      <c r="C72" s="82"/>
      <c r="D72" s="86"/>
      <c r="E72" s="375"/>
      <c r="F72" s="583"/>
      <c r="G72" s="584"/>
      <c r="H72" s="584"/>
      <c r="I72" s="585"/>
      <c r="J72" s="375"/>
      <c r="K72" s="515"/>
    </row>
    <row r="73" spans="1:11" ht="20.100000000000001" customHeight="1" x14ac:dyDescent="0.2">
      <c r="A73" s="81" t="s">
        <v>16</v>
      </c>
      <c r="B73" s="82"/>
      <c r="C73" s="82"/>
      <c r="D73" s="82"/>
      <c r="E73" s="82"/>
      <c r="F73" s="82"/>
      <c r="G73" s="82"/>
      <c r="H73" s="83">
        <f>LEN(A74)</f>
        <v>0</v>
      </c>
      <c r="I73" s="84" t="s">
        <v>113</v>
      </c>
      <c r="J73" s="375"/>
    </row>
    <row r="74" spans="1:11" ht="129.94999999999999" customHeight="1" x14ac:dyDescent="0.2">
      <c r="A74" s="593"/>
      <c r="B74" s="593"/>
      <c r="C74" s="593"/>
      <c r="D74" s="593"/>
      <c r="E74" s="593"/>
      <c r="F74" s="593"/>
      <c r="G74" s="593"/>
      <c r="H74" s="593"/>
      <c r="I74" s="593"/>
      <c r="J74" s="375"/>
    </row>
  </sheetData>
  <sheetProtection selectLockedCells="1"/>
  <mergeCells count="56">
    <mergeCell ref="K23:K26"/>
    <mergeCell ref="K28:K32"/>
    <mergeCell ref="K34:K41"/>
    <mergeCell ref="K44:K52"/>
    <mergeCell ref="K54:K63"/>
    <mergeCell ref="K69:K72"/>
    <mergeCell ref="A66:G66"/>
    <mergeCell ref="K3:K4"/>
    <mergeCell ref="K6:K11"/>
    <mergeCell ref="A67:I67"/>
    <mergeCell ref="F70:I70"/>
    <mergeCell ref="F71:I71"/>
    <mergeCell ref="F72:I72"/>
    <mergeCell ref="A55:I55"/>
    <mergeCell ref="A42:D42"/>
    <mergeCell ref="F42:I42"/>
    <mergeCell ref="A52:D52"/>
    <mergeCell ref="F52:I52"/>
    <mergeCell ref="B46:D46"/>
    <mergeCell ref="F46:H46"/>
    <mergeCell ref="K13:K21"/>
    <mergeCell ref="A74:I74"/>
    <mergeCell ref="A59:D59"/>
    <mergeCell ref="F59:I59"/>
    <mergeCell ref="A61:D61"/>
    <mergeCell ref="F61:I61"/>
    <mergeCell ref="A63:D63"/>
    <mergeCell ref="F63:I63"/>
    <mergeCell ref="A47:I47"/>
    <mergeCell ref="A49:D49"/>
    <mergeCell ref="F49:I49"/>
    <mergeCell ref="A29:D29"/>
    <mergeCell ref="F29:I29"/>
    <mergeCell ref="A37:I37"/>
    <mergeCell ref="A39:D39"/>
    <mergeCell ref="F39:I39"/>
    <mergeCell ref="F26:I26"/>
    <mergeCell ref="F32:I32"/>
    <mergeCell ref="B36:D36"/>
    <mergeCell ref="F36:H36"/>
    <mergeCell ref="A21:D21"/>
    <mergeCell ref="F21:I21"/>
    <mergeCell ref="A23:D23"/>
    <mergeCell ref="F23:I23"/>
    <mergeCell ref="A26:D26"/>
    <mergeCell ref="A19:D19"/>
    <mergeCell ref="F19:I19"/>
    <mergeCell ref="A4:I4"/>
    <mergeCell ref="A7:D7"/>
    <mergeCell ref="F7:I7"/>
    <mergeCell ref="A11:D11"/>
    <mergeCell ref="F11:I11"/>
    <mergeCell ref="A13:D13"/>
    <mergeCell ref="F13:I13"/>
    <mergeCell ref="A15:D15"/>
    <mergeCell ref="F15:I15"/>
  </mergeCells>
  <conditionalFormatting sqref="A4:I4 B36 F36">
    <cfRule type="notContainsBlanks" dxfId="505" priority="48">
      <formula>LEN(TRIM(A4))&gt;0</formula>
    </cfRule>
  </conditionalFormatting>
  <conditionalFormatting sqref="F26:I26">
    <cfRule type="notContainsBlanks" dxfId="504" priority="47">
      <formula>LEN(TRIM(F26))&gt;0</formula>
    </cfRule>
  </conditionalFormatting>
  <conditionalFormatting sqref="A36">
    <cfRule type="notContainsBlanks" dxfId="503" priority="45">
      <formula>LEN(TRIM(A36))&gt;0</formula>
    </cfRule>
  </conditionalFormatting>
  <conditionalFormatting sqref="I36">
    <cfRule type="notContainsBlanks" dxfId="502" priority="46">
      <formula>LEN(TRIM(I36))&gt;0</formula>
    </cfRule>
  </conditionalFormatting>
  <conditionalFormatting sqref="F40">
    <cfRule type="notContainsBlanks" dxfId="501" priority="44">
      <formula>LEN(TRIM(F40))&gt;0</formula>
    </cfRule>
  </conditionalFormatting>
  <conditionalFormatting sqref="A67:I67">
    <cfRule type="notContainsBlanks" dxfId="500" priority="43">
      <formula>LEN(TRIM(A67))&gt;0</formula>
    </cfRule>
  </conditionalFormatting>
  <conditionalFormatting sqref="F70">
    <cfRule type="notContainsBlanks" dxfId="499" priority="42">
      <formula>LEN(TRIM(F70))&gt;0</formula>
    </cfRule>
  </conditionalFormatting>
  <conditionalFormatting sqref="A26">
    <cfRule type="notContainsBlanks" dxfId="498" priority="38">
      <formula>LEN(TRIM(A26))&gt;0</formula>
    </cfRule>
  </conditionalFormatting>
  <conditionalFormatting sqref="A13">
    <cfRule type="notContainsBlanks" dxfId="497" priority="37">
      <formula>LEN(TRIM(A13))&gt;0</formula>
    </cfRule>
  </conditionalFormatting>
  <conditionalFormatting sqref="F42">
    <cfRule type="notContainsBlanks" dxfId="496" priority="41">
      <formula>LEN(TRIM(F42))&gt;0</formula>
    </cfRule>
  </conditionalFormatting>
  <conditionalFormatting sqref="A8">
    <cfRule type="notContainsBlanks" dxfId="495" priority="40">
      <formula>LEN(TRIM(A8))&gt;0</formula>
    </cfRule>
  </conditionalFormatting>
  <conditionalFormatting sqref="F7:F8">
    <cfRule type="notContainsBlanks" dxfId="494" priority="39">
      <formula>LEN(TRIM(F7))&gt;0</formula>
    </cfRule>
  </conditionalFormatting>
  <conditionalFormatting sqref="F15">
    <cfRule type="notContainsBlanks" dxfId="493" priority="36">
      <formula>LEN(TRIM(F15))&gt;0</formula>
    </cfRule>
  </conditionalFormatting>
  <conditionalFormatting sqref="F13">
    <cfRule type="notContainsBlanks" dxfId="492" priority="35">
      <formula>LEN(TRIM(F13))&gt;0</formula>
    </cfRule>
  </conditionalFormatting>
  <conditionalFormatting sqref="A15">
    <cfRule type="notContainsBlanks" dxfId="491" priority="34">
      <formula>LEN(TRIM(A15))&gt;0</formula>
    </cfRule>
  </conditionalFormatting>
  <conditionalFormatting sqref="A74:I74">
    <cfRule type="notContainsBlanks" dxfId="490" priority="33">
      <formula>LEN(TRIM(A74))&gt;0</formula>
    </cfRule>
  </conditionalFormatting>
  <conditionalFormatting sqref="A55:I55">
    <cfRule type="notContainsBlanks" dxfId="489" priority="32">
      <formula>LEN(TRIM(A55))&gt;0</formula>
    </cfRule>
  </conditionalFormatting>
  <conditionalFormatting sqref="A19">
    <cfRule type="notContainsBlanks" dxfId="488" priority="31">
      <formula>LEN(TRIM(A19))&gt;0</formula>
    </cfRule>
  </conditionalFormatting>
  <conditionalFormatting sqref="F19">
    <cfRule type="notContainsBlanks" dxfId="487" priority="30">
      <formula>LEN(TRIM(F19))&gt;0</formula>
    </cfRule>
  </conditionalFormatting>
  <conditionalFormatting sqref="A21">
    <cfRule type="notContainsBlanks" dxfId="486" priority="29">
      <formula>LEN(TRIM(A21))&gt;0</formula>
    </cfRule>
  </conditionalFormatting>
  <conditionalFormatting sqref="F23">
    <cfRule type="notContainsBlanks" dxfId="485" priority="28">
      <formula>LEN(TRIM(F23))&gt;0</formula>
    </cfRule>
  </conditionalFormatting>
  <conditionalFormatting sqref="A23">
    <cfRule type="notContainsBlanks" dxfId="484" priority="27">
      <formula>LEN(TRIM(A23))&gt;0</formula>
    </cfRule>
  </conditionalFormatting>
  <conditionalFormatting sqref="F39:I39">
    <cfRule type="notContainsBlanks" dxfId="483" priority="26">
      <formula>LEN(TRIM(F39))&gt;0</formula>
    </cfRule>
  </conditionalFormatting>
  <conditionalFormatting sqref="A42:D42">
    <cfRule type="notContainsBlanks" dxfId="482" priority="25">
      <formula>LEN(TRIM(A42))&gt;0</formula>
    </cfRule>
  </conditionalFormatting>
  <conditionalFormatting sqref="A39:D39">
    <cfRule type="notContainsBlanks" dxfId="481" priority="24">
      <formula>LEN(TRIM(A39))&gt;0</formula>
    </cfRule>
  </conditionalFormatting>
  <conditionalFormatting sqref="B46 F46">
    <cfRule type="notContainsBlanks" dxfId="480" priority="23">
      <formula>LEN(TRIM(B46))&gt;0</formula>
    </cfRule>
  </conditionalFormatting>
  <conditionalFormatting sqref="I46">
    <cfRule type="notContainsBlanks" dxfId="479" priority="22">
      <formula>LEN(TRIM(I46))&gt;0</formula>
    </cfRule>
  </conditionalFormatting>
  <conditionalFormatting sqref="F50">
    <cfRule type="notContainsBlanks" dxfId="478" priority="20">
      <formula>LEN(TRIM(F50))&gt;0</formula>
    </cfRule>
  </conditionalFormatting>
  <conditionalFormatting sqref="A46">
    <cfRule type="notContainsBlanks" dxfId="477" priority="21">
      <formula>LEN(TRIM(A46))&gt;0</formula>
    </cfRule>
  </conditionalFormatting>
  <conditionalFormatting sqref="F52">
    <cfRule type="notContainsBlanks" dxfId="476" priority="19">
      <formula>LEN(TRIM(F52))&gt;0</formula>
    </cfRule>
  </conditionalFormatting>
  <conditionalFormatting sqref="F49:I49">
    <cfRule type="notContainsBlanks" dxfId="475" priority="18">
      <formula>LEN(TRIM(F49))&gt;0</formula>
    </cfRule>
  </conditionalFormatting>
  <conditionalFormatting sqref="A52:D52">
    <cfRule type="notContainsBlanks" dxfId="474" priority="17">
      <formula>LEN(TRIM(A52))&gt;0</formula>
    </cfRule>
  </conditionalFormatting>
  <conditionalFormatting sqref="A49:D49">
    <cfRule type="notContainsBlanks" dxfId="473" priority="16">
      <formula>LEN(TRIM(A49))&gt;0</formula>
    </cfRule>
  </conditionalFormatting>
  <conditionalFormatting sqref="A61">
    <cfRule type="notContainsBlanks" dxfId="472" priority="15">
      <formula>LEN(TRIM(A61))&gt;0</formula>
    </cfRule>
  </conditionalFormatting>
  <conditionalFormatting sqref="F63">
    <cfRule type="notContainsBlanks" dxfId="471" priority="14">
      <formula>LEN(TRIM(F63))&gt;0</formula>
    </cfRule>
  </conditionalFormatting>
  <conditionalFormatting sqref="F61">
    <cfRule type="notContainsBlanks" dxfId="470" priority="13">
      <formula>LEN(TRIM(F61))&gt;0</formula>
    </cfRule>
  </conditionalFormatting>
  <conditionalFormatting sqref="A63">
    <cfRule type="notContainsBlanks" dxfId="469" priority="12">
      <formula>LEN(TRIM(A63))&gt;0</formula>
    </cfRule>
  </conditionalFormatting>
  <conditionalFormatting sqref="F71">
    <cfRule type="notContainsBlanks" dxfId="468" priority="11">
      <formula>LEN(TRIM(F71))&gt;0</formula>
    </cfRule>
  </conditionalFormatting>
  <conditionalFormatting sqref="F72:I72">
    <cfRule type="notContainsBlanks" dxfId="467" priority="10">
      <formula>LEN(TRIM(F72))&gt;0</formula>
    </cfRule>
  </conditionalFormatting>
  <conditionalFormatting sqref="F21">
    <cfRule type="notContainsBlanks" dxfId="466" priority="9">
      <formula>LEN(TRIM(F21))&gt;0</formula>
    </cfRule>
  </conditionalFormatting>
  <conditionalFormatting sqref="A29">
    <cfRule type="notContainsBlanks" dxfId="465" priority="8">
      <formula>LEN(TRIM(A29))&gt;0</formula>
    </cfRule>
  </conditionalFormatting>
  <conditionalFormatting sqref="A11">
    <cfRule type="notContainsBlanks" dxfId="464" priority="7">
      <formula>LEN(TRIM(A11))&gt;0</formula>
    </cfRule>
  </conditionalFormatting>
  <conditionalFormatting sqref="A7">
    <cfRule type="notContainsBlanks" dxfId="463" priority="6">
      <formula>LEN(TRIM(A7))&gt;0</formula>
    </cfRule>
  </conditionalFormatting>
  <conditionalFormatting sqref="F29:I29">
    <cfRule type="notContainsBlanks" dxfId="462" priority="5">
      <formula>LEN(TRIM(F29))&gt;0</formula>
    </cfRule>
  </conditionalFormatting>
  <conditionalFormatting sqref="F32:I32">
    <cfRule type="notContainsBlanks" dxfId="461" priority="4">
      <formula>LEN(TRIM(F32))&gt;0</formula>
    </cfRule>
  </conditionalFormatting>
  <conditionalFormatting sqref="F59">
    <cfRule type="notContainsBlanks" dxfId="460" priority="3">
      <formula>LEN(TRIM(F59))&gt;0</formula>
    </cfRule>
  </conditionalFormatting>
  <conditionalFormatting sqref="A59">
    <cfRule type="notContainsBlanks" dxfId="459" priority="2">
      <formula>LEN(TRIM(A59))&gt;0</formula>
    </cfRule>
  </conditionalFormatting>
  <conditionalFormatting sqref="F11">
    <cfRule type="notContainsBlanks" dxfId="458" priority="1">
      <formula>LEN(TRIM(F11))&gt;0</formula>
    </cfRule>
  </conditionalFormatting>
  <dataValidations count="12">
    <dataValidation operator="lessThanOrEqual" allowBlank="1" showInputMessage="1" showErrorMessage="1" sqref="F7:I7"/>
    <dataValidation allowBlank="1" errorTitle="County" error="Please choose from the drop down menu." promptTitle="County" prompt="Please choose the county where your organization is registered." sqref="E59:E63 E19:E23 E11:E15"/>
    <dataValidation type="list" allowBlank="1" showInputMessage="1" showErrorMessage="1" errorTitle="Roll down" error="Please choose from the drop down menu." sqref="A11:D11 A19:D19 A59:D59">
      <formula1>States</formula1>
    </dataValidation>
    <dataValidation type="list" allowBlank="1" showErrorMessage="1" errorTitle="Roll down" error="Please choose from the drop down menu." sqref="F19:I19 F59:I59">
      <formula1>INDIRECT(A19)</formula1>
    </dataValidation>
    <dataValidation allowBlank="1" sqref="E32"/>
    <dataValidation type="list" allowBlank="1" showInputMessage="1" showErrorMessage="1" sqref="F29:I29">
      <formula1>Legal</formula1>
    </dataValidation>
    <dataValidation type="list" allowBlank="1" showInputMessage="1" showErrorMessage="1" sqref="F26:I26">
      <formula1>Type</formula1>
    </dataValidation>
    <dataValidation type="list" allowBlank="1" showInputMessage="1" showErrorMessage="1" sqref="F32:I32">
      <formula1>INDIRECT(IF(A11="Hungary","HUN", IF(A11="Slovakia", "SLK", "")))</formula1>
    </dataValidation>
    <dataValidation type="textLength" operator="lessThanOrEqual" allowBlank="1" showInputMessage="1" showErrorMessage="1" errorTitle="Character limit!" error="Please see character limit in the right up corner." sqref="A67:I67 A74:I74">
      <formula1>1000</formula1>
    </dataValidation>
    <dataValidation type="textLength" operator="lessThanOrEqual" allowBlank="1" showInputMessage="1" showErrorMessage="1" errorTitle="Character limit!" error="Please type no more than 150 characters." sqref="A4:I4 A55:I55">
      <formula1>150</formula1>
    </dataValidation>
    <dataValidation type="textLength" operator="lessThanOrEqual" allowBlank="1" showInputMessage="1" showErrorMessage="1" errorTitle="Character limit!" error="Please type no more than 10 characters." sqref="A7:D7">
      <formula1>10</formula1>
    </dataValidation>
    <dataValidation type="list" allowBlank="1" errorTitle="Roll down" error="Please choose from the drop down menu." sqref="F11:I11">
      <formula1>INDIRECT(A11)</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43"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5">
    <pageSetUpPr fitToPage="1"/>
  </sheetPr>
  <dimension ref="A1:K74"/>
  <sheetViews>
    <sheetView showGridLines="0" zoomScale="115" zoomScaleNormal="115" zoomScaleSheetLayoutView="100" workbookViewId="0">
      <selection activeCell="A4" sqref="A4:I4"/>
    </sheetView>
  </sheetViews>
  <sheetFormatPr defaultRowHeight="14.25" x14ac:dyDescent="0.2"/>
  <cols>
    <col min="1" max="4" width="9.625" style="74" customWidth="1"/>
    <col min="5" max="5" width="1.625" style="74" customWidth="1"/>
    <col min="6" max="9" width="9.625" style="74" customWidth="1"/>
    <col min="10" max="10" width="1.625" style="74" customWidth="1"/>
    <col min="11" max="11" width="35.625" style="406" customWidth="1"/>
    <col min="12" max="16384" width="9" style="74"/>
  </cols>
  <sheetData>
    <row r="1" spans="1:11" s="412" customFormat="1" ht="27" customHeight="1" thickBot="1" x14ac:dyDescent="0.25">
      <c r="A1" s="410" t="s">
        <v>627</v>
      </c>
      <c r="B1" s="410"/>
      <c r="C1" s="410"/>
      <c r="D1" s="410"/>
      <c r="E1" s="410"/>
      <c r="F1" s="410"/>
      <c r="G1" s="410"/>
      <c r="H1" s="410"/>
      <c r="I1" s="411" t="str">
        <f>'Hidden data'!B126</f>
        <v xml:space="preserve">B10 - </v>
      </c>
      <c r="K1" s="179" t="s">
        <v>522</v>
      </c>
    </row>
    <row r="2" spans="1:11" ht="8.1" customHeight="1" thickBot="1" x14ac:dyDescent="0.25">
      <c r="A2" s="75"/>
      <c r="B2" s="75"/>
      <c r="C2" s="75"/>
      <c r="D2" s="75"/>
      <c r="E2" s="75"/>
      <c r="F2" s="75"/>
      <c r="G2" s="75"/>
      <c r="H2" s="75"/>
      <c r="I2" s="75"/>
    </row>
    <row r="3" spans="1:11" ht="20.100000000000001" customHeight="1" thickBot="1" x14ac:dyDescent="0.25">
      <c r="A3" s="76" t="s">
        <v>581</v>
      </c>
      <c r="B3" s="77"/>
      <c r="C3" s="77"/>
      <c r="D3" s="77"/>
      <c r="E3" s="77"/>
      <c r="F3" s="77"/>
      <c r="G3" s="77"/>
      <c r="H3" s="78">
        <f>LEN(A4)</f>
        <v>0</v>
      </c>
      <c r="I3" s="79" t="s">
        <v>413</v>
      </c>
      <c r="J3" s="375"/>
      <c r="K3" s="562" t="s">
        <v>476</v>
      </c>
    </row>
    <row r="4" spans="1:11" ht="39.75" customHeight="1" thickBot="1" x14ac:dyDescent="0.25">
      <c r="A4" s="567"/>
      <c r="B4" s="568"/>
      <c r="C4" s="568"/>
      <c r="D4" s="568"/>
      <c r="E4" s="568"/>
      <c r="F4" s="568"/>
      <c r="G4" s="568"/>
      <c r="H4" s="568"/>
      <c r="I4" s="569"/>
      <c r="J4" s="375"/>
      <c r="K4" s="562"/>
    </row>
    <row r="5" spans="1:11" ht="8.1" customHeight="1" thickBot="1" x14ac:dyDescent="0.25">
      <c r="A5" s="143"/>
      <c r="B5" s="143"/>
      <c r="C5" s="143"/>
      <c r="D5" s="143"/>
      <c r="E5" s="375"/>
      <c r="F5" s="80"/>
      <c r="G5" s="80"/>
      <c r="H5" s="80"/>
      <c r="I5" s="80"/>
      <c r="J5" s="375"/>
    </row>
    <row r="6" spans="1:11" ht="15" customHeight="1" thickBot="1" x14ac:dyDescent="0.25">
      <c r="A6" s="152" t="s">
        <v>185</v>
      </c>
      <c r="B6" s="153"/>
      <c r="C6" s="154">
        <f>LEN(A7)</f>
        <v>0</v>
      </c>
      <c r="D6" s="155" t="s">
        <v>414</v>
      </c>
      <c r="E6" s="375"/>
      <c r="F6" s="81" t="s">
        <v>150</v>
      </c>
      <c r="G6" s="82"/>
      <c r="H6" s="83"/>
      <c r="I6" s="84"/>
      <c r="J6" s="375"/>
      <c r="K6" s="562" t="s">
        <v>579</v>
      </c>
    </row>
    <row r="7" spans="1:11" ht="19.5" customHeight="1" thickBot="1" x14ac:dyDescent="0.25">
      <c r="A7" s="570"/>
      <c r="B7" s="571"/>
      <c r="C7" s="571"/>
      <c r="D7" s="572"/>
      <c r="E7" s="375"/>
      <c r="F7" s="545"/>
      <c r="G7" s="545"/>
      <c r="H7" s="545"/>
      <c r="I7" s="545"/>
      <c r="J7" s="375"/>
      <c r="K7" s="562"/>
    </row>
    <row r="8" spans="1:11" ht="8.1" customHeight="1" thickBot="1" x14ac:dyDescent="0.25">
      <c r="A8" s="375"/>
      <c r="B8" s="375"/>
      <c r="C8" s="375"/>
      <c r="D8" s="375"/>
      <c r="E8" s="375"/>
      <c r="F8" s="375"/>
      <c r="G8" s="375"/>
      <c r="H8" s="375"/>
      <c r="I8" s="375"/>
      <c r="J8" s="375"/>
      <c r="K8" s="562"/>
    </row>
    <row r="9" spans="1:11" ht="20.100000000000001" customHeight="1" thickBot="1" x14ac:dyDescent="0.25">
      <c r="A9" s="144" t="s">
        <v>155</v>
      </c>
      <c r="B9" s="145"/>
      <c r="C9" s="145"/>
      <c r="D9" s="145"/>
      <c r="E9" s="77"/>
      <c r="F9" s="145"/>
      <c r="G9" s="145"/>
      <c r="H9" s="145"/>
      <c r="I9" s="149"/>
      <c r="J9" s="375"/>
      <c r="K9" s="562"/>
    </row>
    <row r="10" spans="1:11" s="87" customFormat="1" ht="15" customHeight="1" thickBot="1" x14ac:dyDescent="0.25">
      <c r="A10" s="152" t="s">
        <v>0</v>
      </c>
      <c r="B10" s="153"/>
      <c r="C10" s="153"/>
      <c r="D10" s="156"/>
      <c r="F10" s="152" t="s">
        <v>2</v>
      </c>
      <c r="G10" s="153"/>
      <c r="H10" s="153"/>
      <c r="I10" s="156"/>
      <c r="K10" s="562"/>
    </row>
    <row r="11" spans="1:11" ht="20.100000000000001" customHeight="1" thickBot="1" x14ac:dyDescent="0.25">
      <c r="A11" s="551"/>
      <c r="B11" s="552"/>
      <c r="C11" s="552"/>
      <c r="D11" s="553"/>
      <c r="E11" s="375"/>
      <c r="F11" s="551"/>
      <c r="G11" s="552"/>
      <c r="H11" s="552"/>
      <c r="I11" s="553"/>
      <c r="J11" s="375"/>
      <c r="K11" s="562"/>
    </row>
    <row r="12" spans="1:11" ht="15" customHeight="1" thickBot="1" x14ac:dyDescent="0.25">
      <c r="A12" s="146" t="s">
        <v>3</v>
      </c>
      <c r="B12" s="147"/>
      <c r="C12" s="147"/>
      <c r="D12" s="148"/>
      <c r="E12" s="375"/>
      <c r="F12" s="146" t="s">
        <v>1</v>
      </c>
      <c r="G12" s="147"/>
      <c r="H12" s="147"/>
      <c r="I12" s="148"/>
      <c r="J12" s="375"/>
    </row>
    <row r="13" spans="1:11" ht="20.100000000000001" customHeight="1" thickBot="1" x14ac:dyDescent="0.25">
      <c r="A13" s="545"/>
      <c r="B13" s="545"/>
      <c r="C13" s="545"/>
      <c r="D13" s="545"/>
      <c r="E13" s="375"/>
      <c r="F13" s="563"/>
      <c r="G13" s="563"/>
      <c r="H13" s="563"/>
      <c r="I13" s="563"/>
      <c r="J13" s="375"/>
      <c r="K13" s="540" t="s">
        <v>613</v>
      </c>
    </row>
    <row r="14" spans="1:11" ht="15" customHeight="1" thickBot="1" x14ac:dyDescent="0.25">
      <c r="A14" s="81" t="s">
        <v>501</v>
      </c>
      <c r="B14" s="82"/>
      <c r="C14" s="82"/>
      <c r="D14" s="86"/>
      <c r="E14" s="375"/>
      <c r="F14" s="88" t="s">
        <v>201</v>
      </c>
      <c r="G14" s="89"/>
      <c r="H14" s="89"/>
      <c r="I14" s="90"/>
      <c r="J14" s="375"/>
      <c r="K14" s="540"/>
    </row>
    <row r="15" spans="1:11" ht="20.100000000000001" customHeight="1" thickBot="1" x14ac:dyDescent="0.25">
      <c r="A15" s="545"/>
      <c r="B15" s="545"/>
      <c r="C15" s="545"/>
      <c r="D15" s="545"/>
      <c r="E15" s="375"/>
      <c r="F15" s="545"/>
      <c r="G15" s="545"/>
      <c r="H15" s="545"/>
      <c r="I15" s="545"/>
      <c r="J15" s="375"/>
      <c r="K15" s="540"/>
    </row>
    <row r="16" spans="1:11" ht="8.1" customHeight="1" thickBot="1" x14ac:dyDescent="0.25">
      <c r="A16" s="80"/>
      <c r="B16" s="80"/>
      <c r="C16" s="80"/>
      <c r="D16" s="80"/>
      <c r="E16" s="375"/>
      <c r="F16" s="80"/>
      <c r="G16" s="80"/>
      <c r="H16" s="80"/>
      <c r="I16" s="80"/>
      <c r="J16" s="375"/>
      <c r="K16" s="540"/>
    </row>
    <row r="17" spans="1:11" ht="20.100000000000001" customHeight="1" thickBot="1" x14ac:dyDescent="0.25">
      <c r="A17" s="76" t="s">
        <v>441</v>
      </c>
      <c r="B17" s="77"/>
      <c r="C17" s="77"/>
      <c r="D17" s="77"/>
      <c r="E17" s="77"/>
      <c r="F17" s="77"/>
      <c r="G17" s="77"/>
      <c r="H17" s="77"/>
      <c r="I17" s="85"/>
      <c r="J17" s="375"/>
      <c r="K17" s="540"/>
    </row>
    <row r="18" spans="1:11" s="87" customFormat="1" ht="15" customHeight="1" thickBot="1" x14ac:dyDescent="0.25">
      <c r="A18" s="81" t="s">
        <v>0</v>
      </c>
      <c r="B18" s="82"/>
      <c r="C18" s="82"/>
      <c r="D18" s="86"/>
      <c r="F18" s="81" t="s">
        <v>2</v>
      </c>
      <c r="G18" s="82"/>
      <c r="H18" s="82"/>
      <c r="I18" s="86"/>
      <c r="K18" s="540"/>
    </row>
    <row r="19" spans="1:11" ht="19.5" customHeight="1" thickBot="1" x14ac:dyDescent="0.25">
      <c r="A19" s="573"/>
      <c r="B19" s="573"/>
      <c r="C19" s="573"/>
      <c r="D19" s="573"/>
      <c r="E19" s="375"/>
      <c r="F19" s="573"/>
      <c r="G19" s="573"/>
      <c r="H19" s="573"/>
      <c r="I19" s="573"/>
      <c r="J19" s="375"/>
      <c r="K19" s="540"/>
    </row>
    <row r="20" spans="1:11" ht="15" customHeight="1" thickBot="1" x14ac:dyDescent="0.25">
      <c r="A20" s="81" t="s">
        <v>3</v>
      </c>
      <c r="B20" s="82"/>
      <c r="C20" s="82"/>
      <c r="D20" s="86"/>
      <c r="E20" s="375"/>
      <c r="F20" s="81" t="s">
        <v>1</v>
      </c>
      <c r="G20" s="82"/>
      <c r="H20" s="82"/>
      <c r="I20" s="86"/>
      <c r="J20" s="375"/>
      <c r="K20" s="540"/>
    </row>
    <row r="21" spans="1:11" ht="19.5" customHeight="1" thickBot="1" x14ac:dyDescent="0.25">
      <c r="A21" s="545"/>
      <c r="B21" s="545"/>
      <c r="C21" s="545"/>
      <c r="D21" s="545"/>
      <c r="E21" s="375"/>
      <c r="F21" s="563"/>
      <c r="G21" s="563"/>
      <c r="H21" s="563"/>
      <c r="I21" s="563"/>
      <c r="J21" s="375"/>
      <c r="K21" s="540"/>
    </row>
    <row r="22" spans="1:11" ht="15" customHeight="1" thickBot="1" x14ac:dyDescent="0.25">
      <c r="A22" s="81" t="s">
        <v>501</v>
      </c>
      <c r="B22" s="82"/>
      <c r="C22" s="82"/>
      <c r="D22" s="86"/>
      <c r="E22" s="375"/>
      <c r="F22" s="88" t="s">
        <v>201</v>
      </c>
      <c r="G22" s="89"/>
      <c r="H22" s="89"/>
      <c r="I22" s="90"/>
      <c r="J22" s="375"/>
    </row>
    <row r="23" spans="1:11" ht="20.100000000000001" customHeight="1" thickBot="1" x14ac:dyDescent="0.25">
      <c r="A23" s="545"/>
      <c r="B23" s="545"/>
      <c r="C23" s="545"/>
      <c r="D23" s="545"/>
      <c r="E23" s="375"/>
      <c r="F23" s="545"/>
      <c r="G23" s="545"/>
      <c r="H23" s="545"/>
      <c r="I23" s="545"/>
      <c r="J23" s="375"/>
      <c r="K23" s="540" t="s">
        <v>583</v>
      </c>
    </row>
    <row r="24" spans="1:11" ht="8.1" customHeight="1" thickBot="1" x14ac:dyDescent="0.25">
      <c r="A24" s="375"/>
      <c r="B24" s="375"/>
      <c r="C24" s="375"/>
      <c r="D24" s="375"/>
      <c r="E24" s="375"/>
      <c r="F24" s="375"/>
      <c r="G24" s="375"/>
      <c r="H24" s="375"/>
      <c r="I24" s="375"/>
      <c r="J24" s="375"/>
      <c r="K24" s="540"/>
    </row>
    <row r="25" spans="1:11" ht="20.100000000000001" customHeight="1" thickBot="1" x14ac:dyDescent="0.25">
      <c r="A25" s="76" t="s">
        <v>4</v>
      </c>
      <c r="B25" s="77"/>
      <c r="C25" s="77"/>
      <c r="D25" s="85"/>
      <c r="E25" s="375"/>
      <c r="F25" s="144" t="s">
        <v>31</v>
      </c>
      <c r="G25" s="145"/>
      <c r="H25" s="145"/>
      <c r="I25" s="149"/>
      <c r="J25" s="375"/>
      <c r="K25" s="540"/>
    </row>
    <row r="26" spans="1:11" ht="30" customHeight="1" thickBot="1" x14ac:dyDescent="0.25">
      <c r="A26" s="563"/>
      <c r="B26" s="563"/>
      <c r="C26" s="563"/>
      <c r="D26" s="563"/>
      <c r="E26" s="375"/>
      <c r="F26" s="551"/>
      <c r="G26" s="552"/>
      <c r="H26" s="552"/>
      <c r="I26" s="553"/>
      <c r="J26" s="375"/>
      <c r="K26" s="540"/>
    </row>
    <row r="27" spans="1:11" ht="8.1" customHeight="1" thickBot="1" x14ac:dyDescent="0.25">
      <c r="A27" s="375"/>
      <c r="B27" s="375"/>
      <c r="C27" s="375"/>
      <c r="D27" s="375"/>
      <c r="E27" s="375"/>
      <c r="F27" s="375"/>
      <c r="G27" s="375"/>
      <c r="H27" s="375"/>
      <c r="I27" s="375"/>
      <c r="J27" s="375"/>
      <c r="K27" s="407"/>
    </row>
    <row r="28" spans="1:11" ht="20.100000000000001" customHeight="1" thickBot="1" x14ac:dyDescent="0.25">
      <c r="A28" s="76" t="s">
        <v>5</v>
      </c>
      <c r="B28" s="77"/>
      <c r="C28" s="77"/>
      <c r="D28" s="85"/>
      <c r="E28" s="375"/>
      <c r="F28" s="144" t="s">
        <v>32</v>
      </c>
      <c r="G28" s="145"/>
      <c r="H28" s="145"/>
      <c r="I28" s="149"/>
      <c r="J28" s="375"/>
      <c r="K28" s="540" t="s">
        <v>582</v>
      </c>
    </row>
    <row r="29" spans="1:11" ht="30" customHeight="1" thickBot="1" x14ac:dyDescent="0.25">
      <c r="A29" s="563"/>
      <c r="B29" s="563"/>
      <c r="C29" s="563"/>
      <c r="D29" s="563"/>
      <c r="E29" s="375"/>
      <c r="F29" s="574"/>
      <c r="G29" s="575"/>
      <c r="H29" s="575"/>
      <c r="I29" s="576"/>
      <c r="J29" s="375"/>
      <c r="K29" s="540"/>
    </row>
    <row r="30" spans="1:11" ht="8.1" customHeight="1" thickBot="1" x14ac:dyDescent="0.25">
      <c r="A30" s="91"/>
      <c r="B30" s="91"/>
      <c r="C30" s="91"/>
      <c r="D30" s="91"/>
      <c r="E30" s="91"/>
      <c r="F30" s="91"/>
      <c r="G30" s="91"/>
      <c r="H30" s="91"/>
      <c r="I30" s="91"/>
      <c r="J30" s="375"/>
      <c r="K30" s="540"/>
    </row>
    <row r="31" spans="1:11" ht="20.100000000000001" customHeight="1" thickBot="1" x14ac:dyDescent="0.25">
      <c r="A31" s="375"/>
      <c r="B31" s="375"/>
      <c r="C31" s="375"/>
      <c r="D31" s="375"/>
      <c r="E31" s="91"/>
      <c r="F31" s="144" t="s">
        <v>57</v>
      </c>
      <c r="G31" s="145"/>
      <c r="H31" s="145"/>
      <c r="I31" s="149"/>
      <c r="J31" s="375"/>
      <c r="K31" s="540"/>
    </row>
    <row r="32" spans="1:11" ht="30" customHeight="1" thickBot="1" x14ac:dyDescent="0.25">
      <c r="A32" s="375"/>
      <c r="B32" s="375"/>
      <c r="C32" s="375"/>
      <c r="D32" s="375"/>
      <c r="E32" s="91"/>
      <c r="F32" s="588"/>
      <c r="G32" s="589"/>
      <c r="H32" s="589"/>
      <c r="I32" s="590"/>
      <c r="J32" s="375"/>
      <c r="K32" s="540"/>
    </row>
    <row r="33" spans="1:11" ht="8.1" customHeight="1" thickBot="1" x14ac:dyDescent="0.25">
      <c r="A33" s="375"/>
      <c r="B33" s="375"/>
      <c r="C33" s="375"/>
      <c r="D33" s="375"/>
      <c r="E33" s="375"/>
      <c r="F33" s="375"/>
      <c r="G33" s="375"/>
      <c r="H33" s="375"/>
      <c r="I33" s="375"/>
      <c r="J33" s="375"/>
      <c r="K33" s="407"/>
    </row>
    <row r="34" spans="1:11" ht="20.100000000000001" customHeight="1" x14ac:dyDescent="0.2">
      <c r="A34" s="76" t="s">
        <v>502</v>
      </c>
      <c r="B34" s="77"/>
      <c r="C34" s="77"/>
      <c r="D34" s="77"/>
      <c r="E34" s="77"/>
      <c r="F34" s="77"/>
      <c r="G34" s="77"/>
      <c r="H34" s="77"/>
      <c r="I34" s="85"/>
      <c r="J34" s="375"/>
      <c r="K34" s="513" t="s">
        <v>500</v>
      </c>
    </row>
    <row r="35" spans="1:11" ht="15" customHeight="1" x14ac:dyDescent="0.2">
      <c r="A35" s="357" t="s">
        <v>149</v>
      </c>
      <c r="B35" s="81" t="s">
        <v>6</v>
      </c>
      <c r="C35" s="82"/>
      <c r="D35" s="86"/>
      <c r="E35" s="375"/>
      <c r="F35" s="81" t="s">
        <v>7</v>
      </c>
      <c r="G35" s="82"/>
      <c r="H35" s="86"/>
      <c r="I35" s="357" t="s">
        <v>148</v>
      </c>
      <c r="J35" s="375"/>
      <c r="K35" s="514"/>
    </row>
    <row r="36" spans="1:11" ht="20.100000000000001" customHeight="1" x14ac:dyDescent="0.2">
      <c r="A36" s="376"/>
      <c r="B36" s="564"/>
      <c r="C36" s="565"/>
      <c r="D36" s="566"/>
      <c r="E36" s="375"/>
      <c r="F36" s="563"/>
      <c r="G36" s="563"/>
      <c r="H36" s="563"/>
      <c r="I36" s="376"/>
      <c r="J36" s="375"/>
      <c r="K36" s="514"/>
    </row>
    <row r="37" spans="1:11" ht="8.1" customHeight="1" x14ac:dyDescent="0.2">
      <c r="A37" s="519"/>
      <c r="B37" s="519"/>
      <c r="C37" s="519"/>
      <c r="D37" s="519"/>
      <c r="E37" s="519"/>
      <c r="F37" s="519"/>
      <c r="G37" s="519"/>
      <c r="H37" s="519"/>
      <c r="I37" s="519"/>
      <c r="J37" s="375"/>
      <c r="K37" s="514"/>
    </row>
    <row r="38" spans="1:11" s="91" customFormat="1" ht="15" customHeight="1" x14ac:dyDescent="0.2">
      <c r="A38" s="81" t="s">
        <v>147</v>
      </c>
      <c r="B38" s="82"/>
      <c r="C38" s="82"/>
      <c r="D38" s="86"/>
      <c r="F38" s="81" t="s">
        <v>9</v>
      </c>
      <c r="G38" s="82"/>
      <c r="H38" s="82"/>
      <c r="I38" s="86"/>
      <c r="K38" s="514"/>
    </row>
    <row r="39" spans="1:11" ht="20.100000000000001" customHeight="1" x14ac:dyDescent="0.2">
      <c r="A39" s="545"/>
      <c r="B39" s="545"/>
      <c r="C39" s="545"/>
      <c r="D39" s="545"/>
      <c r="E39" s="375"/>
      <c r="F39" s="563"/>
      <c r="G39" s="563"/>
      <c r="H39" s="563"/>
      <c r="I39" s="563"/>
      <c r="J39" s="375"/>
      <c r="K39" s="514"/>
    </row>
    <row r="40" spans="1:11" ht="8.1" customHeight="1" x14ac:dyDescent="0.2">
      <c r="A40" s="375"/>
      <c r="B40" s="375"/>
      <c r="C40" s="375"/>
      <c r="D40" s="375"/>
      <c r="E40" s="375"/>
      <c r="F40" s="375"/>
      <c r="G40" s="375"/>
      <c r="H40" s="375"/>
      <c r="I40" s="375"/>
      <c r="J40" s="375"/>
      <c r="K40" s="514"/>
    </row>
    <row r="41" spans="1:11" ht="15" customHeight="1" thickBot="1" x14ac:dyDescent="0.25">
      <c r="A41" s="81" t="s">
        <v>10</v>
      </c>
      <c r="B41" s="82"/>
      <c r="C41" s="82"/>
      <c r="D41" s="86"/>
      <c r="E41" s="375"/>
      <c r="F41" s="81" t="s">
        <v>11</v>
      </c>
      <c r="G41" s="82"/>
      <c r="H41" s="82"/>
      <c r="I41" s="86"/>
      <c r="J41" s="375"/>
      <c r="K41" s="515"/>
    </row>
    <row r="42" spans="1:11" ht="20.100000000000001" customHeight="1" x14ac:dyDescent="0.2">
      <c r="A42" s="563"/>
      <c r="B42" s="563"/>
      <c r="C42" s="563"/>
      <c r="D42" s="563"/>
      <c r="E42" s="375"/>
      <c r="F42" s="592"/>
      <c r="G42" s="563"/>
      <c r="H42" s="563"/>
      <c r="I42" s="563"/>
      <c r="J42" s="375"/>
    </row>
    <row r="43" spans="1:11" ht="8.1" customHeight="1" thickBot="1" x14ac:dyDescent="0.25">
      <c r="A43" s="375"/>
      <c r="B43" s="375"/>
      <c r="C43" s="375"/>
      <c r="D43" s="375"/>
      <c r="E43" s="375"/>
      <c r="F43" s="375"/>
      <c r="G43" s="375"/>
      <c r="H43" s="375"/>
      <c r="I43" s="375"/>
      <c r="J43" s="375"/>
    </row>
    <row r="44" spans="1:11" ht="20.100000000000001" customHeight="1" thickBot="1" x14ac:dyDescent="0.25">
      <c r="A44" s="76" t="s">
        <v>8</v>
      </c>
      <c r="B44" s="77"/>
      <c r="C44" s="77"/>
      <c r="D44" s="77"/>
      <c r="E44" s="77"/>
      <c r="F44" s="77"/>
      <c r="G44" s="77"/>
      <c r="H44" s="77"/>
      <c r="I44" s="85"/>
      <c r="J44" s="375"/>
      <c r="K44" s="540" t="s">
        <v>657</v>
      </c>
    </row>
    <row r="45" spans="1:11" ht="15" customHeight="1" thickBot="1" x14ac:dyDescent="0.25">
      <c r="A45" s="357" t="s">
        <v>149</v>
      </c>
      <c r="B45" s="81" t="s">
        <v>6</v>
      </c>
      <c r="C45" s="82"/>
      <c r="D45" s="86"/>
      <c r="E45" s="375"/>
      <c r="F45" s="81" t="s">
        <v>7</v>
      </c>
      <c r="G45" s="82"/>
      <c r="H45" s="86"/>
      <c r="I45" s="357" t="s">
        <v>148</v>
      </c>
      <c r="J45" s="375"/>
      <c r="K45" s="540"/>
    </row>
    <row r="46" spans="1:11" ht="20.100000000000001" customHeight="1" thickBot="1" x14ac:dyDescent="0.25">
      <c r="A46" s="376"/>
      <c r="B46" s="564"/>
      <c r="C46" s="565"/>
      <c r="D46" s="566"/>
      <c r="E46" s="375"/>
      <c r="F46" s="563"/>
      <c r="G46" s="563"/>
      <c r="H46" s="563"/>
      <c r="I46" s="376"/>
      <c r="J46" s="375"/>
      <c r="K46" s="540"/>
    </row>
    <row r="47" spans="1:11" ht="8.1" customHeight="1" thickBot="1" x14ac:dyDescent="0.25">
      <c r="A47" s="519"/>
      <c r="B47" s="519"/>
      <c r="C47" s="519"/>
      <c r="D47" s="519"/>
      <c r="E47" s="519"/>
      <c r="F47" s="519"/>
      <c r="G47" s="519"/>
      <c r="H47" s="519"/>
      <c r="I47" s="519"/>
      <c r="J47" s="375"/>
      <c r="K47" s="540"/>
    </row>
    <row r="48" spans="1:11" s="91" customFormat="1" ht="15" customHeight="1" thickBot="1" x14ac:dyDescent="0.25">
      <c r="A48" s="81" t="s">
        <v>147</v>
      </c>
      <c r="B48" s="82"/>
      <c r="C48" s="82"/>
      <c r="D48" s="86"/>
      <c r="F48" s="81" t="s">
        <v>9</v>
      </c>
      <c r="G48" s="82"/>
      <c r="H48" s="82"/>
      <c r="I48" s="86"/>
      <c r="K48" s="540"/>
    </row>
    <row r="49" spans="1:11" ht="20.100000000000001" customHeight="1" thickBot="1" x14ac:dyDescent="0.25">
      <c r="A49" s="545"/>
      <c r="B49" s="545"/>
      <c r="C49" s="545"/>
      <c r="D49" s="545"/>
      <c r="E49" s="375"/>
      <c r="F49" s="563"/>
      <c r="G49" s="563"/>
      <c r="H49" s="563"/>
      <c r="I49" s="563"/>
      <c r="J49" s="375"/>
      <c r="K49" s="540"/>
    </row>
    <row r="50" spans="1:11" ht="8.1" customHeight="1" thickBot="1" x14ac:dyDescent="0.25">
      <c r="A50" s="375"/>
      <c r="B50" s="375"/>
      <c r="C50" s="375"/>
      <c r="D50" s="375"/>
      <c r="E50" s="375"/>
      <c r="F50" s="375"/>
      <c r="G50" s="375"/>
      <c r="H50" s="375"/>
      <c r="I50" s="375"/>
      <c r="J50" s="375"/>
      <c r="K50" s="540"/>
    </row>
    <row r="51" spans="1:11" ht="15" customHeight="1" thickBot="1" x14ac:dyDescent="0.25">
      <c r="A51" s="81" t="s">
        <v>10</v>
      </c>
      <c r="B51" s="82"/>
      <c r="C51" s="82"/>
      <c r="D51" s="86"/>
      <c r="E51" s="375"/>
      <c r="F51" s="81" t="s">
        <v>11</v>
      </c>
      <c r="G51" s="82"/>
      <c r="H51" s="82"/>
      <c r="I51" s="86"/>
      <c r="J51" s="375"/>
      <c r="K51" s="540"/>
    </row>
    <row r="52" spans="1:11" ht="20.100000000000001" customHeight="1" thickBot="1" x14ac:dyDescent="0.25">
      <c r="A52" s="563"/>
      <c r="B52" s="563"/>
      <c r="C52" s="563"/>
      <c r="D52" s="563"/>
      <c r="E52" s="375"/>
      <c r="F52" s="592"/>
      <c r="G52" s="563"/>
      <c r="H52" s="563"/>
      <c r="I52" s="563"/>
      <c r="J52" s="375"/>
      <c r="K52" s="540"/>
    </row>
    <row r="53" spans="1:11" s="91" customFormat="1" ht="8.1" customHeight="1" thickBot="1" x14ac:dyDescent="0.25">
      <c r="K53" s="407"/>
    </row>
    <row r="54" spans="1:11" ht="20.100000000000001" customHeight="1" thickBot="1" x14ac:dyDescent="0.25">
      <c r="A54" s="76" t="s">
        <v>612</v>
      </c>
      <c r="B54" s="77"/>
      <c r="C54" s="77"/>
      <c r="D54" s="77"/>
      <c r="E54" s="77"/>
      <c r="F54" s="77"/>
      <c r="G54" s="77"/>
      <c r="H54" s="78">
        <f>LEN(A55)</f>
        <v>0</v>
      </c>
      <c r="I54" s="79" t="s">
        <v>413</v>
      </c>
      <c r="J54" s="375"/>
      <c r="K54" s="540" t="s">
        <v>658</v>
      </c>
    </row>
    <row r="55" spans="1:11" ht="30" customHeight="1" thickBot="1" x14ac:dyDescent="0.25">
      <c r="A55" s="591"/>
      <c r="B55" s="591"/>
      <c r="C55" s="591"/>
      <c r="D55" s="591"/>
      <c r="E55" s="591"/>
      <c r="F55" s="591"/>
      <c r="G55" s="591"/>
      <c r="H55" s="591"/>
      <c r="I55" s="591"/>
      <c r="J55" s="375"/>
      <c r="K55" s="540"/>
    </row>
    <row r="56" spans="1:11" ht="8.1" customHeight="1" thickBot="1" x14ac:dyDescent="0.25">
      <c r="A56" s="375"/>
      <c r="B56" s="375"/>
      <c r="C56" s="375"/>
      <c r="D56" s="375"/>
      <c r="E56" s="375"/>
      <c r="F56" s="375"/>
      <c r="G56" s="375"/>
      <c r="H56" s="375"/>
      <c r="I56" s="375"/>
      <c r="J56" s="375"/>
      <c r="K56" s="540"/>
    </row>
    <row r="57" spans="1:11" ht="20.100000000000001" customHeight="1" thickBot="1" x14ac:dyDescent="0.25">
      <c r="A57" s="76" t="s">
        <v>614</v>
      </c>
      <c r="B57" s="77"/>
      <c r="C57" s="77"/>
      <c r="D57" s="77"/>
      <c r="E57" s="77"/>
      <c r="F57" s="77"/>
      <c r="G57" s="77"/>
      <c r="H57" s="77"/>
      <c r="I57" s="85"/>
      <c r="J57" s="375"/>
      <c r="K57" s="540"/>
    </row>
    <row r="58" spans="1:11" s="87" customFormat="1" ht="15" customHeight="1" thickBot="1" x14ac:dyDescent="0.25">
      <c r="A58" s="81" t="s">
        <v>0</v>
      </c>
      <c r="B58" s="82"/>
      <c r="C58" s="82"/>
      <c r="D58" s="86"/>
      <c r="F58" s="81" t="s">
        <v>2</v>
      </c>
      <c r="G58" s="82"/>
      <c r="H58" s="82"/>
      <c r="I58" s="86"/>
      <c r="K58" s="540"/>
    </row>
    <row r="59" spans="1:11" ht="20.100000000000001" customHeight="1" thickBot="1" x14ac:dyDescent="0.25">
      <c r="A59" s="551"/>
      <c r="B59" s="552"/>
      <c r="C59" s="552"/>
      <c r="D59" s="553"/>
      <c r="E59" s="375"/>
      <c r="F59" s="551"/>
      <c r="G59" s="552"/>
      <c r="H59" s="552"/>
      <c r="I59" s="553"/>
      <c r="J59" s="375"/>
      <c r="K59" s="540"/>
    </row>
    <row r="60" spans="1:11" ht="15" customHeight="1" thickBot="1" x14ac:dyDescent="0.25">
      <c r="A60" s="81" t="s">
        <v>3</v>
      </c>
      <c r="B60" s="82"/>
      <c r="C60" s="82"/>
      <c r="D60" s="86"/>
      <c r="E60" s="375"/>
      <c r="F60" s="81" t="s">
        <v>1</v>
      </c>
      <c r="G60" s="82"/>
      <c r="H60" s="82"/>
      <c r="I60" s="86"/>
      <c r="J60" s="375"/>
      <c r="K60" s="540"/>
    </row>
    <row r="61" spans="1:11" ht="20.100000000000001" customHeight="1" thickBot="1" x14ac:dyDescent="0.25">
      <c r="A61" s="545"/>
      <c r="B61" s="545"/>
      <c r="C61" s="545"/>
      <c r="D61" s="545"/>
      <c r="E61" s="375"/>
      <c r="F61" s="563"/>
      <c r="G61" s="563"/>
      <c r="H61" s="563"/>
      <c r="I61" s="563"/>
      <c r="J61" s="375"/>
      <c r="K61" s="540"/>
    </row>
    <row r="62" spans="1:11" ht="15" customHeight="1" thickBot="1" x14ac:dyDescent="0.25">
      <c r="A62" s="81" t="s">
        <v>501</v>
      </c>
      <c r="B62" s="82"/>
      <c r="C62" s="82"/>
      <c r="D62" s="86"/>
      <c r="E62" s="375"/>
      <c r="F62" s="88" t="s">
        <v>201</v>
      </c>
      <c r="G62" s="89"/>
      <c r="H62" s="89"/>
      <c r="I62" s="90"/>
      <c r="J62" s="375"/>
      <c r="K62" s="540"/>
    </row>
    <row r="63" spans="1:11" ht="20.100000000000001" customHeight="1" thickBot="1" x14ac:dyDescent="0.25">
      <c r="A63" s="545"/>
      <c r="B63" s="545"/>
      <c r="C63" s="545"/>
      <c r="D63" s="545"/>
      <c r="E63" s="375"/>
      <c r="F63" s="545"/>
      <c r="G63" s="545"/>
      <c r="H63" s="545"/>
      <c r="I63" s="545"/>
      <c r="J63" s="375"/>
      <c r="K63" s="540"/>
    </row>
    <row r="64" spans="1:11" ht="8.1" customHeight="1" x14ac:dyDescent="0.2">
      <c r="A64" s="375"/>
      <c r="B64" s="375"/>
      <c r="C64" s="375"/>
      <c r="D64" s="375"/>
      <c r="E64" s="375"/>
      <c r="F64" s="375"/>
      <c r="G64" s="375"/>
      <c r="H64" s="375"/>
      <c r="I64" s="375"/>
      <c r="J64" s="375"/>
    </row>
    <row r="65" spans="1:11" ht="20.100000000000001" customHeight="1" x14ac:dyDescent="0.2">
      <c r="A65" s="76" t="s">
        <v>140</v>
      </c>
      <c r="B65" s="77"/>
      <c r="C65" s="77"/>
      <c r="D65" s="77"/>
      <c r="E65" s="77"/>
      <c r="F65" s="77"/>
      <c r="G65" s="77"/>
      <c r="H65" s="77"/>
      <c r="I65" s="85"/>
      <c r="J65" s="375"/>
    </row>
    <row r="66" spans="1:11" s="125" customFormat="1" ht="30" customHeight="1" thickBot="1" x14ac:dyDescent="0.25">
      <c r="A66" s="586" t="s">
        <v>506</v>
      </c>
      <c r="B66" s="587"/>
      <c r="C66" s="587"/>
      <c r="D66" s="587"/>
      <c r="E66" s="587"/>
      <c r="F66" s="587"/>
      <c r="G66" s="587"/>
      <c r="H66" s="93">
        <f>LEN(A67)</f>
        <v>0</v>
      </c>
      <c r="I66" s="94" t="s">
        <v>113</v>
      </c>
      <c r="J66" s="375"/>
      <c r="K66" s="406"/>
    </row>
    <row r="67" spans="1:11" s="95" customFormat="1" ht="129.94999999999999" customHeight="1" thickBot="1" x14ac:dyDescent="0.25">
      <c r="A67" s="593"/>
      <c r="B67" s="593"/>
      <c r="C67" s="593"/>
      <c r="D67" s="593"/>
      <c r="E67" s="593"/>
      <c r="F67" s="593"/>
      <c r="G67" s="593"/>
      <c r="H67" s="593"/>
      <c r="I67" s="593"/>
      <c r="K67" s="408" t="s">
        <v>580</v>
      </c>
    </row>
    <row r="68" spans="1:11" ht="8.1" customHeight="1" thickBot="1" x14ac:dyDescent="0.25">
      <c r="A68" s="375"/>
      <c r="B68" s="375"/>
      <c r="C68" s="375"/>
      <c r="D68" s="375"/>
      <c r="E68" s="375"/>
      <c r="F68" s="375"/>
      <c r="G68" s="375"/>
      <c r="H68" s="375"/>
      <c r="I68" s="375"/>
      <c r="J68" s="375"/>
    </row>
    <row r="69" spans="1:11" ht="20.100000000000001" customHeight="1" x14ac:dyDescent="0.2">
      <c r="A69" s="76" t="s">
        <v>478</v>
      </c>
      <c r="B69" s="77"/>
      <c r="C69" s="77"/>
      <c r="D69" s="77"/>
      <c r="E69" s="77"/>
      <c r="F69" s="77"/>
      <c r="G69" s="77"/>
      <c r="H69" s="77"/>
      <c r="I69" s="85"/>
      <c r="J69" s="375"/>
      <c r="K69" s="513" t="s">
        <v>505</v>
      </c>
    </row>
    <row r="70" spans="1:11" ht="20.100000000000001" customHeight="1" x14ac:dyDescent="0.2">
      <c r="A70" s="81" t="s">
        <v>12</v>
      </c>
      <c r="B70" s="82"/>
      <c r="C70" s="82"/>
      <c r="D70" s="86"/>
      <c r="E70" s="375"/>
      <c r="F70" s="564"/>
      <c r="G70" s="565"/>
      <c r="H70" s="565"/>
      <c r="I70" s="566"/>
      <c r="J70" s="375"/>
      <c r="K70" s="514"/>
    </row>
    <row r="71" spans="1:11" ht="20.100000000000001" customHeight="1" x14ac:dyDescent="0.2">
      <c r="A71" s="81" t="s">
        <v>13</v>
      </c>
      <c r="B71" s="82"/>
      <c r="C71" s="82"/>
      <c r="D71" s="86"/>
      <c r="E71" s="375"/>
      <c r="F71" s="580"/>
      <c r="G71" s="581"/>
      <c r="H71" s="581"/>
      <c r="I71" s="582"/>
      <c r="J71" s="375"/>
      <c r="K71" s="514"/>
    </row>
    <row r="72" spans="1:11" ht="20.100000000000001" customHeight="1" thickBot="1" x14ac:dyDescent="0.25">
      <c r="A72" s="81" t="s">
        <v>521</v>
      </c>
      <c r="B72" s="82"/>
      <c r="C72" s="82"/>
      <c r="D72" s="86"/>
      <c r="E72" s="375"/>
      <c r="F72" s="583"/>
      <c r="G72" s="584"/>
      <c r="H72" s="584"/>
      <c r="I72" s="585"/>
      <c r="J72" s="375"/>
      <c r="K72" s="515"/>
    </row>
    <row r="73" spans="1:11" ht="20.100000000000001" customHeight="1" x14ac:dyDescent="0.2">
      <c r="A73" s="81" t="s">
        <v>16</v>
      </c>
      <c r="B73" s="82"/>
      <c r="C73" s="82"/>
      <c r="D73" s="82"/>
      <c r="E73" s="82"/>
      <c r="F73" s="82"/>
      <c r="G73" s="82"/>
      <c r="H73" s="83">
        <f>LEN(A74)</f>
        <v>0</v>
      </c>
      <c r="I73" s="84" t="s">
        <v>113</v>
      </c>
      <c r="J73" s="375"/>
    </row>
    <row r="74" spans="1:11" ht="129.94999999999999" customHeight="1" x14ac:dyDescent="0.2">
      <c r="A74" s="593"/>
      <c r="B74" s="593"/>
      <c r="C74" s="593"/>
      <c r="D74" s="593"/>
      <c r="E74" s="593"/>
      <c r="F74" s="593"/>
      <c r="G74" s="593"/>
      <c r="H74" s="593"/>
      <c r="I74" s="593"/>
      <c r="J74" s="375"/>
    </row>
  </sheetData>
  <sheetProtection selectLockedCells="1"/>
  <mergeCells count="56">
    <mergeCell ref="K23:K26"/>
    <mergeCell ref="K28:K32"/>
    <mergeCell ref="K34:K41"/>
    <mergeCell ref="K44:K52"/>
    <mergeCell ref="K54:K63"/>
    <mergeCell ref="K69:K72"/>
    <mergeCell ref="A66:G66"/>
    <mergeCell ref="K3:K4"/>
    <mergeCell ref="K6:K11"/>
    <mergeCell ref="A67:I67"/>
    <mergeCell ref="F70:I70"/>
    <mergeCell ref="F71:I71"/>
    <mergeCell ref="F72:I72"/>
    <mergeCell ref="A55:I55"/>
    <mergeCell ref="A42:D42"/>
    <mergeCell ref="F42:I42"/>
    <mergeCell ref="A52:D52"/>
    <mergeCell ref="F52:I52"/>
    <mergeCell ref="B46:D46"/>
    <mergeCell ref="F46:H46"/>
    <mergeCell ref="K13:K21"/>
    <mergeCell ref="A74:I74"/>
    <mergeCell ref="A59:D59"/>
    <mergeCell ref="F59:I59"/>
    <mergeCell ref="A61:D61"/>
    <mergeCell ref="F61:I61"/>
    <mergeCell ref="A63:D63"/>
    <mergeCell ref="F63:I63"/>
    <mergeCell ref="A47:I47"/>
    <mergeCell ref="A49:D49"/>
    <mergeCell ref="F49:I49"/>
    <mergeCell ref="A29:D29"/>
    <mergeCell ref="F29:I29"/>
    <mergeCell ref="A37:I37"/>
    <mergeCell ref="A39:D39"/>
    <mergeCell ref="F39:I39"/>
    <mergeCell ref="F26:I26"/>
    <mergeCell ref="F32:I32"/>
    <mergeCell ref="B36:D36"/>
    <mergeCell ref="F36:H36"/>
    <mergeCell ref="A21:D21"/>
    <mergeCell ref="F21:I21"/>
    <mergeCell ref="A23:D23"/>
    <mergeCell ref="F23:I23"/>
    <mergeCell ref="A26:D26"/>
    <mergeCell ref="A19:D19"/>
    <mergeCell ref="F19:I19"/>
    <mergeCell ref="A4:I4"/>
    <mergeCell ref="A7:D7"/>
    <mergeCell ref="F7:I7"/>
    <mergeCell ref="A11:D11"/>
    <mergeCell ref="F11:I11"/>
    <mergeCell ref="A13:D13"/>
    <mergeCell ref="F13:I13"/>
    <mergeCell ref="A15:D15"/>
    <mergeCell ref="F15:I15"/>
  </mergeCells>
  <conditionalFormatting sqref="A4:I4 B36 F36">
    <cfRule type="notContainsBlanks" dxfId="457" priority="48">
      <formula>LEN(TRIM(A4))&gt;0</formula>
    </cfRule>
  </conditionalFormatting>
  <conditionalFormatting sqref="F26:I26">
    <cfRule type="notContainsBlanks" dxfId="456" priority="47">
      <formula>LEN(TRIM(F26))&gt;0</formula>
    </cfRule>
  </conditionalFormatting>
  <conditionalFormatting sqref="A36">
    <cfRule type="notContainsBlanks" dxfId="455" priority="45">
      <formula>LEN(TRIM(A36))&gt;0</formula>
    </cfRule>
  </conditionalFormatting>
  <conditionalFormatting sqref="I36">
    <cfRule type="notContainsBlanks" dxfId="454" priority="46">
      <formula>LEN(TRIM(I36))&gt;0</formula>
    </cfRule>
  </conditionalFormatting>
  <conditionalFormatting sqref="F40">
    <cfRule type="notContainsBlanks" dxfId="453" priority="44">
      <formula>LEN(TRIM(F40))&gt;0</formula>
    </cfRule>
  </conditionalFormatting>
  <conditionalFormatting sqref="A67:I67">
    <cfRule type="notContainsBlanks" dxfId="452" priority="43">
      <formula>LEN(TRIM(A67))&gt;0</formula>
    </cfRule>
  </conditionalFormatting>
  <conditionalFormatting sqref="F70">
    <cfRule type="notContainsBlanks" dxfId="451" priority="42">
      <formula>LEN(TRIM(F70))&gt;0</formula>
    </cfRule>
  </conditionalFormatting>
  <conditionalFormatting sqref="A26">
    <cfRule type="notContainsBlanks" dxfId="450" priority="38">
      <formula>LEN(TRIM(A26))&gt;0</formula>
    </cfRule>
  </conditionalFormatting>
  <conditionalFormatting sqref="A13">
    <cfRule type="notContainsBlanks" dxfId="449" priority="37">
      <formula>LEN(TRIM(A13))&gt;0</formula>
    </cfRule>
  </conditionalFormatting>
  <conditionalFormatting sqref="F42">
    <cfRule type="notContainsBlanks" dxfId="448" priority="41">
      <formula>LEN(TRIM(F42))&gt;0</formula>
    </cfRule>
  </conditionalFormatting>
  <conditionalFormatting sqref="A8">
    <cfRule type="notContainsBlanks" dxfId="447" priority="40">
      <formula>LEN(TRIM(A8))&gt;0</formula>
    </cfRule>
  </conditionalFormatting>
  <conditionalFormatting sqref="F7:F8">
    <cfRule type="notContainsBlanks" dxfId="446" priority="39">
      <formula>LEN(TRIM(F7))&gt;0</formula>
    </cfRule>
  </conditionalFormatting>
  <conditionalFormatting sqref="F15">
    <cfRule type="notContainsBlanks" dxfId="445" priority="36">
      <formula>LEN(TRIM(F15))&gt;0</formula>
    </cfRule>
  </conditionalFormatting>
  <conditionalFormatting sqref="F13">
    <cfRule type="notContainsBlanks" dxfId="444" priority="35">
      <formula>LEN(TRIM(F13))&gt;0</formula>
    </cfRule>
  </conditionalFormatting>
  <conditionalFormatting sqref="A15">
    <cfRule type="notContainsBlanks" dxfId="443" priority="34">
      <formula>LEN(TRIM(A15))&gt;0</formula>
    </cfRule>
  </conditionalFormatting>
  <conditionalFormatting sqref="A74:I74">
    <cfRule type="notContainsBlanks" dxfId="442" priority="33">
      <formula>LEN(TRIM(A74))&gt;0</formula>
    </cfRule>
  </conditionalFormatting>
  <conditionalFormatting sqref="A55:I55">
    <cfRule type="notContainsBlanks" dxfId="441" priority="32">
      <formula>LEN(TRIM(A55))&gt;0</formula>
    </cfRule>
  </conditionalFormatting>
  <conditionalFormatting sqref="A19">
    <cfRule type="notContainsBlanks" dxfId="440" priority="31">
      <formula>LEN(TRIM(A19))&gt;0</formula>
    </cfRule>
  </conditionalFormatting>
  <conditionalFormatting sqref="F19">
    <cfRule type="notContainsBlanks" dxfId="439" priority="30">
      <formula>LEN(TRIM(F19))&gt;0</formula>
    </cfRule>
  </conditionalFormatting>
  <conditionalFormatting sqref="A21">
    <cfRule type="notContainsBlanks" dxfId="438" priority="29">
      <formula>LEN(TRIM(A21))&gt;0</formula>
    </cfRule>
  </conditionalFormatting>
  <conditionalFormatting sqref="F23">
    <cfRule type="notContainsBlanks" dxfId="437" priority="28">
      <formula>LEN(TRIM(F23))&gt;0</formula>
    </cfRule>
  </conditionalFormatting>
  <conditionalFormatting sqref="A23">
    <cfRule type="notContainsBlanks" dxfId="436" priority="27">
      <formula>LEN(TRIM(A23))&gt;0</formula>
    </cfRule>
  </conditionalFormatting>
  <conditionalFormatting sqref="F39:I39">
    <cfRule type="notContainsBlanks" dxfId="435" priority="26">
      <formula>LEN(TRIM(F39))&gt;0</formula>
    </cfRule>
  </conditionalFormatting>
  <conditionalFormatting sqref="A42:D42">
    <cfRule type="notContainsBlanks" dxfId="434" priority="25">
      <formula>LEN(TRIM(A42))&gt;0</formula>
    </cfRule>
  </conditionalFormatting>
  <conditionalFormatting sqref="A39:D39">
    <cfRule type="notContainsBlanks" dxfId="433" priority="24">
      <formula>LEN(TRIM(A39))&gt;0</formula>
    </cfRule>
  </conditionalFormatting>
  <conditionalFormatting sqref="B46 F46">
    <cfRule type="notContainsBlanks" dxfId="432" priority="23">
      <formula>LEN(TRIM(B46))&gt;0</formula>
    </cfRule>
  </conditionalFormatting>
  <conditionalFormatting sqref="I46">
    <cfRule type="notContainsBlanks" dxfId="431" priority="22">
      <formula>LEN(TRIM(I46))&gt;0</formula>
    </cfRule>
  </conditionalFormatting>
  <conditionalFormatting sqref="F50">
    <cfRule type="notContainsBlanks" dxfId="430" priority="20">
      <formula>LEN(TRIM(F50))&gt;0</formula>
    </cfRule>
  </conditionalFormatting>
  <conditionalFormatting sqref="A46">
    <cfRule type="notContainsBlanks" dxfId="429" priority="21">
      <formula>LEN(TRIM(A46))&gt;0</formula>
    </cfRule>
  </conditionalFormatting>
  <conditionalFormatting sqref="F52">
    <cfRule type="notContainsBlanks" dxfId="428" priority="19">
      <formula>LEN(TRIM(F52))&gt;0</formula>
    </cfRule>
  </conditionalFormatting>
  <conditionalFormatting sqref="F49:I49">
    <cfRule type="notContainsBlanks" dxfId="427" priority="18">
      <formula>LEN(TRIM(F49))&gt;0</formula>
    </cfRule>
  </conditionalFormatting>
  <conditionalFormatting sqref="A52:D52">
    <cfRule type="notContainsBlanks" dxfId="426" priority="17">
      <formula>LEN(TRIM(A52))&gt;0</formula>
    </cfRule>
  </conditionalFormatting>
  <conditionalFormatting sqref="A49:D49">
    <cfRule type="notContainsBlanks" dxfId="425" priority="16">
      <formula>LEN(TRIM(A49))&gt;0</formula>
    </cfRule>
  </conditionalFormatting>
  <conditionalFormatting sqref="A61">
    <cfRule type="notContainsBlanks" dxfId="424" priority="15">
      <formula>LEN(TRIM(A61))&gt;0</formula>
    </cfRule>
  </conditionalFormatting>
  <conditionalFormatting sqref="F63">
    <cfRule type="notContainsBlanks" dxfId="423" priority="14">
      <formula>LEN(TRIM(F63))&gt;0</formula>
    </cfRule>
  </conditionalFormatting>
  <conditionalFormatting sqref="F61">
    <cfRule type="notContainsBlanks" dxfId="422" priority="13">
      <formula>LEN(TRIM(F61))&gt;0</formula>
    </cfRule>
  </conditionalFormatting>
  <conditionalFormatting sqref="A63">
    <cfRule type="notContainsBlanks" dxfId="421" priority="12">
      <formula>LEN(TRIM(A63))&gt;0</formula>
    </cfRule>
  </conditionalFormatting>
  <conditionalFormatting sqref="F71">
    <cfRule type="notContainsBlanks" dxfId="420" priority="11">
      <formula>LEN(TRIM(F71))&gt;0</formula>
    </cfRule>
  </conditionalFormatting>
  <conditionalFormatting sqref="F72:I72">
    <cfRule type="notContainsBlanks" dxfId="419" priority="10">
      <formula>LEN(TRIM(F72))&gt;0</formula>
    </cfRule>
  </conditionalFormatting>
  <conditionalFormatting sqref="F21">
    <cfRule type="notContainsBlanks" dxfId="418" priority="9">
      <formula>LEN(TRIM(F21))&gt;0</formula>
    </cfRule>
  </conditionalFormatting>
  <conditionalFormatting sqref="A29">
    <cfRule type="notContainsBlanks" dxfId="417" priority="8">
      <formula>LEN(TRIM(A29))&gt;0</formula>
    </cfRule>
  </conditionalFormatting>
  <conditionalFormatting sqref="A11">
    <cfRule type="notContainsBlanks" dxfId="416" priority="7">
      <formula>LEN(TRIM(A11))&gt;0</formula>
    </cfRule>
  </conditionalFormatting>
  <conditionalFormatting sqref="A7">
    <cfRule type="notContainsBlanks" dxfId="415" priority="6">
      <formula>LEN(TRIM(A7))&gt;0</formula>
    </cfRule>
  </conditionalFormatting>
  <conditionalFormatting sqref="F29:I29">
    <cfRule type="notContainsBlanks" dxfId="414" priority="5">
      <formula>LEN(TRIM(F29))&gt;0</formula>
    </cfRule>
  </conditionalFormatting>
  <conditionalFormatting sqref="F32:I32">
    <cfRule type="notContainsBlanks" dxfId="413" priority="4">
      <formula>LEN(TRIM(F32))&gt;0</formula>
    </cfRule>
  </conditionalFormatting>
  <conditionalFormatting sqref="F59">
    <cfRule type="notContainsBlanks" dxfId="412" priority="3">
      <formula>LEN(TRIM(F59))&gt;0</formula>
    </cfRule>
  </conditionalFormatting>
  <conditionalFormatting sqref="A59">
    <cfRule type="notContainsBlanks" dxfId="411" priority="2">
      <formula>LEN(TRIM(A59))&gt;0</formula>
    </cfRule>
  </conditionalFormatting>
  <conditionalFormatting sqref="F11">
    <cfRule type="notContainsBlanks" dxfId="410" priority="1">
      <formula>LEN(TRIM(F11))&gt;0</formula>
    </cfRule>
  </conditionalFormatting>
  <dataValidations count="12">
    <dataValidation type="list" allowBlank="1" showInputMessage="1" showErrorMessage="1" sqref="F26:I26">
      <formula1>Type</formula1>
    </dataValidation>
    <dataValidation type="list" allowBlank="1" showInputMessage="1" showErrorMessage="1" sqref="F29:I29">
      <formula1>Legal</formula1>
    </dataValidation>
    <dataValidation allowBlank="1" sqref="E32"/>
    <dataValidation type="list" allowBlank="1" showErrorMessage="1" errorTitle="Roll down" error="Please choose from the drop down menu." sqref="F19:I19 F59:I59">
      <formula1>INDIRECT(A19)</formula1>
    </dataValidation>
    <dataValidation type="list" allowBlank="1" showInputMessage="1" showErrorMessage="1" errorTitle="Roll down" error="Please choose from the drop down menu." sqref="A11:D11 A19:D19 A59:D59">
      <formula1>States</formula1>
    </dataValidation>
    <dataValidation allowBlank="1" errorTitle="County" error="Please choose from the drop down menu." promptTitle="County" prompt="Please choose the county where your organization is registered." sqref="E59:E63 E19:E23 E11:E15"/>
    <dataValidation operator="lessThanOrEqual" allowBlank="1" showInputMessage="1" showErrorMessage="1" sqref="F7:I7"/>
    <dataValidation type="list" allowBlank="1" showInputMessage="1" showErrorMessage="1" sqref="F32:I32">
      <formula1>INDIRECT(IF(A11="Hungary","HUN", IF(A11="Slovakia", "SLK", "")))</formula1>
    </dataValidation>
    <dataValidation type="textLength" operator="lessThanOrEqual" allowBlank="1" showInputMessage="1" showErrorMessage="1" errorTitle="Character limit!" error="Please see character limit in the right up corner." sqref="A67:I67 A74:I74">
      <formula1>1000</formula1>
    </dataValidation>
    <dataValidation type="textLength" operator="lessThanOrEqual" allowBlank="1" showInputMessage="1" showErrorMessage="1" errorTitle="Character limit!" error="Please type no more than 150 characters." sqref="A4:I4 A55:I55">
      <formula1>150</formula1>
    </dataValidation>
    <dataValidation type="textLength" operator="lessThanOrEqual" allowBlank="1" showInputMessage="1" showErrorMessage="1" errorTitle="Character limit!" error="Please type no more than 10 characters." sqref="A7:D7">
      <formula1>10</formula1>
    </dataValidation>
    <dataValidation type="list" allowBlank="1" errorTitle="Roll down" error="Please choose from the drop down menu." sqref="F11:I11">
      <formula1>INDIRECT(A11)</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43"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6">
    <pageSetUpPr fitToPage="1"/>
  </sheetPr>
  <dimension ref="A1:K74"/>
  <sheetViews>
    <sheetView showGridLines="0" zoomScale="115" zoomScaleNormal="115" zoomScaleSheetLayoutView="100" workbookViewId="0">
      <selection activeCell="A4" sqref="A4:I4"/>
    </sheetView>
  </sheetViews>
  <sheetFormatPr defaultRowHeight="14.25" x14ac:dyDescent="0.2"/>
  <cols>
    <col min="1" max="4" width="9.625" style="74" customWidth="1"/>
    <col min="5" max="5" width="1.625" style="74" customWidth="1"/>
    <col min="6" max="9" width="9.625" style="74" customWidth="1"/>
    <col min="10" max="10" width="1.625" style="74" customWidth="1"/>
    <col min="11" max="11" width="35.625" style="406" customWidth="1"/>
    <col min="12" max="16384" width="9" style="74"/>
  </cols>
  <sheetData>
    <row r="1" spans="1:11" ht="27" customHeight="1" thickBot="1" x14ac:dyDescent="0.25">
      <c r="A1" s="73" t="s">
        <v>628</v>
      </c>
      <c r="B1" s="73"/>
      <c r="C1" s="73"/>
      <c r="D1" s="73"/>
      <c r="E1" s="73"/>
      <c r="F1" s="73"/>
      <c r="G1" s="73"/>
      <c r="H1" s="73"/>
      <c r="I1" s="102" t="str">
        <f>'Hidden data'!B127</f>
        <v xml:space="preserve">B11 - </v>
      </c>
      <c r="K1" s="179" t="s">
        <v>522</v>
      </c>
    </row>
    <row r="2" spans="1:11" ht="8.1" customHeight="1" thickBot="1" x14ac:dyDescent="0.25">
      <c r="A2" s="75"/>
      <c r="B2" s="75"/>
      <c r="C2" s="75"/>
      <c r="D2" s="75"/>
      <c r="E2" s="75"/>
      <c r="F2" s="75"/>
      <c r="G2" s="75"/>
      <c r="H2" s="75"/>
      <c r="I2" s="75"/>
    </row>
    <row r="3" spans="1:11" ht="20.100000000000001" customHeight="1" thickBot="1" x14ac:dyDescent="0.25">
      <c r="A3" s="76" t="s">
        <v>581</v>
      </c>
      <c r="B3" s="77"/>
      <c r="C3" s="77"/>
      <c r="D3" s="77"/>
      <c r="E3" s="77"/>
      <c r="F3" s="77"/>
      <c r="G3" s="77"/>
      <c r="H3" s="78">
        <f>LEN(A4)</f>
        <v>0</v>
      </c>
      <c r="I3" s="79" t="s">
        <v>413</v>
      </c>
      <c r="J3" s="375"/>
      <c r="K3" s="562" t="s">
        <v>476</v>
      </c>
    </row>
    <row r="4" spans="1:11" ht="39.75" customHeight="1" thickBot="1" x14ac:dyDescent="0.25">
      <c r="A4" s="567"/>
      <c r="B4" s="568"/>
      <c r="C4" s="568"/>
      <c r="D4" s="568"/>
      <c r="E4" s="568"/>
      <c r="F4" s="568"/>
      <c r="G4" s="568"/>
      <c r="H4" s="568"/>
      <c r="I4" s="569"/>
      <c r="J4" s="375"/>
      <c r="K4" s="562"/>
    </row>
    <row r="5" spans="1:11" ht="8.1" customHeight="1" thickBot="1" x14ac:dyDescent="0.25">
      <c r="A5" s="143"/>
      <c r="B5" s="143"/>
      <c r="C5" s="143"/>
      <c r="D5" s="143"/>
      <c r="E5" s="375"/>
      <c r="F5" s="80"/>
      <c r="G5" s="80"/>
      <c r="H5" s="80"/>
      <c r="I5" s="80"/>
      <c r="J5" s="375"/>
    </row>
    <row r="6" spans="1:11" ht="15" customHeight="1" thickBot="1" x14ac:dyDescent="0.25">
      <c r="A6" s="152" t="s">
        <v>185</v>
      </c>
      <c r="B6" s="153"/>
      <c r="C6" s="154">
        <f>LEN(A7)</f>
        <v>0</v>
      </c>
      <c r="D6" s="155" t="s">
        <v>414</v>
      </c>
      <c r="E6" s="375"/>
      <c r="F6" s="81" t="s">
        <v>150</v>
      </c>
      <c r="G6" s="82"/>
      <c r="H6" s="83"/>
      <c r="I6" s="84"/>
      <c r="J6" s="375"/>
      <c r="K6" s="562" t="s">
        <v>579</v>
      </c>
    </row>
    <row r="7" spans="1:11" ht="19.5" customHeight="1" thickBot="1" x14ac:dyDescent="0.25">
      <c r="A7" s="570"/>
      <c r="B7" s="571"/>
      <c r="C7" s="571"/>
      <c r="D7" s="572"/>
      <c r="E7" s="375"/>
      <c r="F7" s="545"/>
      <c r="G7" s="545"/>
      <c r="H7" s="545"/>
      <c r="I7" s="545"/>
      <c r="J7" s="375"/>
      <c r="K7" s="562"/>
    </row>
    <row r="8" spans="1:11" ht="8.1" customHeight="1" thickBot="1" x14ac:dyDescent="0.25">
      <c r="A8" s="375"/>
      <c r="B8" s="375"/>
      <c r="C8" s="375"/>
      <c r="D8" s="375"/>
      <c r="E8" s="375"/>
      <c r="F8" s="375"/>
      <c r="G8" s="375"/>
      <c r="H8" s="375"/>
      <c r="I8" s="375"/>
      <c r="J8" s="375"/>
      <c r="K8" s="562"/>
    </row>
    <row r="9" spans="1:11" ht="20.100000000000001" customHeight="1" thickBot="1" x14ac:dyDescent="0.25">
      <c r="A9" s="144" t="s">
        <v>155</v>
      </c>
      <c r="B9" s="145"/>
      <c r="C9" s="145"/>
      <c r="D9" s="145"/>
      <c r="E9" s="77"/>
      <c r="F9" s="145"/>
      <c r="G9" s="145"/>
      <c r="H9" s="145"/>
      <c r="I9" s="149"/>
      <c r="J9" s="375"/>
      <c r="K9" s="562"/>
    </row>
    <row r="10" spans="1:11" s="87" customFormat="1" ht="15" customHeight="1" thickBot="1" x14ac:dyDescent="0.25">
      <c r="A10" s="152" t="s">
        <v>0</v>
      </c>
      <c r="B10" s="153"/>
      <c r="C10" s="153"/>
      <c r="D10" s="156"/>
      <c r="F10" s="152" t="s">
        <v>2</v>
      </c>
      <c r="G10" s="153"/>
      <c r="H10" s="153"/>
      <c r="I10" s="156"/>
      <c r="K10" s="562"/>
    </row>
    <row r="11" spans="1:11" ht="20.100000000000001" customHeight="1" thickBot="1" x14ac:dyDescent="0.25">
      <c r="A11" s="551"/>
      <c r="B11" s="552"/>
      <c r="C11" s="552"/>
      <c r="D11" s="553"/>
      <c r="E11" s="375"/>
      <c r="F11" s="551"/>
      <c r="G11" s="552"/>
      <c r="H11" s="552"/>
      <c r="I11" s="553"/>
      <c r="J11" s="375"/>
      <c r="K11" s="562"/>
    </row>
    <row r="12" spans="1:11" ht="15" customHeight="1" thickBot="1" x14ac:dyDescent="0.25">
      <c r="A12" s="146" t="s">
        <v>3</v>
      </c>
      <c r="B12" s="147"/>
      <c r="C12" s="147"/>
      <c r="D12" s="148"/>
      <c r="E12" s="375"/>
      <c r="F12" s="146" t="s">
        <v>1</v>
      </c>
      <c r="G12" s="147"/>
      <c r="H12" s="147"/>
      <c r="I12" s="148"/>
      <c r="J12" s="375"/>
    </row>
    <row r="13" spans="1:11" ht="20.100000000000001" customHeight="1" thickBot="1" x14ac:dyDescent="0.25">
      <c r="A13" s="545"/>
      <c r="B13" s="545"/>
      <c r="C13" s="545"/>
      <c r="D13" s="545"/>
      <c r="E13" s="375"/>
      <c r="F13" s="563"/>
      <c r="G13" s="563"/>
      <c r="H13" s="563"/>
      <c r="I13" s="563"/>
      <c r="J13" s="375"/>
      <c r="K13" s="540" t="s">
        <v>613</v>
      </c>
    </row>
    <row r="14" spans="1:11" ht="15" customHeight="1" thickBot="1" x14ac:dyDescent="0.25">
      <c r="A14" s="81" t="s">
        <v>501</v>
      </c>
      <c r="B14" s="82"/>
      <c r="C14" s="82"/>
      <c r="D14" s="86"/>
      <c r="E14" s="375"/>
      <c r="F14" s="88" t="s">
        <v>201</v>
      </c>
      <c r="G14" s="89"/>
      <c r="H14" s="89"/>
      <c r="I14" s="90"/>
      <c r="J14" s="375"/>
      <c r="K14" s="540"/>
    </row>
    <row r="15" spans="1:11" ht="20.100000000000001" customHeight="1" thickBot="1" x14ac:dyDescent="0.25">
      <c r="A15" s="545"/>
      <c r="B15" s="545"/>
      <c r="C15" s="545"/>
      <c r="D15" s="545"/>
      <c r="E15" s="375"/>
      <c r="F15" s="545"/>
      <c r="G15" s="545"/>
      <c r="H15" s="545"/>
      <c r="I15" s="545"/>
      <c r="J15" s="375"/>
      <c r="K15" s="540"/>
    </row>
    <row r="16" spans="1:11" ht="8.1" customHeight="1" thickBot="1" x14ac:dyDescent="0.25">
      <c r="A16" s="80"/>
      <c r="B16" s="80"/>
      <c r="C16" s="80"/>
      <c r="D16" s="80"/>
      <c r="E16" s="375"/>
      <c r="F16" s="80"/>
      <c r="G16" s="80"/>
      <c r="H16" s="80"/>
      <c r="I16" s="80"/>
      <c r="J16" s="375"/>
      <c r="K16" s="540"/>
    </row>
    <row r="17" spans="1:11" ht="20.100000000000001" customHeight="1" thickBot="1" x14ac:dyDescent="0.25">
      <c r="A17" s="76" t="s">
        <v>441</v>
      </c>
      <c r="B17" s="77"/>
      <c r="C17" s="77"/>
      <c r="D17" s="77"/>
      <c r="E17" s="77"/>
      <c r="F17" s="77"/>
      <c r="G17" s="77"/>
      <c r="H17" s="77"/>
      <c r="I17" s="85"/>
      <c r="J17" s="375"/>
      <c r="K17" s="540"/>
    </row>
    <row r="18" spans="1:11" s="87" customFormat="1" ht="15" customHeight="1" thickBot="1" x14ac:dyDescent="0.25">
      <c r="A18" s="81" t="s">
        <v>0</v>
      </c>
      <c r="B18" s="82"/>
      <c r="C18" s="82"/>
      <c r="D18" s="86"/>
      <c r="F18" s="81" t="s">
        <v>2</v>
      </c>
      <c r="G18" s="82"/>
      <c r="H18" s="82"/>
      <c r="I18" s="86"/>
      <c r="K18" s="540"/>
    </row>
    <row r="19" spans="1:11" ht="19.5" customHeight="1" thickBot="1" x14ac:dyDescent="0.25">
      <c r="A19" s="573"/>
      <c r="B19" s="573"/>
      <c r="C19" s="573"/>
      <c r="D19" s="573"/>
      <c r="E19" s="375"/>
      <c r="F19" s="573"/>
      <c r="G19" s="573"/>
      <c r="H19" s="573"/>
      <c r="I19" s="573"/>
      <c r="J19" s="375"/>
      <c r="K19" s="540"/>
    </row>
    <row r="20" spans="1:11" ht="15" customHeight="1" thickBot="1" x14ac:dyDescent="0.25">
      <c r="A20" s="81" t="s">
        <v>3</v>
      </c>
      <c r="B20" s="82"/>
      <c r="C20" s="82"/>
      <c r="D20" s="86"/>
      <c r="E20" s="375"/>
      <c r="F20" s="81" t="s">
        <v>1</v>
      </c>
      <c r="G20" s="82"/>
      <c r="H20" s="82"/>
      <c r="I20" s="86"/>
      <c r="J20" s="375"/>
      <c r="K20" s="540"/>
    </row>
    <row r="21" spans="1:11" ht="19.5" customHeight="1" thickBot="1" x14ac:dyDescent="0.25">
      <c r="A21" s="545"/>
      <c r="B21" s="545"/>
      <c r="C21" s="545"/>
      <c r="D21" s="545"/>
      <c r="E21" s="375"/>
      <c r="F21" s="563"/>
      <c r="G21" s="563"/>
      <c r="H21" s="563"/>
      <c r="I21" s="563"/>
      <c r="J21" s="375"/>
      <c r="K21" s="540"/>
    </row>
    <row r="22" spans="1:11" ht="15" customHeight="1" thickBot="1" x14ac:dyDescent="0.25">
      <c r="A22" s="81" t="s">
        <v>501</v>
      </c>
      <c r="B22" s="82"/>
      <c r="C22" s="82"/>
      <c r="D22" s="86"/>
      <c r="E22" s="375"/>
      <c r="F22" s="88" t="s">
        <v>201</v>
      </c>
      <c r="G22" s="89"/>
      <c r="H22" s="89"/>
      <c r="I22" s="90"/>
      <c r="J22" s="375"/>
    </row>
    <row r="23" spans="1:11" ht="20.100000000000001" customHeight="1" thickBot="1" x14ac:dyDescent="0.25">
      <c r="A23" s="545"/>
      <c r="B23" s="545"/>
      <c r="C23" s="545"/>
      <c r="D23" s="545"/>
      <c r="E23" s="375"/>
      <c r="F23" s="545"/>
      <c r="G23" s="545"/>
      <c r="H23" s="545"/>
      <c r="I23" s="545"/>
      <c r="J23" s="375"/>
      <c r="K23" s="540" t="s">
        <v>583</v>
      </c>
    </row>
    <row r="24" spans="1:11" ht="8.1" customHeight="1" thickBot="1" x14ac:dyDescent="0.25">
      <c r="A24" s="375"/>
      <c r="B24" s="375"/>
      <c r="C24" s="375"/>
      <c r="D24" s="375"/>
      <c r="E24" s="375"/>
      <c r="F24" s="375"/>
      <c r="G24" s="375"/>
      <c r="H24" s="375"/>
      <c r="I24" s="375"/>
      <c r="J24" s="375"/>
      <c r="K24" s="540"/>
    </row>
    <row r="25" spans="1:11" ht="20.100000000000001" customHeight="1" thickBot="1" x14ac:dyDescent="0.25">
      <c r="A25" s="76" t="s">
        <v>4</v>
      </c>
      <c r="B25" s="77"/>
      <c r="C25" s="77"/>
      <c r="D25" s="85"/>
      <c r="E25" s="375"/>
      <c r="F25" s="144" t="s">
        <v>31</v>
      </c>
      <c r="G25" s="145"/>
      <c r="H25" s="145"/>
      <c r="I25" s="149"/>
      <c r="J25" s="375"/>
      <c r="K25" s="540"/>
    </row>
    <row r="26" spans="1:11" ht="30" customHeight="1" thickBot="1" x14ac:dyDescent="0.25">
      <c r="A26" s="563"/>
      <c r="B26" s="563"/>
      <c r="C26" s="563"/>
      <c r="D26" s="563"/>
      <c r="E26" s="375"/>
      <c r="F26" s="551"/>
      <c r="G26" s="552"/>
      <c r="H26" s="552"/>
      <c r="I26" s="553"/>
      <c r="J26" s="375"/>
      <c r="K26" s="540"/>
    </row>
    <row r="27" spans="1:11" ht="8.1" customHeight="1" thickBot="1" x14ac:dyDescent="0.25">
      <c r="A27" s="375"/>
      <c r="B27" s="375"/>
      <c r="C27" s="375"/>
      <c r="D27" s="375"/>
      <c r="E27" s="375"/>
      <c r="F27" s="375"/>
      <c r="G27" s="375"/>
      <c r="H27" s="375"/>
      <c r="I27" s="375"/>
      <c r="J27" s="375"/>
      <c r="K27" s="407"/>
    </row>
    <row r="28" spans="1:11" ht="20.100000000000001" customHeight="1" thickBot="1" x14ac:dyDescent="0.25">
      <c r="A28" s="76" t="s">
        <v>5</v>
      </c>
      <c r="B28" s="77"/>
      <c r="C28" s="77"/>
      <c r="D28" s="85"/>
      <c r="E28" s="375"/>
      <c r="F28" s="144" t="s">
        <v>32</v>
      </c>
      <c r="G28" s="145"/>
      <c r="H28" s="145"/>
      <c r="I28" s="149"/>
      <c r="J28" s="375"/>
      <c r="K28" s="540" t="s">
        <v>582</v>
      </c>
    </row>
    <row r="29" spans="1:11" ht="30" customHeight="1" thickBot="1" x14ac:dyDescent="0.25">
      <c r="A29" s="563"/>
      <c r="B29" s="563"/>
      <c r="C29" s="563"/>
      <c r="D29" s="563"/>
      <c r="E29" s="375"/>
      <c r="F29" s="574"/>
      <c r="G29" s="575"/>
      <c r="H29" s="575"/>
      <c r="I29" s="576"/>
      <c r="J29" s="375"/>
      <c r="K29" s="540"/>
    </row>
    <row r="30" spans="1:11" ht="8.1" customHeight="1" thickBot="1" x14ac:dyDescent="0.25">
      <c r="A30" s="91"/>
      <c r="B30" s="91"/>
      <c r="C30" s="91"/>
      <c r="D30" s="91"/>
      <c r="E30" s="91"/>
      <c r="F30" s="91"/>
      <c r="G30" s="91"/>
      <c r="H30" s="91"/>
      <c r="I30" s="91"/>
      <c r="J30" s="375"/>
      <c r="K30" s="540"/>
    </row>
    <row r="31" spans="1:11" ht="20.100000000000001" customHeight="1" thickBot="1" x14ac:dyDescent="0.25">
      <c r="A31" s="375"/>
      <c r="B31" s="375"/>
      <c r="C31" s="375"/>
      <c r="D31" s="375"/>
      <c r="E31" s="91"/>
      <c r="F31" s="144" t="s">
        <v>57</v>
      </c>
      <c r="G31" s="145"/>
      <c r="H31" s="145"/>
      <c r="I31" s="149"/>
      <c r="J31" s="375"/>
      <c r="K31" s="540"/>
    </row>
    <row r="32" spans="1:11" ht="30" customHeight="1" thickBot="1" x14ac:dyDescent="0.25">
      <c r="A32" s="375"/>
      <c r="B32" s="375"/>
      <c r="C32" s="375"/>
      <c r="D32" s="375"/>
      <c r="E32" s="91"/>
      <c r="F32" s="588"/>
      <c r="G32" s="589"/>
      <c r="H32" s="589"/>
      <c r="I32" s="590"/>
      <c r="J32" s="375"/>
      <c r="K32" s="540"/>
    </row>
    <row r="33" spans="1:11" ht="8.1" customHeight="1" thickBot="1" x14ac:dyDescent="0.25">
      <c r="A33" s="375"/>
      <c r="B33" s="375"/>
      <c r="C33" s="375"/>
      <c r="D33" s="375"/>
      <c r="E33" s="375"/>
      <c r="F33" s="375"/>
      <c r="G33" s="375"/>
      <c r="H33" s="375"/>
      <c r="I33" s="375"/>
      <c r="J33" s="375"/>
      <c r="K33" s="407"/>
    </row>
    <row r="34" spans="1:11" ht="20.100000000000001" customHeight="1" x14ac:dyDescent="0.2">
      <c r="A34" s="76" t="s">
        <v>502</v>
      </c>
      <c r="B34" s="77"/>
      <c r="C34" s="77"/>
      <c r="D34" s="77"/>
      <c r="E34" s="77"/>
      <c r="F34" s="77"/>
      <c r="G34" s="77"/>
      <c r="H34" s="77"/>
      <c r="I34" s="85"/>
      <c r="J34" s="375"/>
      <c r="K34" s="513" t="s">
        <v>500</v>
      </c>
    </row>
    <row r="35" spans="1:11" ht="15" customHeight="1" x14ac:dyDescent="0.2">
      <c r="A35" s="357" t="s">
        <v>149</v>
      </c>
      <c r="B35" s="81" t="s">
        <v>6</v>
      </c>
      <c r="C35" s="82"/>
      <c r="D35" s="86"/>
      <c r="E35" s="375"/>
      <c r="F35" s="81" t="s">
        <v>7</v>
      </c>
      <c r="G35" s="82"/>
      <c r="H35" s="86"/>
      <c r="I35" s="357" t="s">
        <v>148</v>
      </c>
      <c r="J35" s="375"/>
      <c r="K35" s="514"/>
    </row>
    <row r="36" spans="1:11" ht="20.100000000000001" customHeight="1" x14ac:dyDescent="0.2">
      <c r="A36" s="376"/>
      <c r="B36" s="564"/>
      <c r="C36" s="565"/>
      <c r="D36" s="566"/>
      <c r="E36" s="375"/>
      <c r="F36" s="563"/>
      <c r="G36" s="563"/>
      <c r="H36" s="563"/>
      <c r="I36" s="376"/>
      <c r="J36" s="375"/>
      <c r="K36" s="514"/>
    </row>
    <row r="37" spans="1:11" ht="8.1" customHeight="1" x14ac:dyDescent="0.2">
      <c r="A37" s="519"/>
      <c r="B37" s="519"/>
      <c r="C37" s="519"/>
      <c r="D37" s="519"/>
      <c r="E37" s="519"/>
      <c r="F37" s="519"/>
      <c r="G37" s="519"/>
      <c r="H37" s="519"/>
      <c r="I37" s="519"/>
      <c r="J37" s="375"/>
      <c r="K37" s="514"/>
    </row>
    <row r="38" spans="1:11" s="91" customFormat="1" ht="15" customHeight="1" x14ac:dyDescent="0.2">
      <c r="A38" s="81" t="s">
        <v>147</v>
      </c>
      <c r="B38" s="82"/>
      <c r="C38" s="82"/>
      <c r="D38" s="86"/>
      <c r="F38" s="81" t="s">
        <v>9</v>
      </c>
      <c r="G38" s="82"/>
      <c r="H38" s="82"/>
      <c r="I38" s="86"/>
      <c r="K38" s="514"/>
    </row>
    <row r="39" spans="1:11" ht="20.100000000000001" customHeight="1" x14ac:dyDescent="0.2">
      <c r="A39" s="545"/>
      <c r="B39" s="545"/>
      <c r="C39" s="545"/>
      <c r="D39" s="545"/>
      <c r="E39" s="375"/>
      <c r="F39" s="563"/>
      <c r="G39" s="563"/>
      <c r="H39" s="563"/>
      <c r="I39" s="563"/>
      <c r="J39" s="375"/>
      <c r="K39" s="514"/>
    </row>
    <row r="40" spans="1:11" ht="8.1" customHeight="1" x14ac:dyDescent="0.2">
      <c r="A40" s="375"/>
      <c r="B40" s="375"/>
      <c r="C40" s="375"/>
      <c r="D40" s="375"/>
      <c r="E40" s="375"/>
      <c r="F40" s="375"/>
      <c r="G40" s="375"/>
      <c r="H40" s="375"/>
      <c r="I40" s="375"/>
      <c r="J40" s="375"/>
      <c r="K40" s="514"/>
    </row>
    <row r="41" spans="1:11" ht="15" customHeight="1" thickBot="1" x14ac:dyDescent="0.25">
      <c r="A41" s="81" t="s">
        <v>10</v>
      </c>
      <c r="B41" s="82"/>
      <c r="C41" s="82"/>
      <c r="D41" s="86"/>
      <c r="E41" s="375"/>
      <c r="F41" s="81" t="s">
        <v>11</v>
      </c>
      <c r="G41" s="82"/>
      <c r="H41" s="82"/>
      <c r="I41" s="86"/>
      <c r="J41" s="375"/>
      <c r="K41" s="515"/>
    </row>
    <row r="42" spans="1:11" ht="20.100000000000001" customHeight="1" x14ac:dyDescent="0.2">
      <c r="A42" s="563"/>
      <c r="B42" s="563"/>
      <c r="C42" s="563"/>
      <c r="D42" s="563"/>
      <c r="E42" s="375"/>
      <c r="F42" s="592"/>
      <c r="G42" s="563"/>
      <c r="H42" s="563"/>
      <c r="I42" s="563"/>
      <c r="J42" s="375"/>
    </row>
    <row r="43" spans="1:11" ht="8.1" customHeight="1" thickBot="1" x14ac:dyDescent="0.25">
      <c r="A43" s="375"/>
      <c r="B43" s="375"/>
      <c r="C43" s="375"/>
      <c r="D43" s="375"/>
      <c r="E43" s="375"/>
      <c r="F43" s="375"/>
      <c r="G43" s="375"/>
      <c r="H43" s="375"/>
      <c r="I43" s="375"/>
      <c r="J43" s="375"/>
    </row>
    <row r="44" spans="1:11" ht="20.100000000000001" customHeight="1" thickBot="1" x14ac:dyDescent="0.25">
      <c r="A44" s="76" t="s">
        <v>8</v>
      </c>
      <c r="B44" s="77"/>
      <c r="C44" s="77"/>
      <c r="D44" s="77"/>
      <c r="E44" s="77"/>
      <c r="F44" s="77"/>
      <c r="G44" s="77"/>
      <c r="H44" s="77"/>
      <c r="I44" s="85"/>
      <c r="J44" s="375"/>
      <c r="K44" s="540" t="s">
        <v>657</v>
      </c>
    </row>
    <row r="45" spans="1:11" ht="15" customHeight="1" thickBot="1" x14ac:dyDescent="0.25">
      <c r="A45" s="357" t="s">
        <v>149</v>
      </c>
      <c r="B45" s="81" t="s">
        <v>6</v>
      </c>
      <c r="C45" s="82"/>
      <c r="D45" s="86"/>
      <c r="E45" s="375"/>
      <c r="F45" s="81" t="s">
        <v>7</v>
      </c>
      <c r="G45" s="82"/>
      <c r="H45" s="86"/>
      <c r="I45" s="357" t="s">
        <v>148</v>
      </c>
      <c r="J45" s="375"/>
      <c r="K45" s="540"/>
    </row>
    <row r="46" spans="1:11" ht="20.100000000000001" customHeight="1" thickBot="1" x14ac:dyDescent="0.25">
      <c r="A46" s="376"/>
      <c r="B46" s="564"/>
      <c r="C46" s="565"/>
      <c r="D46" s="566"/>
      <c r="E46" s="375"/>
      <c r="F46" s="563"/>
      <c r="G46" s="563"/>
      <c r="H46" s="563"/>
      <c r="I46" s="376"/>
      <c r="J46" s="375"/>
      <c r="K46" s="540"/>
    </row>
    <row r="47" spans="1:11" ht="8.1" customHeight="1" thickBot="1" x14ac:dyDescent="0.25">
      <c r="A47" s="519"/>
      <c r="B47" s="519"/>
      <c r="C47" s="519"/>
      <c r="D47" s="519"/>
      <c r="E47" s="519"/>
      <c r="F47" s="519"/>
      <c r="G47" s="519"/>
      <c r="H47" s="519"/>
      <c r="I47" s="519"/>
      <c r="J47" s="375"/>
      <c r="K47" s="540"/>
    </row>
    <row r="48" spans="1:11" s="91" customFormat="1" ht="15" customHeight="1" thickBot="1" x14ac:dyDescent="0.25">
      <c r="A48" s="81" t="s">
        <v>147</v>
      </c>
      <c r="B48" s="82"/>
      <c r="C48" s="82"/>
      <c r="D48" s="86"/>
      <c r="F48" s="81" t="s">
        <v>9</v>
      </c>
      <c r="G48" s="82"/>
      <c r="H48" s="82"/>
      <c r="I48" s="86"/>
      <c r="K48" s="540"/>
    </row>
    <row r="49" spans="1:11" ht="20.100000000000001" customHeight="1" thickBot="1" x14ac:dyDescent="0.25">
      <c r="A49" s="545"/>
      <c r="B49" s="545"/>
      <c r="C49" s="545"/>
      <c r="D49" s="545"/>
      <c r="E49" s="375"/>
      <c r="F49" s="563"/>
      <c r="G49" s="563"/>
      <c r="H49" s="563"/>
      <c r="I49" s="563"/>
      <c r="J49" s="375"/>
      <c r="K49" s="540"/>
    </row>
    <row r="50" spans="1:11" ht="8.1" customHeight="1" thickBot="1" x14ac:dyDescent="0.25">
      <c r="A50" s="375"/>
      <c r="B50" s="375"/>
      <c r="C50" s="375"/>
      <c r="D50" s="375"/>
      <c r="E50" s="375"/>
      <c r="F50" s="375"/>
      <c r="G50" s="375"/>
      <c r="H50" s="375"/>
      <c r="I50" s="375"/>
      <c r="J50" s="375"/>
      <c r="K50" s="540"/>
    </row>
    <row r="51" spans="1:11" ht="15" customHeight="1" thickBot="1" x14ac:dyDescent="0.25">
      <c r="A51" s="81" t="s">
        <v>10</v>
      </c>
      <c r="B51" s="82"/>
      <c r="C51" s="82"/>
      <c r="D51" s="86"/>
      <c r="E51" s="375"/>
      <c r="F51" s="81" t="s">
        <v>11</v>
      </c>
      <c r="G51" s="82"/>
      <c r="H51" s="82"/>
      <c r="I51" s="86"/>
      <c r="J51" s="375"/>
      <c r="K51" s="540"/>
    </row>
    <row r="52" spans="1:11" ht="20.100000000000001" customHeight="1" thickBot="1" x14ac:dyDescent="0.25">
      <c r="A52" s="563"/>
      <c r="B52" s="563"/>
      <c r="C52" s="563"/>
      <c r="D52" s="563"/>
      <c r="E52" s="375"/>
      <c r="F52" s="592"/>
      <c r="G52" s="563"/>
      <c r="H52" s="563"/>
      <c r="I52" s="563"/>
      <c r="J52" s="375"/>
      <c r="K52" s="540"/>
    </row>
    <row r="53" spans="1:11" s="91" customFormat="1" ht="8.1" customHeight="1" thickBot="1" x14ac:dyDescent="0.25">
      <c r="K53" s="407"/>
    </row>
    <row r="54" spans="1:11" ht="20.100000000000001" customHeight="1" thickBot="1" x14ac:dyDescent="0.25">
      <c r="A54" s="76" t="s">
        <v>612</v>
      </c>
      <c r="B54" s="77"/>
      <c r="C54" s="77"/>
      <c r="D54" s="77"/>
      <c r="E54" s="77"/>
      <c r="F54" s="77"/>
      <c r="G54" s="77"/>
      <c r="H54" s="78">
        <f>LEN(A55)</f>
        <v>0</v>
      </c>
      <c r="I54" s="79" t="s">
        <v>413</v>
      </c>
      <c r="J54" s="375"/>
      <c r="K54" s="540" t="s">
        <v>658</v>
      </c>
    </row>
    <row r="55" spans="1:11" ht="30" customHeight="1" thickBot="1" x14ac:dyDescent="0.25">
      <c r="A55" s="591"/>
      <c r="B55" s="591"/>
      <c r="C55" s="591"/>
      <c r="D55" s="591"/>
      <c r="E55" s="591"/>
      <c r="F55" s="591"/>
      <c r="G55" s="591"/>
      <c r="H55" s="591"/>
      <c r="I55" s="591"/>
      <c r="J55" s="375"/>
      <c r="K55" s="540"/>
    </row>
    <row r="56" spans="1:11" ht="8.1" customHeight="1" thickBot="1" x14ac:dyDescent="0.25">
      <c r="A56" s="375"/>
      <c r="B56" s="375"/>
      <c r="C56" s="375"/>
      <c r="D56" s="375"/>
      <c r="E56" s="375"/>
      <c r="F56" s="375"/>
      <c r="G56" s="375"/>
      <c r="H56" s="375"/>
      <c r="I56" s="375"/>
      <c r="J56" s="375"/>
      <c r="K56" s="540"/>
    </row>
    <row r="57" spans="1:11" ht="20.100000000000001" customHeight="1" thickBot="1" x14ac:dyDescent="0.25">
      <c r="A57" s="76" t="s">
        <v>614</v>
      </c>
      <c r="B57" s="77"/>
      <c r="C57" s="77"/>
      <c r="D57" s="77"/>
      <c r="E57" s="77"/>
      <c r="F57" s="77"/>
      <c r="G57" s="77"/>
      <c r="H57" s="77"/>
      <c r="I57" s="85"/>
      <c r="J57" s="375"/>
      <c r="K57" s="540"/>
    </row>
    <row r="58" spans="1:11" s="87" customFormat="1" ht="15" customHeight="1" thickBot="1" x14ac:dyDescent="0.25">
      <c r="A58" s="81" t="s">
        <v>0</v>
      </c>
      <c r="B58" s="82"/>
      <c r="C58" s="82"/>
      <c r="D58" s="86"/>
      <c r="F58" s="81" t="s">
        <v>2</v>
      </c>
      <c r="G58" s="82"/>
      <c r="H58" s="82"/>
      <c r="I58" s="86"/>
      <c r="K58" s="540"/>
    </row>
    <row r="59" spans="1:11" ht="20.100000000000001" customHeight="1" thickBot="1" x14ac:dyDescent="0.25">
      <c r="A59" s="551"/>
      <c r="B59" s="552"/>
      <c r="C59" s="552"/>
      <c r="D59" s="553"/>
      <c r="E59" s="375"/>
      <c r="F59" s="551"/>
      <c r="G59" s="552"/>
      <c r="H59" s="552"/>
      <c r="I59" s="553"/>
      <c r="J59" s="375"/>
      <c r="K59" s="540"/>
    </row>
    <row r="60" spans="1:11" ht="15" customHeight="1" thickBot="1" x14ac:dyDescent="0.25">
      <c r="A60" s="81" t="s">
        <v>3</v>
      </c>
      <c r="B60" s="82"/>
      <c r="C60" s="82"/>
      <c r="D60" s="86"/>
      <c r="E60" s="375"/>
      <c r="F60" s="81" t="s">
        <v>1</v>
      </c>
      <c r="G60" s="82"/>
      <c r="H60" s="82"/>
      <c r="I60" s="86"/>
      <c r="J60" s="375"/>
      <c r="K60" s="540"/>
    </row>
    <row r="61" spans="1:11" ht="20.100000000000001" customHeight="1" thickBot="1" x14ac:dyDescent="0.25">
      <c r="A61" s="545"/>
      <c r="B61" s="545"/>
      <c r="C61" s="545"/>
      <c r="D61" s="545"/>
      <c r="E61" s="375"/>
      <c r="F61" s="563"/>
      <c r="G61" s="563"/>
      <c r="H61" s="563"/>
      <c r="I61" s="563"/>
      <c r="J61" s="375"/>
      <c r="K61" s="540"/>
    </row>
    <row r="62" spans="1:11" ht="15" customHeight="1" thickBot="1" x14ac:dyDescent="0.25">
      <c r="A62" s="81" t="s">
        <v>501</v>
      </c>
      <c r="B62" s="82"/>
      <c r="C62" s="82"/>
      <c r="D62" s="86"/>
      <c r="E62" s="375"/>
      <c r="F62" s="88" t="s">
        <v>201</v>
      </c>
      <c r="G62" s="89"/>
      <c r="H62" s="89"/>
      <c r="I62" s="90"/>
      <c r="J62" s="375"/>
      <c r="K62" s="540"/>
    </row>
    <row r="63" spans="1:11" ht="20.100000000000001" customHeight="1" thickBot="1" x14ac:dyDescent="0.25">
      <c r="A63" s="545"/>
      <c r="B63" s="545"/>
      <c r="C63" s="545"/>
      <c r="D63" s="545"/>
      <c r="E63" s="375"/>
      <c r="F63" s="545"/>
      <c r="G63" s="545"/>
      <c r="H63" s="545"/>
      <c r="I63" s="545"/>
      <c r="J63" s="375"/>
      <c r="K63" s="540"/>
    </row>
    <row r="64" spans="1:11" ht="8.1" customHeight="1" x14ac:dyDescent="0.2">
      <c r="A64" s="375"/>
      <c r="B64" s="375"/>
      <c r="C64" s="375"/>
      <c r="D64" s="375"/>
      <c r="E64" s="375"/>
      <c r="F64" s="375"/>
      <c r="G64" s="375"/>
      <c r="H64" s="375"/>
      <c r="I64" s="375"/>
      <c r="J64" s="375"/>
    </row>
    <row r="65" spans="1:11" ht="20.100000000000001" customHeight="1" x14ac:dyDescent="0.2">
      <c r="A65" s="76" t="s">
        <v>140</v>
      </c>
      <c r="B65" s="77"/>
      <c r="C65" s="77"/>
      <c r="D65" s="77"/>
      <c r="E65" s="77"/>
      <c r="F65" s="77"/>
      <c r="G65" s="77"/>
      <c r="H65" s="77"/>
      <c r="I65" s="85"/>
      <c r="J65" s="375"/>
    </row>
    <row r="66" spans="1:11" s="125" customFormat="1" ht="30" customHeight="1" thickBot="1" x14ac:dyDescent="0.25">
      <c r="A66" s="586" t="s">
        <v>506</v>
      </c>
      <c r="B66" s="587"/>
      <c r="C66" s="587"/>
      <c r="D66" s="587"/>
      <c r="E66" s="587"/>
      <c r="F66" s="587"/>
      <c r="G66" s="587"/>
      <c r="H66" s="93">
        <f>LEN(A67)</f>
        <v>0</v>
      </c>
      <c r="I66" s="94" t="s">
        <v>113</v>
      </c>
      <c r="J66" s="375"/>
      <c r="K66" s="406"/>
    </row>
    <row r="67" spans="1:11" s="95" customFormat="1" ht="129.94999999999999" customHeight="1" thickBot="1" x14ac:dyDescent="0.25">
      <c r="A67" s="593"/>
      <c r="B67" s="593"/>
      <c r="C67" s="593"/>
      <c r="D67" s="593"/>
      <c r="E67" s="593"/>
      <c r="F67" s="593"/>
      <c r="G67" s="593"/>
      <c r="H67" s="593"/>
      <c r="I67" s="593"/>
      <c r="K67" s="408" t="s">
        <v>580</v>
      </c>
    </row>
    <row r="68" spans="1:11" ht="8.1" customHeight="1" thickBot="1" x14ac:dyDescent="0.25">
      <c r="A68" s="375"/>
      <c r="B68" s="375"/>
      <c r="C68" s="375"/>
      <c r="D68" s="375"/>
      <c r="E68" s="375"/>
      <c r="F68" s="375"/>
      <c r="G68" s="375"/>
      <c r="H68" s="375"/>
      <c r="I68" s="375"/>
      <c r="J68" s="375"/>
    </row>
    <row r="69" spans="1:11" ht="20.100000000000001" customHeight="1" x14ac:dyDescent="0.2">
      <c r="A69" s="76" t="s">
        <v>478</v>
      </c>
      <c r="B69" s="77"/>
      <c r="C69" s="77"/>
      <c r="D69" s="77"/>
      <c r="E69" s="77"/>
      <c r="F69" s="77"/>
      <c r="G69" s="77"/>
      <c r="H69" s="77"/>
      <c r="I69" s="85"/>
      <c r="J69" s="375"/>
      <c r="K69" s="513" t="s">
        <v>505</v>
      </c>
    </row>
    <row r="70" spans="1:11" ht="20.100000000000001" customHeight="1" x14ac:dyDescent="0.2">
      <c r="A70" s="81" t="s">
        <v>12</v>
      </c>
      <c r="B70" s="82"/>
      <c r="C70" s="82"/>
      <c r="D70" s="86"/>
      <c r="E70" s="375"/>
      <c r="F70" s="564"/>
      <c r="G70" s="565"/>
      <c r="H70" s="565"/>
      <c r="I70" s="566"/>
      <c r="J70" s="375"/>
      <c r="K70" s="514"/>
    </row>
    <row r="71" spans="1:11" ht="20.100000000000001" customHeight="1" x14ac:dyDescent="0.2">
      <c r="A71" s="81" t="s">
        <v>13</v>
      </c>
      <c r="B71" s="82"/>
      <c r="C71" s="82"/>
      <c r="D71" s="86"/>
      <c r="E71" s="375"/>
      <c r="F71" s="580"/>
      <c r="G71" s="581"/>
      <c r="H71" s="581"/>
      <c r="I71" s="582"/>
      <c r="J71" s="375"/>
      <c r="K71" s="514"/>
    </row>
    <row r="72" spans="1:11" ht="20.100000000000001" customHeight="1" thickBot="1" x14ac:dyDescent="0.25">
      <c r="A72" s="81" t="s">
        <v>521</v>
      </c>
      <c r="B72" s="82"/>
      <c r="C72" s="82"/>
      <c r="D72" s="86"/>
      <c r="E72" s="375"/>
      <c r="F72" s="583"/>
      <c r="G72" s="584"/>
      <c r="H72" s="584"/>
      <c r="I72" s="585"/>
      <c r="J72" s="375"/>
      <c r="K72" s="515"/>
    </row>
    <row r="73" spans="1:11" ht="20.100000000000001" customHeight="1" x14ac:dyDescent="0.2">
      <c r="A73" s="81" t="s">
        <v>16</v>
      </c>
      <c r="B73" s="82"/>
      <c r="C73" s="82"/>
      <c r="D73" s="82"/>
      <c r="E73" s="82"/>
      <c r="F73" s="82"/>
      <c r="G73" s="82"/>
      <c r="H73" s="83">
        <f>LEN(A74)</f>
        <v>0</v>
      </c>
      <c r="I73" s="84" t="s">
        <v>113</v>
      </c>
      <c r="J73" s="375"/>
    </row>
    <row r="74" spans="1:11" ht="129.94999999999999" customHeight="1" x14ac:dyDescent="0.2">
      <c r="A74" s="593"/>
      <c r="B74" s="593"/>
      <c r="C74" s="593"/>
      <c r="D74" s="593"/>
      <c r="E74" s="593"/>
      <c r="F74" s="593"/>
      <c r="G74" s="593"/>
      <c r="H74" s="593"/>
      <c r="I74" s="593"/>
      <c r="J74" s="375"/>
    </row>
  </sheetData>
  <sheetProtection selectLockedCells="1"/>
  <mergeCells count="56">
    <mergeCell ref="K23:K26"/>
    <mergeCell ref="K28:K32"/>
    <mergeCell ref="K34:K41"/>
    <mergeCell ref="K44:K52"/>
    <mergeCell ref="K54:K63"/>
    <mergeCell ref="K69:K72"/>
    <mergeCell ref="A66:G66"/>
    <mergeCell ref="K3:K4"/>
    <mergeCell ref="K6:K11"/>
    <mergeCell ref="A67:I67"/>
    <mergeCell ref="F70:I70"/>
    <mergeCell ref="F71:I71"/>
    <mergeCell ref="F72:I72"/>
    <mergeCell ref="A55:I55"/>
    <mergeCell ref="A42:D42"/>
    <mergeCell ref="F42:I42"/>
    <mergeCell ref="A52:D52"/>
    <mergeCell ref="F52:I52"/>
    <mergeCell ref="B46:D46"/>
    <mergeCell ref="F46:H46"/>
    <mergeCell ref="K13:K21"/>
    <mergeCell ref="A74:I74"/>
    <mergeCell ref="A59:D59"/>
    <mergeCell ref="F59:I59"/>
    <mergeCell ref="A61:D61"/>
    <mergeCell ref="F61:I61"/>
    <mergeCell ref="A63:D63"/>
    <mergeCell ref="F63:I63"/>
    <mergeCell ref="A47:I47"/>
    <mergeCell ref="A49:D49"/>
    <mergeCell ref="F49:I49"/>
    <mergeCell ref="A29:D29"/>
    <mergeCell ref="F29:I29"/>
    <mergeCell ref="A37:I37"/>
    <mergeCell ref="A39:D39"/>
    <mergeCell ref="F39:I39"/>
    <mergeCell ref="F26:I26"/>
    <mergeCell ref="F32:I32"/>
    <mergeCell ref="B36:D36"/>
    <mergeCell ref="F36:H36"/>
    <mergeCell ref="A21:D21"/>
    <mergeCell ref="F21:I21"/>
    <mergeCell ref="A23:D23"/>
    <mergeCell ref="F23:I23"/>
    <mergeCell ref="A26:D26"/>
    <mergeCell ref="A19:D19"/>
    <mergeCell ref="F19:I19"/>
    <mergeCell ref="A4:I4"/>
    <mergeCell ref="A7:D7"/>
    <mergeCell ref="F7:I7"/>
    <mergeCell ref="A11:D11"/>
    <mergeCell ref="F11:I11"/>
    <mergeCell ref="A13:D13"/>
    <mergeCell ref="F13:I13"/>
    <mergeCell ref="A15:D15"/>
    <mergeCell ref="F15:I15"/>
  </mergeCells>
  <conditionalFormatting sqref="A4:I4 B36 F36">
    <cfRule type="notContainsBlanks" dxfId="409" priority="48">
      <formula>LEN(TRIM(A4))&gt;0</formula>
    </cfRule>
  </conditionalFormatting>
  <conditionalFormatting sqref="F26:I26">
    <cfRule type="notContainsBlanks" dxfId="408" priority="47">
      <formula>LEN(TRIM(F26))&gt;0</formula>
    </cfRule>
  </conditionalFormatting>
  <conditionalFormatting sqref="A36">
    <cfRule type="notContainsBlanks" dxfId="407" priority="45">
      <formula>LEN(TRIM(A36))&gt;0</formula>
    </cfRule>
  </conditionalFormatting>
  <conditionalFormatting sqref="I36">
    <cfRule type="notContainsBlanks" dxfId="406" priority="46">
      <formula>LEN(TRIM(I36))&gt;0</formula>
    </cfRule>
  </conditionalFormatting>
  <conditionalFormatting sqref="F40">
    <cfRule type="notContainsBlanks" dxfId="405" priority="44">
      <formula>LEN(TRIM(F40))&gt;0</formula>
    </cfRule>
  </conditionalFormatting>
  <conditionalFormatting sqref="A67:I67">
    <cfRule type="notContainsBlanks" dxfId="404" priority="43">
      <formula>LEN(TRIM(A67))&gt;0</formula>
    </cfRule>
  </conditionalFormatting>
  <conditionalFormatting sqref="F70">
    <cfRule type="notContainsBlanks" dxfId="403" priority="42">
      <formula>LEN(TRIM(F70))&gt;0</formula>
    </cfRule>
  </conditionalFormatting>
  <conditionalFormatting sqref="A26">
    <cfRule type="notContainsBlanks" dxfId="402" priority="38">
      <formula>LEN(TRIM(A26))&gt;0</formula>
    </cfRule>
  </conditionalFormatting>
  <conditionalFormatting sqref="A13">
    <cfRule type="notContainsBlanks" dxfId="401" priority="37">
      <formula>LEN(TRIM(A13))&gt;0</formula>
    </cfRule>
  </conditionalFormatting>
  <conditionalFormatting sqref="F42">
    <cfRule type="notContainsBlanks" dxfId="400" priority="41">
      <formula>LEN(TRIM(F42))&gt;0</formula>
    </cfRule>
  </conditionalFormatting>
  <conditionalFormatting sqref="A8">
    <cfRule type="notContainsBlanks" dxfId="399" priority="40">
      <formula>LEN(TRIM(A8))&gt;0</formula>
    </cfRule>
  </conditionalFormatting>
  <conditionalFormatting sqref="F7:F8">
    <cfRule type="notContainsBlanks" dxfId="398" priority="39">
      <formula>LEN(TRIM(F7))&gt;0</formula>
    </cfRule>
  </conditionalFormatting>
  <conditionalFormatting sqref="F15">
    <cfRule type="notContainsBlanks" dxfId="397" priority="36">
      <formula>LEN(TRIM(F15))&gt;0</formula>
    </cfRule>
  </conditionalFormatting>
  <conditionalFormatting sqref="F13">
    <cfRule type="notContainsBlanks" dxfId="396" priority="35">
      <formula>LEN(TRIM(F13))&gt;0</formula>
    </cfRule>
  </conditionalFormatting>
  <conditionalFormatting sqref="A15">
    <cfRule type="notContainsBlanks" dxfId="395" priority="34">
      <formula>LEN(TRIM(A15))&gt;0</formula>
    </cfRule>
  </conditionalFormatting>
  <conditionalFormatting sqref="A74:I74">
    <cfRule type="notContainsBlanks" dxfId="394" priority="33">
      <formula>LEN(TRIM(A74))&gt;0</formula>
    </cfRule>
  </conditionalFormatting>
  <conditionalFormatting sqref="A55:I55">
    <cfRule type="notContainsBlanks" dxfId="393" priority="32">
      <formula>LEN(TRIM(A55))&gt;0</formula>
    </cfRule>
  </conditionalFormatting>
  <conditionalFormatting sqref="A19">
    <cfRule type="notContainsBlanks" dxfId="392" priority="31">
      <formula>LEN(TRIM(A19))&gt;0</formula>
    </cfRule>
  </conditionalFormatting>
  <conditionalFormatting sqref="F19">
    <cfRule type="notContainsBlanks" dxfId="391" priority="30">
      <formula>LEN(TRIM(F19))&gt;0</formula>
    </cfRule>
  </conditionalFormatting>
  <conditionalFormatting sqref="A21">
    <cfRule type="notContainsBlanks" dxfId="390" priority="29">
      <formula>LEN(TRIM(A21))&gt;0</formula>
    </cfRule>
  </conditionalFormatting>
  <conditionalFormatting sqref="F23">
    <cfRule type="notContainsBlanks" dxfId="389" priority="28">
      <formula>LEN(TRIM(F23))&gt;0</formula>
    </cfRule>
  </conditionalFormatting>
  <conditionalFormatting sqref="A23">
    <cfRule type="notContainsBlanks" dxfId="388" priority="27">
      <formula>LEN(TRIM(A23))&gt;0</formula>
    </cfRule>
  </conditionalFormatting>
  <conditionalFormatting sqref="F39:I39">
    <cfRule type="notContainsBlanks" dxfId="387" priority="26">
      <formula>LEN(TRIM(F39))&gt;0</formula>
    </cfRule>
  </conditionalFormatting>
  <conditionalFormatting sqref="A42:D42">
    <cfRule type="notContainsBlanks" dxfId="386" priority="25">
      <formula>LEN(TRIM(A42))&gt;0</formula>
    </cfRule>
  </conditionalFormatting>
  <conditionalFormatting sqref="A39:D39">
    <cfRule type="notContainsBlanks" dxfId="385" priority="24">
      <formula>LEN(TRIM(A39))&gt;0</formula>
    </cfRule>
  </conditionalFormatting>
  <conditionalFormatting sqref="B46 F46">
    <cfRule type="notContainsBlanks" dxfId="384" priority="23">
      <formula>LEN(TRIM(B46))&gt;0</formula>
    </cfRule>
  </conditionalFormatting>
  <conditionalFormatting sqref="I46">
    <cfRule type="notContainsBlanks" dxfId="383" priority="22">
      <formula>LEN(TRIM(I46))&gt;0</formula>
    </cfRule>
  </conditionalFormatting>
  <conditionalFormatting sqref="F50">
    <cfRule type="notContainsBlanks" dxfId="382" priority="20">
      <formula>LEN(TRIM(F50))&gt;0</formula>
    </cfRule>
  </conditionalFormatting>
  <conditionalFormatting sqref="A46">
    <cfRule type="notContainsBlanks" dxfId="381" priority="21">
      <formula>LEN(TRIM(A46))&gt;0</formula>
    </cfRule>
  </conditionalFormatting>
  <conditionalFormatting sqref="F52">
    <cfRule type="notContainsBlanks" dxfId="380" priority="19">
      <formula>LEN(TRIM(F52))&gt;0</formula>
    </cfRule>
  </conditionalFormatting>
  <conditionalFormatting sqref="F49:I49">
    <cfRule type="notContainsBlanks" dxfId="379" priority="18">
      <formula>LEN(TRIM(F49))&gt;0</formula>
    </cfRule>
  </conditionalFormatting>
  <conditionalFormatting sqref="A52:D52">
    <cfRule type="notContainsBlanks" dxfId="378" priority="17">
      <formula>LEN(TRIM(A52))&gt;0</formula>
    </cfRule>
  </conditionalFormatting>
  <conditionalFormatting sqref="A49:D49">
    <cfRule type="notContainsBlanks" dxfId="377" priority="16">
      <formula>LEN(TRIM(A49))&gt;0</formula>
    </cfRule>
  </conditionalFormatting>
  <conditionalFormatting sqref="A61">
    <cfRule type="notContainsBlanks" dxfId="376" priority="15">
      <formula>LEN(TRIM(A61))&gt;0</formula>
    </cfRule>
  </conditionalFormatting>
  <conditionalFormatting sqref="F63">
    <cfRule type="notContainsBlanks" dxfId="375" priority="14">
      <formula>LEN(TRIM(F63))&gt;0</formula>
    </cfRule>
  </conditionalFormatting>
  <conditionalFormatting sqref="F61">
    <cfRule type="notContainsBlanks" dxfId="374" priority="13">
      <formula>LEN(TRIM(F61))&gt;0</formula>
    </cfRule>
  </conditionalFormatting>
  <conditionalFormatting sqref="A63">
    <cfRule type="notContainsBlanks" dxfId="373" priority="12">
      <formula>LEN(TRIM(A63))&gt;0</formula>
    </cfRule>
  </conditionalFormatting>
  <conditionalFormatting sqref="F71">
    <cfRule type="notContainsBlanks" dxfId="372" priority="11">
      <formula>LEN(TRIM(F71))&gt;0</formula>
    </cfRule>
  </conditionalFormatting>
  <conditionalFormatting sqref="F72:I72">
    <cfRule type="notContainsBlanks" dxfId="371" priority="10">
      <formula>LEN(TRIM(F72))&gt;0</formula>
    </cfRule>
  </conditionalFormatting>
  <conditionalFormatting sqref="F21">
    <cfRule type="notContainsBlanks" dxfId="370" priority="9">
      <formula>LEN(TRIM(F21))&gt;0</formula>
    </cfRule>
  </conditionalFormatting>
  <conditionalFormatting sqref="A29">
    <cfRule type="notContainsBlanks" dxfId="369" priority="8">
      <formula>LEN(TRIM(A29))&gt;0</formula>
    </cfRule>
  </conditionalFormatting>
  <conditionalFormatting sqref="A11">
    <cfRule type="notContainsBlanks" dxfId="368" priority="7">
      <formula>LEN(TRIM(A11))&gt;0</formula>
    </cfRule>
  </conditionalFormatting>
  <conditionalFormatting sqref="A7">
    <cfRule type="notContainsBlanks" dxfId="367" priority="6">
      <formula>LEN(TRIM(A7))&gt;0</formula>
    </cfRule>
  </conditionalFormatting>
  <conditionalFormatting sqref="F29:I29">
    <cfRule type="notContainsBlanks" dxfId="366" priority="5">
      <formula>LEN(TRIM(F29))&gt;0</formula>
    </cfRule>
  </conditionalFormatting>
  <conditionalFormatting sqref="F32:I32">
    <cfRule type="notContainsBlanks" dxfId="365" priority="4">
      <formula>LEN(TRIM(F32))&gt;0</formula>
    </cfRule>
  </conditionalFormatting>
  <conditionalFormatting sqref="F59">
    <cfRule type="notContainsBlanks" dxfId="364" priority="3">
      <formula>LEN(TRIM(F59))&gt;0</formula>
    </cfRule>
  </conditionalFormatting>
  <conditionalFormatting sqref="A59">
    <cfRule type="notContainsBlanks" dxfId="363" priority="2">
      <formula>LEN(TRIM(A59))&gt;0</formula>
    </cfRule>
  </conditionalFormatting>
  <conditionalFormatting sqref="F11">
    <cfRule type="notContainsBlanks" dxfId="362" priority="1">
      <formula>LEN(TRIM(F11))&gt;0</formula>
    </cfRule>
  </conditionalFormatting>
  <dataValidations count="12">
    <dataValidation operator="lessThanOrEqual" allowBlank="1" showInputMessage="1" showErrorMessage="1" sqref="F7:I7"/>
    <dataValidation allowBlank="1" errorTitle="County" error="Please choose from the drop down menu." promptTitle="County" prompt="Please choose the county where your organization is registered." sqref="E59:E63 E19:E23 E11:E15"/>
    <dataValidation type="list" allowBlank="1" showInputMessage="1" showErrorMessage="1" errorTitle="Roll down" error="Please choose from the drop down menu." sqref="A11:D11 A19:D19 A59:D59">
      <formula1>States</formula1>
    </dataValidation>
    <dataValidation type="list" allowBlank="1" showErrorMessage="1" errorTitle="Roll down" error="Please choose from the drop down menu." sqref="F19:I19 F59:I59">
      <formula1>INDIRECT(A19)</formula1>
    </dataValidation>
    <dataValidation allowBlank="1" sqref="E32"/>
    <dataValidation type="list" allowBlank="1" showInputMessage="1" showErrorMessage="1" sqref="F29:I29">
      <formula1>Legal</formula1>
    </dataValidation>
    <dataValidation type="list" allowBlank="1" showInputMessage="1" showErrorMessage="1" sqref="F26:I26">
      <formula1>Type</formula1>
    </dataValidation>
    <dataValidation type="list" allowBlank="1" showInputMessage="1" showErrorMessage="1" sqref="F32:I32">
      <formula1>INDIRECT(IF(A11="Hungary","HUN", IF(A11="Slovakia", "SLK", "")))</formula1>
    </dataValidation>
    <dataValidation type="textLength" operator="lessThanOrEqual" allowBlank="1" showInputMessage="1" showErrorMessage="1" errorTitle="Character limit!" error="Please see character limit in the right up corner." sqref="A67:I67 A74:I74">
      <formula1>1000</formula1>
    </dataValidation>
    <dataValidation type="textLength" operator="lessThanOrEqual" allowBlank="1" showInputMessage="1" showErrorMessage="1" errorTitle="Character limit!" error="Please type no more than 150 characters." sqref="A4:I4 A55:I55">
      <formula1>150</formula1>
    </dataValidation>
    <dataValidation type="textLength" operator="lessThanOrEqual" allowBlank="1" showInputMessage="1" showErrorMessage="1" errorTitle="Character limit!" error="Please type no more than 10 characters." sqref="A7:D7">
      <formula1>10</formula1>
    </dataValidation>
    <dataValidation type="list" allowBlank="1" errorTitle="Roll down" error="Please choose from the drop down menu." sqref="F11:I11">
      <formula1>INDIRECT(A11)</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43"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7">
    <pageSetUpPr fitToPage="1"/>
  </sheetPr>
  <dimension ref="A1:K74"/>
  <sheetViews>
    <sheetView showGridLines="0" zoomScale="115" zoomScaleNormal="115" zoomScaleSheetLayoutView="100" workbookViewId="0">
      <selection activeCell="A4" sqref="A4:I4"/>
    </sheetView>
  </sheetViews>
  <sheetFormatPr defaultRowHeight="14.25" x14ac:dyDescent="0.2"/>
  <cols>
    <col min="1" max="4" width="9.625" style="74" customWidth="1"/>
    <col min="5" max="5" width="1.625" style="74" customWidth="1"/>
    <col min="6" max="9" width="9.625" style="74" customWidth="1"/>
    <col min="10" max="10" width="1.625" style="74" customWidth="1"/>
    <col min="11" max="11" width="35.625" style="406" customWidth="1"/>
    <col min="12" max="16384" width="9" style="74"/>
  </cols>
  <sheetData>
    <row r="1" spans="1:11" ht="27" customHeight="1" thickBot="1" x14ac:dyDescent="0.25">
      <c r="A1" s="73" t="s">
        <v>629</v>
      </c>
      <c r="B1" s="73"/>
      <c r="C1" s="73"/>
      <c r="D1" s="73"/>
      <c r="E1" s="73"/>
      <c r="F1" s="73"/>
      <c r="G1" s="73"/>
      <c r="H1" s="73"/>
      <c r="I1" s="102" t="str">
        <f>'Hidden data'!B128</f>
        <v xml:space="preserve">B12 - </v>
      </c>
      <c r="K1" s="179" t="s">
        <v>522</v>
      </c>
    </row>
    <row r="2" spans="1:11" ht="8.1" customHeight="1" thickBot="1" x14ac:dyDescent="0.25">
      <c r="A2" s="75"/>
      <c r="B2" s="75"/>
      <c r="C2" s="75"/>
      <c r="D2" s="75"/>
      <c r="E2" s="75"/>
      <c r="F2" s="75"/>
      <c r="G2" s="75"/>
      <c r="H2" s="75"/>
      <c r="I2" s="75"/>
    </row>
    <row r="3" spans="1:11" ht="20.100000000000001" customHeight="1" thickBot="1" x14ac:dyDescent="0.25">
      <c r="A3" s="76" t="s">
        <v>581</v>
      </c>
      <c r="B3" s="77"/>
      <c r="C3" s="77"/>
      <c r="D3" s="77"/>
      <c r="E3" s="77"/>
      <c r="F3" s="77"/>
      <c r="G3" s="77"/>
      <c r="H3" s="78">
        <f>LEN(A4)</f>
        <v>0</v>
      </c>
      <c r="I3" s="79" t="s">
        <v>413</v>
      </c>
      <c r="J3" s="375"/>
      <c r="K3" s="562" t="s">
        <v>476</v>
      </c>
    </row>
    <row r="4" spans="1:11" ht="39.75" customHeight="1" thickBot="1" x14ac:dyDescent="0.25">
      <c r="A4" s="567"/>
      <c r="B4" s="568"/>
      <c r="C4" s="568"/>
      <c r="D4" s="568"/>
      <c r="E4" s="568"/>
      <c r="F4" s="568"/>
      <c r="G4" s="568"/>
      <c r="H4" s="568"/>
      <c r="I4" s="569"/>
      <c r="J4" s="375"/>
      <c r="K4" s="562"/>
    </row>
    <row r="5" spans="1:11" ht="8.1" customHeight="1" thickBot="1" x14ac:dyDescent="0.25">
      <c r="A5" s="143"/>
      <c r="B5" s="143"/>
      <c r="C5" s="143"/>
      <c r="D5" s="143"/>
      <c r="E5" s="375"/>
      <c r="F5" s="80"/>
      <c r="G5" s="80"/>
      <c r="H5" s="80"/>
      <c r="I5" s="80"/>
      <c r="J5" s="375"/>
    </row>
    <row r="6" spans="1:11" ht="15" customHeight="1" thickBot="1" x14ac:dyDescent="0.25">
      <c r="A6" s="152" t="s">
        <v>185</v>
      </c>
      <c r="B6" s="153"/>
      <c r="C6" s="154">
        <f>LEN(A7)</f>
        <v>0</v>
      </c>
      <c r="D6" s="155" t="s">
        <v>414</v>
      </c>
      <c r="E6" s="375"/>
      <c r="F6" s="81" t="s">
        <v>150</v>
      </c>
      <c r="G6" s="82"/>
      <c r="H6" s="83"/>
      <c r="I6" s="84"/>
      <c r="J6" s="375"/>
      <c r="K6" s="562" t="s">
        <v>579</v>
      </c>
    </row>
    <row r="7" spans="1:11" ht="19.5" customHeight="1" thickBot="1" x14ac:dyDescent="0.25">
      <c r="A7" s="570"/>
      <c r="B7" s="571"/>
      <c r="C7" s="571"/>
      <c r="D7" s="572"/>
      <c r="E7" s="375"/>
      <c r="F7" s="545"/>
      <c r="G7" s="545"/>
      <c r="H7" s="545"/>
      <c r="I7" s="545"/>
      <c r="J7" s="375"/>
      <c r="K7" s="562"/>
    </row>
    <row r="8" spans="1:11" ht="8.1" customHeight="1" thickBot="1" x14ac:dyDescent="0.25">
      <c r="A8" s="375"/>
      <c r="B8" s="375"/>
      <c r="C8" s="375"/>
      <c r="D8" s="375"/>
      <c r="E8" s="375"/>
      <c r="F8" s="375"/>
      <c r="G8" s="375"/>
      <c r="H8" s="375"/>
      <c r="I8" s="375"/>
      <c r="J8" s="375"/>
      <c r="K8" s="562"/>
    </row>
    <row r="9" spans="1:11" ht="20.100000000000001" customHeight="1" thickBot="1" x14ac:dyDescent="0.25">
      <c r="A9" s="144" t="s">
        <v>155</v>
      </c>
      <c r="B9" s="145"/>
      <c r="C9" s="145"/>
      <c r="D9" s="145"/>
      <c r="E9" s="77"/>
      <c r="F9" s="145"/>
      <c r="G9" s="145"/>
      <c r="H9" s="145"/>
      <c r="I9" s="149"/>
      <c r="J9" s="375"/>
      <c r="K9" s="562"/>
    </row>
    <row r="10" spans="1:11" s="87" customFormat="1" ht="15" customHeight="1" thickBot="1" x14ac:dyDescent="0.25">
      <c r="A10" s="152" t="s">
        <v>0</v>
      </c>
      <c r="B10" s="153"/>
      <c r="C10" s="153"/>
      <c r="D10" s="156"/>
      <c r="F10" s="152" t="s">
        <v>2</v>
      </c>
      <c r="G10" s="153"/>
      <c r="H10" s="153"/>
      <c r="I10" s="156"/>
      <c r="K10" s="562"/>
    </row>
    <row r="11" spans="1:11" ht="20.100000000000001" customHeight="1" thickBot="1" x14ac:dyDescent="0.25">
      <c r="A11" s="551"/>
      <c r="B11" s="552"/>
      <c r="C11" s="552"/>
      <c r="D11" s="553"/>
      <c r="E11" s="375"/>
      <c r="F11" s="551"/>
      <c r="G11" s="552"/>
      <c r="H11" s="552"/>
      <c r="I11" s="553"/>
      <c r="J11" s="375"/>
      <c r="K11" s="562"/>
    </row>
    <row r="12" spans="1:11" ht="15" customHeight="1" thickBot="1" x14ac:dyDescent="0.25">
      <c r="A12" s="146" t="s">
        <v>3</v>
      </c>
      <c r="B12" s="147"/>
      <c r="C12" s="147"/>
      <c r="D12" s="148"/>
      <c r="E12" s="375"/>
      <c r="F12" s="146" t="s">
        <v>1</v>
      </c>
      <c r="G12" s="147"/>
      <c r="H12" s="147"/>
      <c r="I12" s="148"/>
      <c r="J12" s="375"/>
    </row>
    <row r="13" spans="1:11" ht="20.100000000000001" customHeight="1" thickBot="1" x14ac:dyDescent="0.25">
      <c r="A13" s="545"/>
      <c r="B13" s="545"/>
      <c r="C13" s="545"/>
      <c r="D13" s="545"/>
      <c r="E13" s="375"/>
      <c r="F13" s="563"/>
      <c r="G13" s="563"/>
      <c r="H13" s="563"/>
      <c r="I13" s="563"/>
      <c r="J13" s="375"/>
      <c r="K13" s="540" t="s">
        <v>613</v>
      </c>
    </row>
    <row r="14" spans="1:11" ht="15" customHeight="1" thickBot="1" x14ac:dyDescent="0.25">
      <c r="A14" s="81" t="s">
        <v>501</v>
      </c>
      <c r="B14" s="82"/>
      <c r="C14" s="82"/>
      <c r="D14" s="86"/>
      <c r="E14" s="375"/>
      <c r="F14" s="88" t="s">
        <v>201</v>
      </c>
      <c r="G14" s="89"/>
      <c r="H14" s="89"/>
      <c r="I14" s="90"/>
      <c r="J14" s="375"/>
      <c r="K14" s="540"/>
    </row>
    <row r="15" spans="1:11" ht="20.100000000000001" customHeight="1" thickBot="1" x14ac:dyDescent="0.25">
      <c r="A15" s="545"/>
      <c r="B15" s="545"/>
      <c r="C15" s="545"/>
      <c r="D15" s="545"/>
      <c r="E15" s="375"/>
      <c r="F15" s="545"/>
      <c r="G15" s="545"/>
      <c r="H15" s="545"/>
      <c r="I15" s="545"/>
      <c r="J15" s="375"/>
      <c r="K15" s="540"/>
    </row>
    <row r="16" spans="1:11" ht="8.1" customHeight="1" thickBot="1" x14ac:dyDescent="0.25">
      <c r="A16" s="80"/>
      <c r="B16" s="80"/>
      <c r="C16" s="80"/>
      <c r="D16" s="80"/>
      <c r="E16" s="375"/>
      <c r="F16" s="80"/>
      <c r="G16" s="80"/>
      <c r="H16" s="80"/>
      <c r="I16" s="80"/>
      <c r="J16" s="375"/>
      <c r="K16" s="540"/>
    </row>
    <row r="17" spans="1:11" ht="20.100000000000001" customHeight="1" thickBot="1" x14ac:dyDescent="0.25">
      <c r="A17" s="76" t="s">
        <v>441</v>
      </c>
      <c r="B17" s="77"/>
      <c r="C17" s="77"/>
      <c r="D17" s="77"/>
      <c r="E17" s="77"/>
      <c r="F17" s="77"/>
      <c r="G17" s="77"/>
      <c r="H17" s="77"/>
      <c r="I17" s="85"/>
      <c r="J17" s="375"/>
      <c r="K17" s="540"/>
    </row>
    <row r="18" spans="1:11" s="87" customFormat="1" ht="15" customHeight="1" thickBot="1" x14ac:dyDescent="0.25">
      <c r="A18" s="81" t="s">
        <v>0</v>
      </c>
      <c r="B18" s="82"/>
      <c r="C18" s="82"/>
      <c r="D18" s="86"/>
      <c r="F18" s="81" t="s">
        <v>2</v>
      </c>
      <c r="G18" s="82"/>
      <c r="H18" s="82"/>
      <c r="I18" s="86"/>
      <c r="K18" s="540"/>
    </row>
    <row r="19" spans="1:11" ht="19.5" customHeight="1" thickBot="1" x14ac:dyDescent="0.25">
      <c r="A19" s="573"/>
      <c r="B19" s="573"/>
      <c r="C19" s="573"/>
      <c r="D19" s="573"/>
      <c r="E19" s="375"/>
      <c r="F19" s="573"/>
      <c r="G19" s="573"/>
      <c r="H19" s="573"/>
      <c r="I19" s="573"/>
      <c r="J19" s="375"/>
      <c r="K19" s="540"/>
    </row>
    <row r="20" spans="1:11" ht="15" customHeight="1" thickBot="1" x14ac:dyDescent="0.25">
      <c r="A20" s="81" t="s">
        <v>3</v>
      </c>
      <c r="B20" s="82"/>
      <c r="C20" s="82"/>
      <c r="D20" s="86"/>
      <c r="E20" s="375"/>
      <c r="F20" s="81" t="s">
        <v>1</v>
      </c>
      <c r="G20" s="82"/>
      <c r="H20" s="82"/>
      <c r="I20" s="86"/>
      <c r="J20" s="375"/>
      <c r="K20" s="540"/>
    </row>
    <row r="21" spans="1:11" ht="19.5" customHeight="1" thickBot="1" x14ac:dyDescent="0.25">
      <c r="A21" s="545"/>
      <c r="B21" s="545"/>
      <c r="C21" s="545"/>
      <c r="D21" s="545"/>
      <c r="E21" s="375"/>
      <c r="F21" s="563"/>
      <c r="G21" s="563"/>
      <c r="H21" s="563"/>
      <c r="I21" s="563"/>
      <c r="J21" s="375"/>
      <c r="K21" s="540"/>
    </row>
    <row r="22" spans="1:11" ht="15" customHeight="1" thickBot="1" x14ac:dyDescent="0.25">
      <c r="A22" s="81" t="s">
        <v>501</v>
      </c>
      <c r="B22" s="82"/>
      <c r="C22" s="82"/>
      <c r="D22" s="86"/>
      <c r="E22" s="375"/>
      <c r="F22" s="88" t="s">
        <v>201</v>
      </c>
      <c r="G22" s="89"/>
      <c r="H22" s="89"/>
      <c r="I22" s="90"/>
      <c r="J22" s="375"/>
    </row>
    <row r="23" spans="1:11" ht="20.100000000000001" customHeight="1" thickBot="1" x14ac:dyDescent="0.25">
      <c r="A23" s="545"/>
      <c r="B23" s="545"/>
      <c r="C23" s="545"/>
      <c r="D23" s="545"/>
      <c r="E23" s="375"/>
      <c r="F23" s="545"/>
      <c r="G23" s="545"/>
      <c r="H23" s="545"/>
      <c r="I23" s="545"/>
      <c r="J23" s="375"/>
      <c r="K23" s="540" t="s">
        <v>583</v>
      </c>
    </row>
    <row r="24" spans="1:11" ht="8.1" customHeight="1" thickBot="1" x14ac:dyDescent="0.25">
      <c r="A24" s="375"/>
      <c r="B24" s="375"/>
      <c r="C24" s="375"/>
      <c r="D24" s="375"/>
      <c r="E24" s="375"/>
      <c r="F24" s="375"/>
      <c r="G24" s="375"/>
      <c r="H24" s="375"/>
      <c r="I24" s="375"/>
      <c r="J24" s="375"/>
      <c r="K24" s="540"/>
    </row>
    <row r="25" spans="1:11" ht="20.100000000000001" customHeight="1" thickBot="1" x14ac:dyDescent="0.25">
      <c r="A25" s="76" t="s">
        <v>4</v>
      </c>
      <c r="B25" s="77"/>
      <c r="C25" s="77"/>
      <c r="D25" s="85"/>
      <c r="E25" s="375"/>
      <c r="F25" s="144" t="s">
        <v>31</v>
      </c>
      <c r="G25" s="145"/>
      <c r="H25" s="145"/>
      <c r="I25" s="149"/>
      <c r="J25" s="375"/>
      <c r="K25" s="540"/>
    </row>
    <row r="26" spans="1:11" ht="30" customHeight="1" thickBot="1" x14ac:dyDescent="0.25">
      <c r="A26" s="563"/>
      <c r="B26" s="563"/>
      <c r="C26" s="563"/>
      <c r="D26" s="563"/>
      <c r="E26" s="375"/>
      <c r="F26" s="551"/>
      <c r="G26" s="552"/>
      <c r="H26" s="552"/>
      <c r="I26" s="553"/>
      <c r="J26" s="375"/>
      <c r="K26" s="540"/>
    </row>
    <row r="27" spans="1:11" ht="8.1" customHeight="1" thickBot="1" x14ac:dyDescent="0.25">
      <c r="A27" s="375"/>
      <c r="B27" s="375"/>
      <c r="C27" s="375"/>
      <c r="D27" s="375"/>
      <c r="E27" s="375"/>
      <c r="F27" s="375"/>
      <c r="G27" s="375"/>
      <c r="H27" s="375"/>
      <c r="I27" s="375"/>
      <c r="J27" s="375"/>
      <c r="K27" s="407"/>
    </row>
    <row r="28" spans="1:11" ht="20.100000000000001" customHeight="1" thickBot="1" x14ac:dyDescent="0.25">
      <c r="A28" s="76" t="s">
        <v>5</v>
      </c>
      <c r="B28" s="77"/>
      <c r="C28" s="77"/>
      <c r="D28" s="85"/>
      <c r="E28" s="375"/>
      <c r="F28" s="144" t="s">
        <v>32</v>
      </c>
      <c r="G28" s="145"/>
      <c r="H28" s="145"/>
      <c r="I28" s="149"/>
      <c r="J28" s="375"/>
      <c r="K28" s="540" t="s">
        <v>582</v>
      </c>
    </row>
    <row r="29" spans="1:11" ht="30" customHeight="1" thickBot="1" x14ac:dyDescent="0.25">
      <c r="A29" s="563"/>
      <c r="B29" s="563"/>
      <c r="C29" s="563"/>
      <c r="D29" s="563"/>
      <c r="E29" s="375"/>
      <c r="F29" s="574"/>
      <c r="G29" s="575"/>
      <c r="H29" s="575"/>
      <c r="I29" s="576"/>
      <c r="J29" s="375"/>
      <c r="K29" s="540"/>
    </row>
    <row r="30" spans="1:11" ht="8.1" customHeight="1" thickBot="1" x14ac:dyDescent="0.25">
      <c r="A30" s="91"/>
      <c r="B30" s="91"/>
      <c r="C30" s="91"/>
      <c r="D30" s="91"/>
      <c r="E30" s="91"/>
      <c r="F30" s="91"/>
      <c r="G30" s="91"/>
      <c r="H30" s="91"/>
      <c r="I30" s="91"/>
      <c r="J30" s="375"/>
      <c r="K30" s="540"/>
    </row>
    <row r="31" spans="1:11" ht="20.100000000000001" customHeight="1" thickBot="1" x14ac:dyDescent="0.25">
      <c r="A31" s="375"/>
      <c r="B31" s="375"/>
      <c r="C31" s="375"/>
      <c r="D31" s="375"/>
      <c r="E31" s="91"/>
      <c r="F31" s="144" t="s">
        <v>57</v>
      </c>
      <c r="G31" s="145"/>
      <c r="H31" s="145"/>
      <c r="I31" s="149"/>
      <c r="J31" s="375"/>
      <c r="K31" s="540"/>
    </row>
    <row r="32" spans="1:11" ht="30" customHeight="1" thickBot="1" x14ac:dyDescent="0.25">
      <c r="A32" s="375"/>
      <c r="B32" s="375"/>
      <c r="C32" s="375"/>
      <c r="D32" s="375"/>
      <c r="E32" s="91"/>
      <c r="F32" s="588"/>
      <c r="G32" s="589"/>
      <c r="H32" s="589"/>
      <c r="I32" s="590"/>
      <c r="J32" s="375"/>
      <c r="K32" s="540"/>
    </row>
    <row r="33" spans="1:11" ht="8.1" customHeight="1" thickBot="1" x14ac:dyDescent="0.25">
      <c r="A33" s="375"/>
      <c r="B33" s="375"/>
      <c r="C33" s="375"/>
      <c r="D33" s="375"/>
      <c r="E33" s="375"/>
      <c r="F33" s="375"/>
      <c r="G33" s="375"/>
      <c r="H33" s="375"/>
      <c r="I33" s="375"/>
      <c r="J33" s="375"/>
      <c r="K33" s="407"/>
    </row>
    <row r="34" spans="1:11" ht="20.100000000000001" customHeight="1" x14ac:dyDescent="0.2">
      <c r="A34" s="76" t="s">
        <v>502</v>
      </c>
      <c r="B34" s="77"/>
      <c r="C34" s="77"/>
      <c r="D34" s="77"/>
      <c r="E34" s="77"/>
      <c r="F34" s="77"/>
      <c r="G34" s="77"/>
      <c r="H34" s="77"/>
      <c r="I34" s="85"/>
      <c r="J34" s="375"/>
      <c r="K34" s="513" t="s">
        <v>500</v>
      </c>
    </row>
    <row r="35" spans="1:11" ht="15" customHeight="1" x14ac:dyDescent="0.2">
      <c r="A35" s="357" t="s">
        <v>149</v>
      </c>
      <c r="B35" s="81" t="s">
        <v>6</v>
      </c>
      <c r="C35" s="82"/>
      <c r="D35" s="86"/>
      <c r="E35" s="375"/>
      <c r="F35" s="81" t="s">
        <v>7</v>
      </c>
      <c r="G35" s="82"/>
      <c r="H35" s="86"/>
      <c r="I35" s="357" t="s">
        <v>148</v>
      </c>
      <c r="J35" s="375"/>
      <c r="K35" s="514"/>
    </row>
    <row r="36" spans="1:11" ht="20.100000000000001" customHeight="1" x14ac:dyDescent="0.2">
      <c r="A36" s="376"/>
      <c r="B36" s="564"/>
      <c r="C36" s="565"/>
      <c r="D36" s="566"/>
      <c r="E36" s="375"/>
      <c r="F36" s="563"/>
      <c r="G36" s="563"/>
      <c r="H36" s="563"/>
      <c r="I36" s="376"/>
      <c r="J36" s="375"/>
      <c r="K36" s="514"/>
    </row>
    <row r="37" spans="1:11" ht="8.1" customHeight="1" x14ac:dyDescent="0.2">
      <c r="A37" s="519"/>
      <c r="B37" s="519"/>
      <c r="C37" s="519"/>
      <c r="D37" s="519"/>
      <c r="E37" s="519"/>
      <c r="F37" s="519"/>
      <c r="G37" s="519"/>
      <c r="H37" s="519"/>
      <c r="I37" s="519"/>
      <c r="J37" s="375"/>
      <c r="K37" s="514"/>
    </row>
    <row r="38" spans="1:11" s="91" customFormat="1" ht="15" customHeight="1" x14ac:dyDescent="0.2">
      <c r="A38" s="81" t="s">
        <v>147</v>
      </c>
      <c r="B38" s="82"/>
      <c r="C38" s="82"/>
      <c r="D38" s="86"/>
      <c r="F38" s="81" t="s">
        <v>9</v>
      </c>
      <c r="G38" s="82"/>
      <c r="H38" s="82"/>
      <c r="I38" s="86"/>
      <c r="K38" s="514"/>
    </row>
    <row r="39" spans="1:11" ht="20.100000000000001" customHeight="1" x14ac:dyDescent="0.2">
      <c r="A39" s="545"/>
      <c r="B39" s="545"/>
      <c r="C39" s="545"/>
      <c r="D39" s="545"/>
      <c r="E39" s="375"/>
      <c r="F39" s="563"/>
      <c r="G39" s="563"/>
      <c r="H39" s="563"/>
      <c r="I39" s="563"/>
      <c r="J39" s="375"/>
      <c r="K39" s="514"/>
    </row>
    <row r="40" spans="1:11" ht="8.1" customHeight="1" x14ac:dyDescent="0.2">
      <c r="A40" s="375"/>
      <c r="B40" s="375"/>
      <c r="C40" s="375"/>
      <c r="D40" s="375"/>
      <c r="E40" s="375"/>
      <c r="F40" s="375"/>
      <c r="G40" s="375"/>
      <c r="H40" s="375"/>
      <c r="I40" s="375"/>
      <c r="J40" s="375"/>
      <c r="K40" s="514"/>
    </row>
    <row r="41" spans="1:11" ht="15" customHeight="1" thickBot="1" x14ac:dyDescent="0.25">
      <c r="A41" s="81" t="s">
        <v>10</v>
      </c>
      <c r="B41" s="82"/>
      <c r="C41" s="82"/>
      <c r="D41" s="86"/>
      <c r="E41" s="375"/>
      <c r="F41" s="81" t="s">
        <v>11</v>
      </c>
      <c r="G41" s="82"/>
      <c r="H41" s="82"/>
      <c r="I41" s="86"/>
      <c r="J41" s="375"/>
      <c r="K41" s="515"/>
    </row>
    <row r="42" spans="1:11" ht="20.100000000000001" customHeight="1" x14ac:dyDescent="0.2">
      <c r="A42" s="563"/>
      <c r="B42" s="563"/>
      <c r="C42" s="563"/>
      <c r="D42" s="563"/>
      <c r="E42" s="375"/>
      <c r="F42" s="592"/>
      <c r="G42" s="563"/>
      <c r="H42" s="563"/>
      <c r="I42" s="563"/>
      <c r="J42" s="375"/>
    </row>
    <row r="43" spans="1:11" ht="8.1" customHeight="1" thickBot="1" x14ac:dyDescent="0.25">
      <c r="A43" s="375"/>
      <c r="B43" s="375"/>
      <c r="C43" s="375"/>
      <c r="D43" s="375"/>
      <c r="E43" s="375"/>
      <c r="F43" s="375"/>
      <c r="G43" s="375"/>
      <c r="H43" s="375"/>
      <c r="I43" s="375"/>
      <c r="J43" s="375"/>
    </row>
    <row r="44" spans="1:11" ht="20.100000000000001" customHeight="1" thickBot="1" x14ac:dyDescent="0.25">
      <c r="A44" s="76" t="s">
        <v>8</v>
      </c>
      <c r="B44" s="77"/>
      <c r="C44" s="77"/>
      <c r="D44" s="77"/>
      <c r="E44" s="77"/>
      <c r="F44" s="77"/>
      <c r="G44" s="77"/>
      <c r="H44" s="77"/>
      <c r="I44" s="85"/>
      <c r="J44" s="375"/>
      <c r="K44" s="540" t="s">
        <v>657</v>
      </c>
    </row>
    <row r="45" spans="1:11" ht="15" customHeight="1" thickBot="1" x14ac:dyDescent="0.25">
      <c r="A45" s="357" t="s">
        <v>149</v>
      </c>
      <c r="B45" s="81" t="s">
        <v>6</v>
      </c>
      <c r="C45" s="82"/>
      <c r="D45" s="86"/>
      <c r="E45" s="375"/>
      <c r="F45" s="81" t="s">
        <v>7</v>
      </c>
      <c r="G45" s="82"/>
      <c r="H45" s="86"/>
      <c r="I45" s="357" t="s">
        <v>148</v>
      </c>
      <c r="J45" s="375"/>
      <c r="K45" s="540"/>
    </row>
    <row r="46" spans="1:11" ht="20.100000000000001" customHeight="1" thickBot="1" x14ac:dyDescent="0.25">
      <c r="A46" s="376"/>
      <c r="B46" s="564"/>
      <c r="C46" s="565"/>
      <c r="D46" s="566"/>
      <c r="E46" s="375"/>
      <c r="F46" s="563"/>
      <c r="G46" s="563"/>
      <c r="H46" s="563"/>
      <c r="I46" s="376"/>
      <c r="J46" s="375"/>
      <c r="K46" s="540"/>
    </row>
    <row r="47" spans="1:11" ht="8.1" customHeight="1" thickBot="1" x14ac:dyDescent="0.25">
      <c r="A47" s="519"/>
      <c r="B47" s="519"/>
      <c r="C47" s="519"/>
      <c r="D47" s="519"/>
      <c r="E47" s="519"/>
      <c r="F47" s="519"/>
      <c r="G47" s="519"/>
      <c r="H47" s="519"/>
      <c r="I47" s="519"/>
      <c r="J47" s="375"/>
      <c r="K47" s="540"/>
    </row>
    <row r="48" spans="1:11" s="91" customFormat="1" ht="15" customHeight="1" thickBot="1" x14ac:dyDescent="0.25">
      <c r="A48" s="81" t="s">
        <v>147</v>
      </c>
      <c r="B48" s="82"/>
      <c r="C48" s="82"/>
      <c r="D48" s="86"/>
      <c r="F48" s="81" t="s">
        <v>9</v>
      </c>
      <c r="G48" s="82"/>
      <c r="H48" s="82"/>
      <c r="I48" s="86"/>
      <c r="K48" s="540"/>
    </row>
    <row r="49" spans="1:11" ht="20.100000000000001" customHeight="1" thickBot="1" x14ac:dyDescent="0.25">
      <c r="A49" s="545"/>
      <c r="B49" s="545"/>
      <c r="C49" s="545"/>
      <c r="D49" s="545"/>
      <c r="E49" s="375"/>
      <c r="F49" s="563"/>
      <c r="G49" s="563"/>
      <c r="H49" s="563"/>
      <c r="I49" s="563"/>
      <c r="J49" s="375"/>
      <c r="K49" s="540"/>
    </row>
    <row r="50" spans="1:11" ht="8.1" customHeight="1" thickBot="1" x14ac:dyDescent="0.25">
      <c r="A50" s="375"/>
      <c r="B50" s="375"/>
      <c r="C50" s="375"/>
      <c r="D50" s="375"/>
      <c r="E50" s="375"/>
      <c r="F50" s="375"/>
      <c r="G50" s="375"/>
      <c r="H50" s="375"/>
      <c r="I50" s="375"/>
      <c r="J50" s="375"/>
      <c r="K50" s="540"/>
    </row>
    <row r="51" spans="1:11" ht="15" customHeight="1" thickBot="1" x14ac:dyDescent="0.25">
      <c r="A51" s="81" t="s">
        <v>10</v>
      </c>
      <c r="B51" s="82"/>
      <c r="C51" s="82"/>
      <c r="D51" s="86"/>
      <c r="E51" s="375"/>
      <c r="F51" s="81" t="s">
        <v>11</v>
      </c>
      <c r="G51" s="82"/>
      <c r="H51" s="82"/>
      <c r="I51" s="86"/>
      <c r="J51" s="375"/>
      <c r="K51" s="540"/>
    </row>
    <row r="52" spans="1:11" ht="20.100000000000001" customHeight="1" thickBot="1" x14ac:dyDescent="0.25">
      <c r="A52" s="563"/>
      <c r="B52" s="563"/>
      <c r="C52" s="563"/>
      <c r="D52" s="563"/>
      <c r="E52" s="375"/>
      <c r="F52" s="592"/>
      <c r="G52" s="563"/>
      <c r="H52" s="563"/>
      <c r="I52" s="563"/>
      <c r="J52" s="375"/>
      <c r="K52" s="540"/>
    </row>
    <row r="53" spans="1:11" s="91" customFormat="1" ht="8.1" customHeight="1" thickBot="1" x14ac:dyDescent="0.25">
      <c r="K53" s="407"/>
    </row>
    <row r="54" spans="1:11" ht="20.100000000000001" customHeight="1" thickBot="1" x14ac:dyDescent="0.25">
      <c r="A54" s="76" t="s">
        <v>612</v>
      </c>
      <c r="B54" s="77"/>
      <c r="C54" s="77"/>
      <c r="D54" s="77"/>
      <c r="E54" s="77"/>
      <c r="F54" s="77"/>
      <c r="G54" s="77"/>
      <c r="H54" s="78">
        <f>LEN(A55)</f>
        <v>0</v>
      </c>
      <c r="I54" s="79" t="s">
        <v>413</v>
      </c>
      <c r="J54" s="375"/>
      <c r="K54" s="540" t="s">
        <v>658</v>
      </c>
    </row>
    <row r="55" spans="1:11" ht="30" customHeight="1" thickBot="1" x14ac:dyDescent="0.25">
      <c r="A55" s="591"/>
      <c r="B55" s="591"/>
      <c r="C55" s="591"/>
      <c r="D55" s="591"/>
      <c r="E55" s="591"/>
      <c r="F55" s="591"/>
      <c r="G55" s="591"/>
      <c r="H55" s="591"/>
      <c r="I55" s="591"/>
      <c r="J55" s="375"/>
      <c r="K55" s="540"/>
    </row>
    <row r="56" spans="1:11" ht="8.1" customHeight="1" thickBot="1" x14ac:dyDescent="0.25">
      <c r="A56" s="375"/>
      <c r="B56" s="375"/>
      <c r="C56" s="375"/>
      <c r="D56" s="375"/>
      <c r="E56" s="375"/>
      <c r="F56" s="375"/>
      <c r="G56" s="375"/>
      <c r="H56" s="375"/>
      <c r="I56" s="375"/>
      <c r="J56" s="375"/>
      <c r="K56" s="540"/>
    </row>
    <row r="57" spans="1:11" ht="20.100000000000001" customHeight="1" thickBot="1" x14ac:dyDescent="0.25">
      <c r="A57" s="76" t="s">
        <v>614</v>
      </c>
      <c r="B57" s="77"/>
      <c r="C57" s="77"/>
      <c r="D57" s="77"/>
      <c r="E57" s="77"/>
      <c r="F57" s="77"/>
      <c r="G57" s="77"/>
      <c r="H57" s="77"/>
      <c r="I57" s="85"/>
      <c r="J57" s="375"/>
      <c r="K57" s="540"/>
    </row>
    <row r="58" spans="1:11" s="87" customFormat="1" ht="15" customHeight="1" thickBot="1" x14ac:dyDescent="0.25">
      <c r="A58" s="81" t="s">
        <v>0</v>
      </c>
      <c r="B58" s="82"/>
      <c r="C58" s="82"/>
      <c r="D58" s="86"/>
      <c r="F58" s="81" t="s">
        <v>2</v>
      </c>
      <c r="G58" s="82"/>
      <c r="H58" s="82"/>
      <c r="I58" s="86"/>
      <c r="K58" s="540"/>
    </row>
    <row r="59" spans="1:11" ht="20.100000000000001" customHeight="1" thickBot="1" x14ac:dyDescent="0.25">
      <c r="A59" s="551"/>
      <c r="B59" s="552"/>
      <c r="C59" s="552"/>
      <c r="D59" s="553"/>
      <c r="E59" s="375"/>
      <c r="F59" s="551"/>
      <c r="G59" s="552"/>
      <c r="H59" s="552"/>
      <c r="I59" s="553"/>
      <c r="J59" s="375"/>
      <c r="K59" s="540"/>
    </row>
    <row r="60" spans="1:11" ht="15" customHeight="1" thickBot="1" x14ac:dyDescent="0.25">
      <c r="A60" s="81" t="s">
        <v>3</v>
      </c>
      <c r="B60" s="82"/>
      <c r="C60" s="82"/>
      <c r="D60" s="86"/>
      <c r="E60" s="375"/>
      <c r="F60" s="81" t="s">
        <v>1</v>
      </c>
      <c r="G60" s="82"/>
      <c r="H60" s="82"/>
      <c r="I60" s="86"/>
      <c r="J60" s="375"/>
      <c r="K60" s="540"/>
    </row>
    <row r="61" spans="1:11" ht="20.100000000000001" customHeight="1" thickBot="1" x14ac:dyDescent="0.25">
      <c r="A61" s="545"/>
      <c r="B61" s="545"/>
      <c r="C61" s="545"/>
      <c r="D61" s="545"/>
      <c r="E61" s="375"/>
      <c r="F61" s="563"/>
      <c r="G61" s="563"/>
      <c r="H61" s="563"/>
      <c r="I61" s="563"/>
      <c r="J61" s="375"/>
      <c r="K61" s="540"/>
    </row>
    <row r="62" spans="1:11" ht="15" customHeight="1" thickBot="1" x14ac:dyDescent="0.25">
      <c r="A62" s="81" t="s">
        <v>501</v>
      </c>
      <c r="B62" s="82"/>
      <c r="C62" s="82"/>
      <c r="D62" s="86"/>
      <c r="E62" s="375"/>
      <c r="F62" s="88" t="s">
        <v>201</v>
      </c>
      <c r="G62" s="89"/>
      <c r="H62" s="89"/>
      <c r="I62" s="90"/>
      <c r="J62" s="375"/>
      <c r="K62" s="540"/>
    </row>
    <row r="63" spans="1:11" ht="20.100000000000001" customHeight="1" thickBot="1" x14ac:dyDescent="0.25">
      <c r="A63" s="545"/>
      <c r="B63" s="545"/>
      <c r="C63" s="545"/>
      <c r="D63" s="545"/>
      <c r="E63" s="375"/>
      <c r="F63" s="545"/>
      <c r="G63" s="545"/>
      <c r="H63" s="545"/>
      <c r="I63" s="545"/>
      <c r="J63" s="375"/>
      <c r="K63" s="540"/>
    </row>
    <row r="64" spans="1:11" ht="8.1" customHeight="1" x14ac:dyDescent="0.2">
      <c r="A64" s="375"/>
      <c r="B64" s="375"/>
      <c r="C64" s="375"/>
      <c r="D64" s="375"/>
      <c r="E64" s="375"/>
      <c r="F64" s="375"/>
      <c r="G64" s="375"/>
      <c r="H64" s="375"/>
      <c r="I64" s="375"/>
      <c r="J64" s="375"/>
    </row>
    <row r="65" spans="1:11" ht="20.100000000000001" customHeight="1" x14ac:dyDescent="0.2">
      <c r="A65" s="76" t="s">
        <v>140</v>
      </c>
      <c r="B65" s="77"/>
      <c r="C65" s="77"/>
      <c r="D65" s="77"/>
      <c r="E65" s="77"/>
      <c r="F65" s="77"/>
      <c r="G65" s="77"/>
      <c r="H65" s="77"/>
      <c r="I65" s="85"/>
      <c r="J65" s="375"/>
    </row>
    <row r="66" spans="1:11" s="125" customFormat="1" ht="30" customHeight="1" thickBot="1" x14ac:dyDescent="0.25">
      <c r="A66" s="586" t="s">
        <v>506</v>
      </c>
      <c r="B66" s="587"/>
      <c r="C66" s="587"/>
      <c r="D66" s="587"/>
      <c r="E66" s="587"/>
      <c r="F66" s="587"/>
      <c r="G66" s="587"/>
      <c r="H66" s="93">
        <f>LEN(A67)</f>
        <v>0</v>
      </c>
      <c r="I66" s="94" t="s">
        <v>113</v>
      </c>
      <c r="J66" s="375"/>
      <c r="K66" s="406"/>
    </row>
    <row r="67" spans="1:11" s="95" customFormat="1" ht="129.94999999999999" customHeight="1" thickBot="1" x14ac:dyDescent="0.25">
      <c r="A67" s="593"/>
      <c r="B67" s="593"/>
      <c r="C67" s="593"/>
      <c r="D67" s="593"/>
      <c r="E67" s="593"/>
      <c r="F67" s="593"/>
      <c r="G67" s="593"/>
      <c r="H67" s="593"/>
      <c r="I67" s="593"/>
      <c r="K67" s="408" t="s">
        <v>580</v>
      </c>
    </row>
    <row r="68" spans="1:11" ht="8.1" customHeight="1" thickBot="1" x14ac:dyDescent="0.25">
      <c r="A68" s="375"/>
      <c r="B68" s="375"/>
      <c r="C68" s="375"/>
      <c r="D68" s="375"/>
      <c r="E68" s="375"/>
      <c r="F68" s="375"/>
      <c r="G68" s="375"/>
      <c r="H68" s="375"/>
      <c r="I68" s="375"/>
      <c r="J68" s="375"/>
    </row>
    <row r="69" spans="1:11" ht="20.100000000000001" customHeight="1" x14ac:dyDescent="0.2">
      <c r="A69" s="76" t="s">
        <v>478</v>
      </c>
      <c r="B69" s="77"/>
      <c r="C69" s="77"/>
      <c r="D69" s="77"/>
      <c r="E69" s="77"/>
      <c r="F69" s="77"/>
      <c r="G69" s="77"/>
      <c r="H69" s="77"/>
      <c r="I69" s="85"/>
      <c r="J69" s="375"/>
      <c r="K69" s="513" t="s">
        <v>505</v>
      </c>
    </row>
    <row r="70" spans="1:11" ht="20.100000000000001" customHeight="1" x14ac:dyDescent="0.2">
      <c r="A70" s="81" t="s">
        <v>12</v>
      </c>
      <c r="B70" s="82"/>
      <c r="C70" s="82"/>
      <c r="D70" s="86"/>
      <c r="E70" s="375"/>
      <c r="F70" s="564"/>
      <c r="G70" s="565"/>
      <c r="H70" s="565"/>
      <c r="I70" s="566"/>
      <c r="J70" s="375"/>
      <c r="K70" s="514"/>
    </row>
    <row r="71" spans="1:11" ht="20.100000000000001" customHeight="1" x14ac:dyDescent="0.2">
      <c r="A71" s="81" t="s">
        <v>13</v>
      </c>
      <c r="B71" s="82"/>
      <c r="C71" s="82"/>
      <c r="D71" s="86"/>
      <c r="E71" s="375"/>
      <c r="F71" s="580"/>
      <c r="G71" s="581"/>
      <c r="H71" s="581"/>
      <c r="I71" s="582"/>
      <c r="J71" s="375"/>
      <c r="K71" s="514"/>
    </row>
    <row r="72" spans="1:11" ht="20.100000000000001" customHeight="1" thickBot="1" x14ac:dyDescent="0.25">
      <c r="A72" s="81" t="s">
        <v>521</v>
      </c>
      <c r="B72" s="82"/>
      <c r="C72" s="82"/>
      <c r="D72" s="86"/>
      <c r="E72" s="375"/>
      <c r="F72" s="583"/>
      <c r="G72" s="584"/>
      <c r="H72" s="584"/>
      <c r="I72" s="585"/>
      <c r="J72" s="375"/>
      <c r="K72" s="515"/>
    </row>
    <row r="73" spans="1:11" ht="20.100000000000001" customHeight="1" x14ac:dyDescent="0.2">
      <c r="A73" s="81" t="s">
        <v>16</v>
      </c>
      <c r="B73" s="82"/>
      <c r="C73" s="82"/>
      <c r="D73" s="82"/>
      <c r="E73" s="82"/>
      <c r="F73" s="82"/>
      <c r="G73" s="82"/>
      <c r="H73" s="83">
        <f>LEN(A74)</f>
        <v>0</v>
      </c>
      <c r="I73" s="84" t="s">
        <v>113</v>
      </c>
      <c r="J73" s="375"/>
    </row>
    <row r="74" spans="1:11" ht="129.94999999999999" customHeight="1" x14ac:dyDescent="0.2">
      <c r="A74" s="593"/>
      <c r="B74" s="593"/>
      <c r="C74" s="593"/>
      <c r="D74" s="593"/>
      <c r="E74" s="593"/>
      <c r="F74" s="593"/>
      <c r="G74" s="593"/>
      <c r="H74" s="593"/>
      <c r="I74" s="593"/>
      <c r="J74" s="375"/>
    </row>
  </sheetData>
  <sheetProtection selectLockedCells="1"/>
  <mergeCells count="56">
    <mergeCell ref="K23:K26"/>
    <mergeCell ref="K28:K32"/>
    <mergeCell ref="K34:K41"/>
    <mergeCell ref="K44:K52"/>
    <mergeCell ref="K54:K63"/>
    <mergeCell ref="K69:K72"/>
    <mergeCell ref="A66:G66"/>
    <mergeCell ref="K3:K4"/>
    <mergeCell ref="K6:K11"/>
    <mergeCell ref="A67:I67"/>
    <mergeCell ref="F70:I70"/>
    <mergeCell ref="F71:I71"/>
    <mergeCell ref="F72:I72"/>
    <mergeCell ref="A55:I55"/>
    <mergeCell ref="A42:D42"/>
    <mergeCell ref="F42:I42"/>
    <mergeCell ref="A52:D52"/>
    <mergeCell ref="F52:I52"/>
    <mergeCell ref="B46:D46"/>
    <mergeCell ref="F46:H46"/>
    <mergeCell ref="K13:K21"/>
    <mergeCell ref="A74:I74"/>
    <mergeCell ref="A59:D59"/>
    <mergeCell ref="F59:I59"/>
    <mergeCell ref="A61:D61"/>
    <mergeCell ref="F61:I61"/>
    <mergeCell ref="A63:D63"/>
    <mergeCell ref="F63:I63"/>
    <mergeCell ref="A47:I47"/>
    <mergeCell ref="A49:D49"/>
    <mergeCell ref="F49:I49"/>
    <mergeCell ref="A29:D29"/>
    <mergeCell ref="F29:I29"/>
    <mergeCell ref="A37:I37"/>
    <mergeCell ref="A39:D39"/>
    <mergeCell ref="F39:I39"/>
    <mergeCell ref="F26:I26"/>
    <mergeCell ref="F32:I32"/>
    <mergeCell ref="B36:D36"/>
    <mergeCell ref="F36:H36"/>
    <mergeCell ref="F21:I21"/>
    <mergeCell ref="A23:D23"/>
    <mergeCell ref="F23:I23"/>
    <mergeCell ref="A26:D26"/>
    <mergeCell ref="A21:D21"/>
    <mergeCell ref="A19:D19"/>
    <mergeCell ref="F19:I19"/>
    <mergeCell ref="A4:I4"/>
    <mergeCell ref="A7:D7"/>
    <mergeCell ref="F7:I7"/>
    <mergeCell ref="A11:D11"/>
    <mergeCell ref="F11:I11"/>
    <mergeCell ref="A13:D13"/>
    <mergeCell ref="F13:I13"/>
    <mergeCell ref="A15:D15"/>
    <mergeCell ref="F15:I15"/>
  </mergeCells>
  <conditionalFormatting sqref="A4:I4 B36 F36">
    <cfRule type="notContainsBlanks" dxfId="361" priority="48">
      <formula>LEN(TRIM(A4))&gt;0</formula>
    </cfRule>
  </conditionalFormatting>
  <conditionalFormatting sqref="F26:I26">
    <cfRule type="notContainsBlanks" dxfId="360" priority="47">
      <formula>LEN(TRIM(F26))&gt;0</formula>
    </cfRule>
  </conditionalFormatting>
  <conditionalFormatting sqref="A36">
    <cfRule type="notContainsBlanks" dxfId="359" priority="45">
      <formula>LEN(TRIM(A36))&gt;0</formula>
    </cfRule>
  </conditionalFormatting>
  <conditionalFormatting sqref="I36">
    <cfRule type="notContainsBlanks" dxfId="358" priority="46">
      <formula>LEN(TRIM(I36))&gt;0</formula>
    </cfRule>
  </conditionalFormatting>
  <conditionalFormatting sqref="F40">
    <cfRule type="notContainsBlanks" dxfId="357" priority="44">
      <formula>LEN(TRIM(F40))&gt;0</formula>
    </cfRule>
  </conditionalFormatting>
  <conditionalFormatting sqref="A67:I67">
    <cfRule type="notContainsBlanks" dxfId="356" priority="43">
      <formula>LEN(TRIM(A67))&gt;0</formula>
    </cfRule>
  </conditionalFormatting>
  <conditionalFormatting sqref="F70">
    <cfRule type="notContainsBlanks" dxfId="355" priority="42">
      <formula>LEN(TRIM(F70))&gt;0</formula>
    </cfRule>
  </conditionalFormatting>
  <conditionalFormatting sqref="A26">
    <cfRule type="notContainsBlanks" dxfId="354" priority="38">
      <formula>LEN(TRIM(A26))&gt;0</formula>
    </cfRule>
  </conditionalFormatting>
  <conditionalFormatting sqref="A13">
    <cfRule type="notContainsBlanks" dxfId="353" priority="37">
      <formula>LEN(TRIM(A13))&gt;0</formula>
    </cfRule>
  </conditionalFormatting>
  <conditionalFormatting sqref="F42">
    <cfRule type="notContainsBlanks" dxfId="352" priority="41">
      <formula>LEN(TRIM(F42))&gt;0</formula>
    </cfRule>
  </conditionalFormatting>
  <conditionalFormatting sqref="A8">
    <cfRule type="notContainsBlanks" dxfId="351" priority="40">
      <formula>LEN(TRIM(A8))&gt;0</formula>
    </cfRule>
  </conditionalFormatting>
  <conditionalFormatting sqref="F7:F8">
    <cfRule type="notContainsBlanks" dxfId="350" priority="39">
      <formula>LEN(TRIM(F7))&gt;0</formula>
    </cfRule>
  </conditionalFormatting>
  <conditionalFormatting sqref="F15">
    <cfRule type="notContainsBlanks" dxfId="349" priority="36">
      <formula>LEN(TRIM(F15))&gt;0</formula>
    </cfRule>
  </conditionalFormatting>
  <conditionalFormatting sqref="F13">
    <cfRule type="notContainsBlanks" dxfId="348" priority="35">
      <formula>LEN(TRIM(F13))&gt;0</formula>
    </cfRule>
  </conditionalFormatting>
  <conditionalFormatting sqref="A15">
    <cfRule type="notContainsBlanks" dxfId="347" priority="34">
      <formula>LEN(TRIM(A15))&gt;0</formula>
    </cfRule>
  </conditionalFormatting>
  <conditionalFormatting sqref="A74:I74">
    <cfRule type="notContainsBlanks" dxfId="346" priority="33">
      <formula>LEN(TRIM(A74))&gt;0</formula>
    </cfRule>
  </conditionalFormatting>
  <conditionalFormatting sqref="A55:I55">
    <cfRule type="notContainsBlanks" dxfId="345" priority="32">
      <formula>LEN(TRIM(A55))&gt;0</formula>
    </cfRule>
  </conditionalFormatting>
  <conditionalFormatting sqref="A19">
    <cfRule type="notContainsBlanks" dxfId="344" priority="31">
      <formula>LEN(TRIM(A19))&gt;0</formula>
    </cfRule>
  </conditionalFormatting>
  <conditionalFormatting sqref="F19">
    <cfRule type="notContainsBlanks" dxfId="343" priority="30">
      <formula>LEN(TRIM(F19))&gt;0</formula>
    </cfRule>
  </conditionalFormatting>
  <conditionalFormatting sqref="A21">
    <cfRule type="notContainsBlanks" dxfId="342" priority="29">
      <formula>LEN(TRIM(A21))&gt;0</formula>
    </cfRule>
  </conditionalFormatting>
  <conditionalFormatting sqref="F23">
    <cfRule type="notContainsBlanks" dxfId="341" priority="28">
      <formula>LEN(TRIM(F23))&gt;0</formula>
    </cfRule>
  </conditionalFormatting>
  <conditionalFormatting sqref="A23">
    <cfRule type="notContainsBlanks" dxfId="340" priority="27">
      <formula>LEN(TRIM(A23))&gt;0</formula>
    </cfRule>
  </conditionalFormatting>
  <conditionalFormatting sqref="F39:I39">
    <cfRule type="notContainsBlanks" dxfId="339" priority="26">
      <formula>LEN(TRIM(F39))&gt;0</formula>
    </cfRule>
  </conditionalFormatting>
  <conditionalFormatting sqref="A42:D42">
    <cfRule type="notContainsBlanks" dxfId="338" priority="25">
      <formula>LEN(TRIM(A42))&gt;0</formula>
    </cfRule>
  </conditionalFormatting>
  <conditionalFormatting sqref="A39:D39">
    <cfRule type="notContainsBlanks" dxfId="337" priority="24">
      <formula>LEN(TRIM(A39))&gt;0</formula>
    </cfRule>
  </conditionalFormatting>
  <conditionalFormatting sqref="B46 F46">
    <cfRule type="notContainsBlanks" dxfId="336" priority="23">
      <formula>LEN(TRIM(B46))&gt;0</formula>
    </cfRule>
  </conditionalFormatting>
  <conditionalFormatting sqref="I46">
    <cfRule type="notContainsBlanks" dxfId="335" priority="22">
      <formula>LEN(TRIM(I46))&gt;0</formula>
    </cfRule>
  </conditionalFormatting>
  <conditionalFormatting sqref="F50">
    <cfRule type="notContainsBlanks" dxfId="334" priority="20">
      <formula>LEN(TRIM(F50))&gt;0</formula>
    </cfRule>
  </conditionalFormatting>
  <conditionalFormatting sqref="A46">
    <cfRule type="notContainsBlanks" dxfId="333" priority="21">
      <formula>LEN(TRIM(A46))&gt;0</formula>
    </cfRule>
  </conditionalFormatting>
  <conditionalFormatting sqref="F52">
    <cfRule type="notContainsBlanks" dxfId="332" priority="19">
      <formula>LEN(TRIM(F52))&gt;0</formula>
    </cfRule>
  </conditionalFormatting>
  <conditionalFormatting sqref="F49:I49">
    <cfRule type="notContainsBlanks" dxfId="331" priority="18">
      <formula>LEN(TRIM(F49))&gt;0</formula>
    </cfRule>
  </conditionalFormatting>
  <conditionalFormatting sqref="A52:D52">
    <cfRule type="notContainsBlanks" dxfId="330" priority="17">
      <formula>LEN(TRIM(A52))&gt;0</formula>
    </cfRule>
  </conditionalFormatting>
  <conditionalFormatting sqref="A49:D49">
    <cfRule type="notContainsBlanks" dxfId="329" priority="16">
      <formula>LEN(TRIM(A49))&gt;0</formula>
    </cfRule>
  </conditionalFormatting>
  <conditionalFormatting sqref="A61">
    <cfRule type="notContainsBlanks" dxfId="328" priority="15">
      <formula>LEN(TRIM(A61))&gt;0</formula>
    </cfRule>
  </conditionalFormatting>
  <conditionalFormatting sqref="F63">
    <cfRule type="notContainsBlanks" dxfId="327" priority="14">
      <formula>LEN(TRIM(F63))&gt;0</formula>
    </cfRule>
  </conditionalFormatting>
  <conditionalFormatting sqref="F61">
    <cfRule type="notContainsBlanks" dxfId="326" priority="13">
      <formula>LEN(TRIM(F61))&gt;0</formula>
    </cfRule>
  </conditionalFormatting>
  <conditionalFormatting sqref="A63">
    <cfRule type="notContainsBlanks" dxfId="325" priority="12">
      <formula>LEN(TRIM(A63))&gt;0</formula>
    </cfRule>
  </conditionalFormatting>
  <conditionalFormatting sqref="F71">
    <cfRule type="notContainsBlanks" dxfId="324" priority="11">
      <formula>LEN(TRIM(F71))&gt;0</formula>
    </cfRule>
  </conditionalFormatting>
  <conditionalFormatting sqref="F72:I72">
    <cfRule type="notContainsBlanks" dxfId="323" priority="10">
      <formula>LEN(TRIM(F72))&gt;0</formula>
    </cfRule>
  </conditionalFormatting>
  <conditionalFormatting sqref="F21">
    <cfRule type="notContainsBlanks" dxfId="322" priority="9">
      <formula>LEN(TRIM(F21))&gt;0</formula>
    </cfRule>
  </conditionalFormatting>
  <conditionalFormatting sqref="A29">
    <cfRule type="notContainsBlanks" dxfId="321" priority="8">
      <formula>LEN(TRIM(A29))&gt;0</formula>
    </cfRule>
  </conditionalFormatting>
  <conditionalFormatting sqref="A11">
    <cfRule type="notContainsBlanks" dxfId="320" priority="7">
      <formula>LEN(TRIM(A11))&gt;0</formula>
    </cfRule>
  </conditionalFormatting>
  <conditionalFormatting sqref="A7">
    <cfRule type="notContainsBlanks" dxfId="319" priority="6">
      <formula>LEN(TRIM(A7))&gt;0</formula>
    </cfRule>
  </conditionalFormatting>
  <conditionalFormatting sqref="F29:I29">
    <cfRule type="notContainsBlanks" dxfId="318" priority="5">
      <formula>LEN(TRIM(F29))&gt;0</formula>
    </cfRule>
  </conditionalFormatting>
  <conditionalFormatting sqref="F32:I32">
    <cfRule type="notContainsBlanks" dxfId="317" priority="4">
      <formula>LEN(TRIM(F32))&gt;0</formula>
    </cfRule>
  </conditionalFormatting>
  <conditionalFormatting sqref="F59">
    <cfRule type="notContainsBlanks" dxfId="316" priority="3">
      <formula>LEN(TRIM(F59))&gt;0</formula>
    </cfRule>
  </conditionalFormatting>
  <conditionalFormatting sqref="A59">
    <cfRule type="notContainsBlanks" dxfId="315" priority="2">
      <formula>LEN(TRIM(A59))&gt;0</formula>
    </cfRule>
  </conditionalFormatting>
  <conditionalFormatting sqref="F11">
    <cfRule type="notContainsBlanks" dxfId="314" priority="1">
      <formula>LEN(TRIM(F11))&gt;0</formula>
    </cfRule>
  </conditionalFormatting>
  <dataValidations count="12">
    <dataValidation type="list" allowBlank="1" showInputMessage="1" showErrorMessage="1" sqref="F26:I26">
      <formula1>Type</formula1>
    </dataValidation>
    <dataValidation type="list" allowBlank="1" showInputMessage="1" showErrorMessage="1" sqref="F29:I29">
      <formula1>Legal</formula1>
    </dataValidation>
    <dataValidation allowBlank="1" sqref="E32"/>
    <dataValidation type="list" allowBlank="1" showErrorMessage="1" errorTitle="Roll down" error="Please choose from the drop down menu." sqref="F19:I19 F59:I59">
      <formula1>INDIRECT(A19)</formula1>
    </dataValidation>
    <dataValidation type="list" allowBlank="1" showInputMessage="1" showErrorMessage="1" errorTitle="Roll down" error="Please choose from the drop down menu." sqref="A11:D11 A19:D19 A59:D59">
      <formula1>States</formula1>
    </dataValidation>
    <dataValidation allowBlank="1" errorTitle="County" error="Please choose from the drop down menu." promptTitle="County" prompt="Please choose the county where your organization is registered." sqref="E59:E63 E19:E23 E11:E15"/>
    <dataValidation operator="lessThanOrEqual" allowBlank="1" showInputMessage="1" showErrorMessage="1" sqref="F7:I7"/>
    <dataValidation type="list" allowBlank="1" showInputMessage="1" showErrorMessage="1" sqref="F32:I32">
      <formula1>INDIRECT(IF(A11="Hungary","HUN", IF(A11="Slovakia", "SLK", "")))</formula1>
    </dataValidation>
    <dataValidation type="textLength" operator="lessThanOrEqual" allowBlank="1" showInputMessage="1" showErrorMessage="1" errorTitle="Character limit!" error="Please see character limit in the right up corner." sqref="A67:I67 A74:I74">
      <formula1>1000</formula1>
    </dataValidation>
    <dataValidation type="textLength" operator="lessThanOrEqual" allowBlank="1" showInputMessage="1" showErrorMessage="1" errorTitle="Character limit!" error="Please type no more than 150 characters." sqref="A4:I4 A55:I55">
      <formula1>150</formula1>
    </dataValidation>
    <dataValidation type="textLength" operator="lessThanOrEqual" allowBlank="1" showInputMessage="1" showErrorMessage="1" errorTitle="Character limit!" error="Please type no more than 10 characters." sqref="A7:D7">
      <formula1>10</formula1>
    </dataValidation>
    <dataValidation type="list" allowBlank="1" errorTitle="Roll down" error="Please choose from the drop down menu." sqref="F11:I11">
      <formula1>INDIRECT(A11)</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43"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4"/>
  <sheetViews>
    <sheetView showGridLines="0" zoomScale="115" zoomScaleNormal="115" zoomScaleSheetLayoutView="100" workbookViewId="0">
      <selection activeCell="A55" sqref="A55:I55"/>
    </sheetView>
  </sheetViews>
  <sheetFormatPr defaultRowHeight="14.25" x14ac:dyDescent="0.2"/>
  <cols>
    <col min="1" max="4" width="9.625" style="455" customWidth="1"/>
    <col min="5" max="5" width="1.625" style="455" customWidth="1"/>
    <col min="6" max="9" width="9.625" style="455" customWidth="1"/>
    <col min="10" max="10" width="1.625" style="455" customWidth="1"/>
    <col min="11" max="11" width="35.625" style="455" customWidth="1"/>
    <col min="12" max="16384" width="9" style="455"/>
  </cols>
  <sheetData>
    <row r="1" spans="1:11" s="412" customFormat="1" ht="27" customHeight="1" thickBot="1" x14ac:dyDescent="0.25">
      <c r="A1" s="410" t="s">
        <v>620</v>
      </c>
      <c r="B1" s="410"/>
      <c r="C1" s="410"/>
      <c r="D1" s="410"/>
      <c r="E1" s="410"/>
      <c r="F1" s="410"/>
      <c r="G1" s="410"/>
      <c r="H1" s="410"/>
      <c r="I1" s="411" t="str">
        <f>'Hidden data'!B119</f>
        <v xml:space="preserve">B3 - </v>
      </c>
      <c r="K1" s="179" t="s">
        <v>522</v>
      </c>
    </row>
    <row r="2" spans="1:11" ht="8.1" customHeight="1" thickBot="1" x14ac:dyDescent="0.25">
      <c r="A2" s="75"/>
      <c r="B2" s="75"/>
      <c r="C2" s="75"/>
      <c r="D2" s="75"/>
      <c r="E2" s="75"/>
      <c r="F2" s="75"/>
      <c r="G2" s="75"/>
      <c r="H2" s="75"/>
      <c r="I2" s="75"/>
    </row>
    <row r="3" spans="1:11" ht="20.100000000000001" customHeight="1" thickBot="1" x14ac:dyDescent="0.25">
      <c r="A3" s="76" t="s">
        <v>581</v>
      </c>
      <c r="B3" s="77"/>
      <c r="C3" s="77"/>
      <c r="D3" s="77"/>
      <c r="E3" s="77"/>
      <c r="F3" s="77"/>
      <c r="G3" s="77"/>
      <c r="H3" s="78">
        <f>LEN(A4)</f>
        <v>0</v>
      </c>
      <c r="I3" s="79" t="s">
        <v>413</v>
      </c>
      <c r="K3" s="562" t="s">
        <v>692</v>
      </c>
    </row>
    <row r="4" spans="1:11" ht="39.75" customHeight="1" thickBot="1" x14ac:dyDescent="0.25">
      <c r="A4" s="567"/>
      <c r="B4" s="568"/>
      <c r="C4" s="568"/>
      <c r="D4" s="568"/>
      <c r="E4" s="568"/>
      <c r="F4" s="568"/>
      <c r="G4" s="568"/>
      <c r="H4" s="568"/>
      <c r="I4" s="569"/>
      <c r="K4" s="562"/>
    </row>
    <row r="5" spans="1:11" ht="8.1" customHeight="1" thickBot="1" x14ac:dyDescent="0.25">
      <c r="A5" s="143"/>
      <c r="B5" s="143"/>
      <c r="C5" s="143"/>
      <c r="D5" s="143"/>
      <c r="F5" s="80"/>
      <c r="G5" s="80"/>
      <c r="H5" s="80"/>
      <c r="I5" s="80"/>
    </row>
    <row r="6" spans="1:11" ht="15" customHeight="1" thickBot="1" x14ac:dyDescent="0.25">
      <c r="A6" s="152" t="s">
        <v>185</v>
      </c>
      <c r="B6" s="153"/>
      <c r="C6" s="154">
        <f>LEN(A7)</f>
        <v>0</v>
      </c>
      <c r="D6" s="155" t="s">
        <v>414</v>
      </c>
      <c r="F6" s="81" t="s">
        <v>150</v>
      </c>
      <c r="G6" s="82"/>
      <c r="H6" s="83"/>
      <c r="I6" s="84"/>
      <c r="K6" s="562" t="s">
        <v>579</v>
      </c>
    </row>
    <row r="7" spans="1:11" ht="19.5" customHeight="1" thickBot="1" x14ac:dyDescent="0.25">
      <c r="A7" s="570"/>
      <c r="B7" s="571"/>
      <c r="C7" s="571"/>
      <c r="D7" s="572"/>
      <c r="F7" s="545"/>
      <c r="G7" s="545"/>
      <c r="H7" s="545"/>
      <c r="I7" s="545"/>
      <c r="K7" s="562"/>
    </row>
    <row r="8" spans="1:11" ht="8.1" customHeight="1" thickBot="1" x14ac:dyDescent="0.25">
      <c r="K8" s="562"/>
    </row>
    <row r="9" spans="1:11" ht="20.100000000000001" customHeight="1" thickBot="1" x14ac:dyDescent="0.25">
      <c r="A9" s="144" t="s">
        <v>155</v>
      </c>
      <c r="B9" s="145"/>
      <c r="C9" s="145"/>
      <c r="D9" s="145"/>
      <c r="E9" s="77"/>
      <c r="F9" s="145"/>
      <c r="G9" s="145"/>
      <c r="H9" s="145"/>
      <c r="I9" s="149"/>
      <c r="K9" s="562"/>
    </row>
    <row r="10" spans="1:11" s="87" customFormat="1" ht="15" customHeight="1" thickBot="1" x14ac:dyDescent="0.25">
      <c r="A10" s="152" t="s">
        <v>0</v>
      </c>
      <c r="B10" s="153"/>
      <c r="C10" s="153"/>
      <c r="D10" s="156"/>
      <c r="F10" s="152" t="s">
        <v>2</v>
      </c>
      <c r="G10" s="153"/>
      <c r="H10" s="153"/>
      <c r="I10" s="156"/>
      <c r="K10" s="562"/>
    </row>
    <row r="11" spans="1:11" ht="20.100000000000001" customHeight="1" thickBot="1" x14ac:dyDescent="0.25">
      <c r="A11" s="551"/>
      <c r="B11" s="552"/>
      <c r="C11" s="552"/>
      <c r="D11" s="553"/>
      <c r="F11" s="551"/>
      <c r="G11" s="552"/>
      <c r="H11" s="552"/>
      <c r="I11" s="553"/>
      <c r="K11" s="562"/>
    </row>
    <row r="12" spans="1:11" ht="15" customHeight="1" thickBot="1" x14ac:dyDescent="0.25">
      <c r="A12" s="146" t="s">
        <v>3</v>
      </c>
      <c r="B12" s="147"/>
      <c r="C12" s="147"/>
      <c r="D12" s="148"/>
      <c r="F12" s="146" t="s">
        <v>1</v>
      </c>
      <c r="G12" s="147"/>
      <c r="H12" s="147"/>
      <c r="I12" s="148"/>
    </row>
    <row r="13" spans="1:11" ht="20.100000000000001" customHeight="1" thickBot="1" x14ac:dyDescent="0.25">
      <c r="A13" s="545"/>
      <c r="B13" s="545"/>
      <c r="C13" s="545"/>
      <c r="D13" s="545"/>
      <c r="F13" s="563"/>
      <c r="G13" s="563"/>
      <c r="H13" s="563"/>
      <c r="I13" s="563"/>
      <c r="K13" s="540" t="s">
        <v>733</v>
      </c>
    </row>
    <row r="14" spans="1:11" ht="15" customHeight="1" thickBot="1" x14ac:dyDescent="0.25">
      <c r="A14" s="81" t="s">
        <v>501</v>
      </c>
      <c r="B14" s="82"/>
      <c r="C14" s="82"/>
      <c r="D14" s="86"/>
      <c r="F14" s="88" t="s">
        <v>201</v>
      </c>
      <c r="G14" s="89"/>
      <c r="H14" s="89"/>
      <c r="I14" s="90"/>
      <c r="K14" s="540"/>
    </row>
    <row r="15" spans="1:11" ht="20.100000000000001" customHeight="1" thickBot="1" x14ac:dyDescent="0.25">
      <c r="A15" s="545"/>
      <c r="B15" s="545"/>
      <c r="C15" s="545"/>
      <c r="D15" s="545"/>
      <c r="F15" s="545"/>
      <c r="G15" s="545"/>
      <c r="H15" s="545"/>
      <c r="I15" s="545"/>
      <c r="K15" s="540"/>
    </row>
    <row r="16" spans="1:11" ht="8.1" customHeight="1" thickBot="1" x14ac:dyDescent="0.25">
      <c r="A16" s="80"/>
      <c r="B16" s="80"/>
      <c r="C16" s="80"/>
      <c r="D16" s="80"/>
      <c r="F16" s="80"/>
      <c r="G16" s="80"/>
      <c r="H16" s="80"/>
      <c r="I16" s="80"/>
      <c r="K16" s="540"/>
    </row>
    <row r="17" spans="1:11" ht="20.100000000000001" customHeight="1" thickBot="1" x14ac:dyDescent="0.25">
      <c r="A17" s="76" t="s">
        <v>441</v>
      </c>
      <c r="B17" s="77"/>
      <c r="C17" s="77"/>
      <c r="D17" s="77"/>
      <c r="E17" s="77"/>
      <c r="F17" s="77"/>
      <c r="G17" s="77"/>
      <c r="H17" s="77"/>
      <c r="I17" s="85"/>
      <c r="K17" s="540"/>
    </row>
    <row r="18" spans="1:11" s="87" customFormat="1" ht="15" customHeight="1" thickBot="1" x14ac:dyDescent="0.25">
      <c r="A18" s="81" t="s">
        <v>0</v>
      </c>
      <c r="B18" s="82"/>
      <c r="C18" s="82"/>
      <c r="D18" s="86"/>
      <c r="F18" s="81" t="s">
        <v>2</v>
      </c>
      <c r="G18" s="82"/>
      <c r="H18" s="82"/>
      <c r="I18" s="86"/>
      <c r="K18" s="540"/>
    </row>
    <row r="19" spans="1:11" ht="19.5" customHeight="1" thickBot="1" x14ac:dyDescent="0.25">
      <c r="A19" s="573"/>
      <c r="B19" s="573"/>
      <c r="C19" s="573"/>
      <c r="D19" s="573"/>
      <c r="F19" s="573"/>
      <c r="G19" s="573"/>
      <c r="H19" s="573"/>
      <c r="I19" s="573"/>
      <c r="K19" s="540"/>
    </row>
    <row r="20" spans="1:11" ht="15" customHeight="1" thickBot="1" x14ac:dyDescent="0.25">
      <c r="A20" s="81" t="s">
        <v>3</v>
      </c>
      <c r="B20" s="82"/>
      <c r="C20" s="82"/>
      <c r="D20" s="86"/>
      <c r="F20" s="81" t="s">
        <v>1</v>
      </c>
      <c r="G20" s="82"/>
      <c r="H20" s="82"/>
      <c r="I20" s="86"/>
      <c r="K20" s="540"/>
    </row>
    <row r="21" spans="1:11" ht="19.5" customHeight="1" thickBot="1" x14ac:dyDescent="0.25">
      <c r="A21" s="545"/>
      <c r="B21" s="545"/>
      <c r="C21" s="545"/>
      <c r="D21" s="545"/>
      <c r="F21" s="563"/>
      <c r="G21" s="563"/>
      <c r="H21" s="563"/>
      <c r="I21" s="563"/>
      <c r="K21" s="540"/>
    </row>
    <row r="22" spans="1:11" ht="15" customHeight="1" thickBot="1" x14ac:dyDescent="0.25">
      <c r="A22" s="81" t="s">
        <v>501</v>
      </c>
      <c r="B22" s="82"/>
      <c r="C22" s="82"/>
      <c r="D22" s="86"/>
      <c r="F22" s="88" t="s">
        <v>201</v>
      </c>
      <c r="G22" s="89"/>
      <c r="H22" s="89"/>
      <c r="I22" s="90"/>
    </row>
    <row r="23" spans="1:11" ht="20.100000000000001" customHeight="1" thickBot="1" x14ac:dyDescent="0.25">
      <c r="A23" s="545"/>
      <c r="B23" s="545"/>
      <c r="C23" s="545"/>
      <c r="D23" s="545"/>
      <c r="F23" s="545"/>
      <c r="G23" s="545"/>
      <c r="H23" s="545"/>
      <c r="I23" s="545"/>
      <c r="K23" s="540" t="s">
        <v>583</v>
      </c>
    </row>
    <row r="24" spans="1:11" ht="8.1" customHeight="1" thickBot="1" x14ac:dyDescent="0.25">
      <c r="K24" s="540"/>
    </row>
    <row r="25" spans="1:11" ht="20.100000000000001" customHeight="1" thickBot="1" x14ac:dyDescent="0.25">
      <c r="A25" s="76" t="s">
        <v>4</v>
      </c>
      <c r="B25" s="77"/>
      <c r="C25" s="77"/>
      <c r="D25" s="85"/>
      <c r="F25" s="144" t="s">
        <v>31</v>
      </c>
      <c r="G25" s="145"/>
      <c r="H25" s="145"/>
      <c r="I25" s="149"/>
      <c r="K25" s="540"/>
    </row>
    <row r="26" spans="1:11" ht="30" customHeight="1" thickBot="1" x14ac:dyDescent="0.25">
      <c r="A26" s="563"/>
      <c r="B26" s="563"/>
      <c r="C26" s="563"/>
      <c r="D26" s="563"/>
      <c r="F26" s="551"/>
      <c r="G26" s="552"/>
      <c r="H26" s="552"/>
      <c r="I26" s="553"/>
      <c r="K26" s="540"/>
    </row>
    <row r="27" spans="1:11" ht="8.1" hidden="1" customHeight="1" thickBot="1" x14ac:dyDescent="0.25">
      <c r="K27" s="456"/>
    </row>
    <row r="28" spans="1:11" ht="20.100000000000001" hidden="1" customHeight="1" thickBot="1" x14ac:dyDescent="0.25">
      <c r="A28" s="76" t="s">
        <v>5</v>
      </c>
      <c r="B28" s="77"/>
      <c r="C28" s="77"/>
      <c r="D28" s="85"/>
      <c r="F28" s="144" t="s">
        <v>32</v>
      </c>
      <c r="G28" s="145"/>
      <c r="H28" s="145"/>
      <c r="I28" s="149"/>
      <c r="K28" s="433" t="s">
        <v>686</v>
      </c>
    </row>
    <row r="29" spans="1:11" ht="30" hidden="1" customHeight="1" thickBot="1" x14ac:dyDescent="0.25">
      <c r="A29" s="563"/>
      <c r="B29" s="563"/>
      <c r="C29" s="563"/>
      <c r="D29" s="563"/>
      <c r="F29" s="574"/>
      <c r="G29" s="575"/>
      <c r="H29" s="575"/>
      <c r="I29" s="576"/>
      <c r="K29" s="432"/>
    </row>
    <row r="30" spans="1:11" ht="8.1" customHeight="1" thickBot="1" x14ac:dyDescent="0.25">
      <c r="A30" s="91"/>
      <c r="B30" s="91"/>
      <c r="C30" s="91"/>
      <c r="D30" s="91"/>
      <c r="E30" s="91"/>
      <c r="F30" s="91"/>
      <c r="G30" s="91"/>
      <c r="H30" s="91"/>
      <c r="I30" s="91"/>
    </row>
    <row r="31" spans="1:11" ht="20.100000000000001" customHeight="1" thickBot="1" x14ac:dyDescent="0.25">
      <c r="A31" s="76" t="s">
        <v>5</v>
      </c>
      <c r="B31" s="77"/>
      <c r="C31" s="77"/>
      <c r="D31" s="85"/>
      <c r="E31" s="91"/>
      <c r="F31" s="144" t="s">
        <v>57</v>
      </c>
      <c r="G31" s="145"/>
      <c r="H31" s="145"/>
      <c r="I31" s="149"/>
      <c r="K31" s="560" t="s">
        <v>685</v>
      </c>
    </row>
    <row r="32" spans="1:11" ht="30" customHeight="1" thickBot="1" x14ac:dyDescent="0.25">
      <c r="A32" s="563"/>
      <c r="B32" s="563"/>
      <c r="C32" s="563"/>
      <c r="D32" s="563"/>
      <c r="E32" s="91"/>
      <c r="F32" s="588"/>
      <c r="G32" s="589"/>
      <c r="H32" s="589"/>
      <c r="I32" s="590"/>
      <c r="K32" s="561"/>
    </row>
    <row r="33" spans="1:19" ht="8.1" customHeight="1" thickBot="1" x14ac:dyDescent="0.25">
      <c r="K33" s="456"/>
    </row>
    <row r="34" spans="1:19" ht="20.100000000000001" customHeight="1" x14ac:dyDescent="0.2">
      <c r="A34" s="76" t="s">
        <v>502</v>
      </c>
      <c r="B34" s="77"/>
      <c r="C34" s="77"/>
      <c r="D34" s="77"/>
      <c r="E34" s="77"/>
      <c r="F34" s="77"/>
      <c r="G34" s="77"/>
      <c r="H34" s="77"/>
      <c r="I34" s="85"/>
      <c r="K34" s="513" t="s">
        <v>687</v>
      </c>
    </row>
    <row r="35" spans="1:19" ht="15" customHeight="1" x14ac:dyDescent="0.2">
      <c r="A35" s="357" t="s">
        <v>149</v>
      </c>
      <c r="B35" s="81" t="s">
        <v>6</v>
      </c>
      <c r="C35" s="82"/>
      <c r="D35" s="86"/>
      <c r="F35" s="81" t="s">
        <v>7</v>
      </c>
      <c r="G35" s="82"/>
      <c r="H35" s="86"/>
      <c r="I35" s="357" t="s">
        <v>148</v>
      </c>
      <c r="K35" s="514"/>
    </row>
    <row r="36" spans="1:19" ht="20.100000000000001" customHeight="1" x14ac:dyDescent="0.2">
      <c r="A36" s="458"/>
      <c r="B36" s="564"/>
      <c r="C36" s="565"/>
      <c r="D36" s="566"/>
      <c r="F36" s="563"/>
      <c r="G36" s="563"/>
      <c r="H36" s="563"/>
      <c r="I36" s="458"/>
      <c r="K36" s="514"/>
    </row>
    <row r="37" spans="1:19" ht="8.1" customHeight="1" x14ac:dyDescent="0.2">
      <c r="A37" s="519"/>
      <c r="B37" s="519"/>
      <c r="C37" s="519"/>
      <c r="D37" s="519"/>
      <c r="E37" s="519"/>
      <c r="F37" s="519"/>
      <c r="G37" s="519"/>
      <c r="H37" s="519"/>
      <c r="I37" s="519"/>
      <c r="K37" s="514"/>
    </row>
    <row r="38" spans="1:19" s="91" customFormat="1" ht="15" customHeight="1" x14ac:dyDescent="0.2">
      <c r="A38" s="81" t="s">
        <v>147</v>
      </c>
      <c r="B38" s="82"/>
      <c r="C38" s="82"/>
      <c r="D38" s="86"/>
      <c r="F38" s="81" t="s">
        <v>9</v>
      </c>
      <c r="G38" s="82"/>
      <c r="H38" s="82"/>
      <c r="I38" s="86"/>
      <c r="K38" s="514"/>
    </row>
    <row r="39" spans="1:19" ht="20.100000000000001" customHeight="1" thickBot="1" x14ac:dyDescent="0.25">
      <c r="A39" s="545"/>
      <c r="B39" s="545"/>
      <c r="C39" s="545"/>
      <c r="D39" s="545"/>
      <c r="F39" s="563"/>
      <c r="G39" s="563"/>
      <c r="H39" s="563"/>
      <c r="I39" s="563"/>
      <c r="K39" s="515"/>
    </row>
    <row r="40" spans="1:19" ht="8.1" customHeight="1" x14ac:dyDescent="0.2"/>
    <row r="41" spans="1:19" ht="15" customHeight="1" x14ac:dyDescent="0.2">
      <c r="A41" s="81" t="s">
        <v>10</v>
      </c>
      <c r="B41" s="82"/>
      <c r="C41" s="82"/>
      <c r="D41" s="86"/>
      <c r="F41" s="81" t="s">
        <v>11</v>
      </c>
      <c r="G41" s="82"/>
      <c r="H41" s="82"/>
      <c r="I41" s="86"/>
      <c r="K41" s="91"/>
      <c r="L41" s="91"/>
      <c r="M41" s="91"/>
      <c r="N41" s="91"/>
      <c r="O41" s="91"/>
      <c r="P41" s="91"/>
      <c r="Q41" s="91"/>
      <c r="R41" s="91"/>
      <c r="S41" s="91"/>
    </row>
    <row r="42" spans="1:19" ht="20.100000000000001" customHeight="1" x14ac:dyDescent="0.2">
      <c r="A42" s="563"/>
      <c r="B42" s="563"/>
      <c r="C42" s="563"/>
      <c r="D42" s="563"/>
      <c r="F42" s="592"/>
      <c r="G42" s="563"/>
      <c r="H42" s="563"/>
      <c r="I42" s="563"/>
    </row>
    <row r="43" spans="1:19" ht="8.1" customHeight="1" thickBot="1" x14ac:dyDescent="0.25"/>
    <row r="44" spans="1:19" ht="20.100000000000001" customHeight="1" thickBot="1" x14ac:dyDescent="0.25">
      <c r="A44" s="76" t="s">
        <v>8</v>
      </c>
      <c r="B44" s="77"/>
      <c r="C44" s="77"/>
      <c r="D44" s="77"/>
      <c r="E44" s="77"/>
      <c r="F44" s="77"/>
      <c r="G44" s="77"/>
      <c r="H44" s="77"/>
      <c r="I44" s="85"/>
      <c r="K44" s="540" t="s">
        <v>657</v>
      </c>
    </row>
    <row r="45" spans="1:19" ht="15" customHeight="1" thickBot="1" x14ac:dyDescent="0.25">
      <c r="A45" s="357" t="s">
        <v>149</v>
      </c>
      <c r="B45" s="81" t="s">
        <v>6</v>
      </c>
      <c r="C45" s="82"/>
      <c r="D45" s="86"/>
      <c r="F45" s="81" t="s">
        <v>7</v>
      </c>
      <c r="G45" s="82"/>
      <c r="H45" s="86"/>
      <c r="I45" s="357" t="s">
        <v>148</v>
      </c>
      <c r="K45" s="540"/>
    </row>
    <row r="46" spans="1:19" ht="20.100000000000001" customHeight="1" thickBot="1" x14ac:dyDescent="0.25">
      <c r="A46" s="458"/>
      <c r="B46" s="564"/>
      <c r="C46" s="565"/>
      <c r="D46" s="566"/>
      <c r="F46" s="563"/>
      <c r="G46" s="563"/>
      <c r="H46" s="563"/>
      <c r="I46" s="458"/>
      <c r="K46" s="540"/>
    </row>
    <row r="47" spans="1:19" ht="8.1" customHeight="1" thickBot="1" x14ac:dyDescent="0.25">
      <c r="A47" s="519"/>
      <c r="B47" s="519"/>
      <c r="C47" s="519"/>
      <c r="D47" s="519"/>
      <c r="E47" s="519"/>
      <c r="F47" s="519"/>
      <c r="G47" s="519"/>
      <c r="H47" s="519"/>
      <c r="I47" s="519"/>
      <c r="K47" s="540"/>
    </row>
    <row r="48" spans="1:19" s="91" customFormat="1" ht="15" customHeight="1" thickBot="1" x14ac:dyDescent="0.25">
      <c r="A48" s="81" t="s">
        <v>147</v>
      </c>
      <c r="B48" s="82"/>
      <c r="C48" s="82"/>
      <c r="D48" s="86"/>
      <c r="F48" s="81" t="s">
        <v>9</v>
      </c>
      <c r="G48" s="82"/>
      <c r="H48" s="82"/>
      <c r="I48" s="86"/>
      <c r="K48" s="540"/>
    </row>
    <row r="49" spans="1:11" ht="20.100000000000001" customHeight="1" thickBot="1" x14ac:dyDescent="0.25">
      <c r="A49" s="545"/>
      <c r="B49" s="545"/>
      <c r="C49" s="545"/>
      <c r="D49" s="545"/>
      <c r="F49" s="563"/>
      <c r="G49" s="563"/>
      <c r="H49" s="563"/>
      <c r="I49" s="563"/>
      <c r="K49" s="540"/>
    </row>
    <row r="50" spans="1:11" ht="8.1" customHeight="1" thickBot="1" x14ac:dyDescent="0.25">
      <c r="K50" s="540"/>
    </row>
    <row r="51" spans="1:11" ht="15" customHeight="1" thickBot="1" x14ac:dyDescent="0.25">
      <c r="A51" s="81" t="s">
        <v>10</v>
      </c>
      <c r="B51" s="82"/>
      <c r="C51" s="82"/>
      <c r="D51" s="86"/>
      <c r="F51" s="81" t="s">
        <v>11</v>
      </c>
      <c r="G51" s="82"/>
      <c r="H51" s="82"/>
      <c r="I51" s="86"/>
      <c r="K51" s="540"/>
    </row>
    <row r="52" spans="1:11" ht="20.100000000000001" customHeight="1" thickBot="1" x14ac:dyDescent="0.25">
      <c r="A52" s="563"/>
      <c r="B52" s="563"/>
      <c r="C52" s="563"/>
      <c r="D52" s="563"/>
      <c r="F52" s="592"/>
      <c r="G52" s="563"/>
      <c r="H52" s="563"/>
      <c r="I52" s="563"/>
      <c r="K52" s="540"/>
    </row>
    <row r="53" spans="1:11" s="91" customFormat="1" ht="8.1" customHeight="1" thickBot="1" x14ac:dyDescent="0.25">
      <c r="K53" s="456"/>
    </row>
    <row r="54" spans="1:11" ht="20.100000000000001" customHeight="1" thickBot="1" x14ac:dyDescent="0.25">
      <c r="A54" s="76" t="s">
        <v>612</v>
      </c>
      <c r="B54" s="77"/>
      <c r="C54" s="77"/>
      <c r="D54" s="77"/>
      <c r="E54" s="77"/>
      <c r="F54" s="77"/>
      <c r="G54" s="77"/>
      <c r="H54" s="78">
        <f>LEN(A55)</f>
        <v>0</v>
      </c>
      <c r="I54" s="79" t="s">
        <v>413</v>
      </c>
      <c r="K54" s="540" t="s">
        <v>731</v>
      </c>
    </row>
    <row r="55" spans="1:11" ht="30" customHeight="1" thickBot="1" x14ac:dyDescent="0.25">
      <c r="A55" s="591"/>
      <c r="B55" s="591"/>
      <c r="C55" s="591"/>
      <c r="D55" s="591"/>
      <c r="E55" s="591"/>
      <c r="F55" s="591"/>
      <c r="G55" s="591"/>
      <c r="H55" s="591"/>
      <c r="I55" s="591"/>
      <c r="K55" s="540"/>
    </row>
    <row r="56" spans="1:11" ht="8.1" customHeight="1" thickBot="1" x14ac:dyDescent="0.25">
      <c r="K56" s="540"/>
    </row>
    <row r="57" spans="1:11" ht="20.100000000000001" customHeight="1" thickBot="1" x14ac:dyDescent="0.25">
      <c r="A57" s="76" t="s">
        <v>614</v>
      </c>
      <c r="B57" s="77"/>
      <c r="C57" s="77"/>
      <c r="D57" s="77"/>
      <c r="E57" s="77"/>
      <c r="F57" s="77"/>
      <c r="G57" s="77"/>
      <c r="H57" s="77"/>
      <c r="I57" s="85"/>
      <c r="K57" s="540"/>
    </row>
    <row r="58" spans="1:11" s="87" customFormat="1" ht="15" customHeight="1" thickBot="1" x14ac:dyDescent="0.25">
      <c r="A58" s="81" t="s">
        <v>0</v>
      </c>
      <c r="B58" s="82"/>
      <c r="C58" s="82"/>
      <c r="D58" s="86"/>
      <c r="F58" s="81" t="s">
        <v>2</v>
      </c>
      <c r="G58" s="82"/>
      <c r="H58" s="82"/>
      <c r="I58" s="86"/>
      <c r="K58" s="540"/>
    </row>
    <row r="59" spans="1:11" ht="20.100000000000001" customHeight="1" thickBot="1" x14ac:dyDescent="0.25">
      <c r="A59" s="551"/>
      <c r="B59" s="552"/>
      <c r="C59" s="552"/>
      <c r="D59" s="553"/>
      <c r="F59" s="551"/>
      <c r="G59" s="552"/>
      <c r="H59" s="552"/>
      <c r="I59" s="553"/>
      <c r="K59" s="540"/>
    </row>
    <row r="60" spans="1:11" ht="15" customHeight="1" thickBot="1" x14ac:dyDescent="0.25">
      <c r="A60" s="81" t="s">
        <v>3</v>
      </c>
      <c r="B60" s="82"/>
      <c r="C60" s="82"/>
      <c r="D60" s="86"/>
      <c r="F60" s="81" t="s">
        <v>1</v>
      </c>
      <c r="G60" s="82"/>
      <c r="H60" s="82"/>
      <c r="I60" s="86"/>
      <c r="K60" s="540"/>
    </row>
    <row r="61" spans="1:11" ht="20.100000000000001" customHeight="1" thickBot="1" x14ac:dyDescent="0.25">
      <c r="A61" s="545"/>
      <c r="B61" s="545"/>
      <c r="C61" s="545"/>
      <c r="D61" s="545"/>
      <c r="F61" s="563"/>
      <c r="G61" s="563"/>
      <c r="H61" s="563"/>
      <c r="I61" s="563"/>
      <c r="K61" s="540"/>
    </row>
    <row r="62" spans="1:11" ht="15" customHeight="1" thickBot="1" x14ac:dyDescent="0.25">
      <c r="A62" s="81" t="s">
        <v>501</v>
      </c>
      <c r="B62" s="82"/>
      <c r="C62" s="82"/>
      <c r="D62" s="86"/>
      <c r="F62" s="88" t="s">
        <v>201</v>
      </c>
      <c r="G62" s="89"/>
      <c r="H62" s="89"/>
      <c r="I62" s="90"/>
      <c r="K62" s="540"/>
    </row>
    <row r="63" spans="1:11" ht="20.100000000000001" customHeight="1" thickBot="1" x14ac:dyDescent="0.25">
      <c r="A63" s="545"/>
      <c r="B63" s="545"/>
      <c r="C63" s="545"/>
      <c r="D63" s="545"/>
      <c r="F63" s="545"/>
      <c r="G63" s="545"/>
      <c r="H63" s="545"/>
      <c r="I63" s="545"/>
      <c r="K63" s="540"/>
    </row>
    <row r="64" spans="1:11" ht="8.1" hidden="1" customHeight="1" x14ac:dyDescent="0.2"/>
    <row r="65" spans="1:11" ht="20.100000000000001" hidden="1" customHeight="1" x14ac:dyDescent="0.2">
      <c r="A65" s="76" t="s">
        <v>140</v>
      </c>
      <c r="B65" s="77"/>
      <c r="C65" s="77"/>
      <c r="D65" s="77"/>
      <c r="E65" s="77"/>
      <c r="F65" s="77"/>
      <c r="G65" s="77"/>
      <c r="H65" s="77"/>
      <c r="I65" s="85"/>
    </row>
    <row r="66" spans="1:11" ht="30" hidden="1" customHeight="1" thickBot="1" x14ac:dyDescent="0.25">
      <c r="A66" s="586" t="s">
        <v>506</v>
      </c>
      <c r="B66" s="587"/>
      <c r="C66" s="587"/>
      <c r="D66" s="587"/>
      <c r="E66" s="587"/>
      <c r="F66" s="587"/>
      <c r="G66" s="587"/>
      <c r="H66" s="93">
        <f>LEN(A67)</f>
        <v>0</v>
      </c>
      <c r="I66" s="94" t="s">
        <v>113</v>
      </c>
    </row>
    <row r="67" spans="1:11" s="95" customFormat="1" ht="129.94999999999999" hidden="1" customHeight="1" thickBot="1" x14ac:dyDescent="0.25">
      <c r="A67" s="593"/>
      <c r="B67" s="593"/>
      <c r="C67" s="593"/>
      <c r="D67" s="593"/>
      <c r="E67" s="593"/>
      <c r="F67" s="593"/>
      <c r="G67" s="593"/>
      <c r="H67" s="593"/>
      <c r="I67" s="593"/>
      <c r="K67" s="457" t="s">
        <v>580</v>
      </c>
    </row>
    <row r="68" spans="1:11" ht="8.1" hidden="1" customHeight="1" thickBot="1" x14ac:dyDescent="0.25"/>
    <row r="69" spans="1:11" ht="20.100000000000001" hidden="1" customHeight="1" x14ac:dyDescent="0.2">
      <c r="A69" s="76" t="s">
        <v>478</v>
      </c>
      <c r="B69" s="77"/>
      <c r="C69" s="77"/>
      <c r="D69" s="77"/>
      <c r="E69" s="77"/>
      <c r="F69" s="77"/>
      <c r="G69" s="77"/>
      <c r="H69" s="77"/>
      <c r="I69" s="85"/>
      <c r="K69" s="513" t="s">
        <v>505</v>
      </c>
    </row>
    <row r="70" spans="1:11" ht="20.100000000000001" hidden="1" customHeight="1" x14ac:dyDescent="0.2">
      <c r="A70" s="81" t="s">
        <v>12</v>
      </c>
      <c r="B70" s="82"/>
      <c r="C70" s="82"/>
      <c r="D70" s="86"/>
      <c r="F70" s="564"/>
      <c r="G70" s="565"/>
      <c r="H70" s="565"/>
      <c r="I70" s="566"/>
      <c r="K70" s="514"/>
    </row>
    <row r="71" spans="1:11" ht="20.100000000000001" hidden="1" customHeight="1" x14ac:dyDescent="0.2">
      <c r="A71" s="81" t="s">
        <v>13</v>
      </c>
      <c r="B71" s="82"/>
      <c r="C71" s="82"/>
      <c r="D71" s="86"/>
      <c r="F71" s="580"/>
      <c r="G71" s="581"/>
      <c r="H71" s="581"/>
      <c r="I71" s="582"/>
      <c r="K71" s="514"/>
    </row>
    <row r="72" spans="1:11" ht="20.100000000000001" hidden="1" customHeight="1" thickBot="1" x14ac:dyDescent="0.25">
      <c r="A72" s="81" t="s">
        <v>521</v>
      </c>
      <c r="B72" s="82"/>
      <c r="C72" s="82"/>
      <c r="D72" s="86"/>
      <c r="F72" s="583"/>
      <c r="G72" s="584"/>
      <c r="H72" s="584"/>
      <c r="I72" s="585"/>
      <c r="K72" s="515"/>
    </row>
    <row r="73" spans="1:11" ht="20.100000000000001" hidden="1" customHeight="1" x14ac:dyDescent="0.2">
      <c r="A73" s="81" t="s">
        <v>16</v>
      </c>
      <c r="B73" s="82"/>
      <c r="C73" s="82"/>
      <c r="D73" s="82"/>
      <c r="E73" s="82"/>
      <c r="F73" s="82"/>
      <c r="G73" s="82"/>
      <c r="H73" s="83">
        <f>LEN(A74)</f>
        <v>0</v>
      </c>
      <c r="I73" s="84" t="s">
        <v>113</v>
      </c>
    </row>
    <row r="74" spans="1:11" ht="129.94999999999999" hidden="1" customHeight="1" x14ac:dyDescent="0.2">
      <c r="A74" s="593"/>
      <c r="B74" s="593"/>
      <c r="C74" s="593"/>
      <c r="D74" s="593"/>
      <c r="E74" s="593"/>
      <c r="F74" s="593"/>
      <c r="G74" s="593"/>
      <c r="H74" s="593"/>
      <c r="I74" s="593"/>
    </row>
  </sheetData>
  <sheetProtection password="DCEA" sheet="1" objects="1" scenarios="1" selectLockedCells="1"/>
  <mergeCells count="57">
    <mergeCell ref="K3:K4"/>
    <mergeCell ref="A4:I4"/>
    <mergeCell ref="K6:K11"/>
    <mergeCell ref="A7:D7"/>
    <mergeCell ref="F7:I7"/>
    <mergeCell ref="A11:D11"/>
    <mergeCell ref="F11:I11"/>
    <mergeCell ref="A29:D29"/>
    <mergeCell ref="F29:I29"/>
    <mergeCell ref="A13:D13"/>
    <mergeCell ref="F13:I13"/>
    <mergeCell ref="K13:K21"/>
    <mergeCell ref="A15:D15"/>
    <mergeCell ref="F15:I15"/>
    <mergeCell ref="A19:D19"/>
    <mergeCell ref="F19:I19"/>
    <mergeCell ref="A21:D21"/>
    <mergeCell ref="F21:I21"/>
    <mergeCell ref="A23:D23"/>
    <mergeCell ref="F23:I23"/>
    <mergeCell ref="K23:K26"/>
    <mergeCell ref="A26:D26"/>
    <mergeCell ref="F26:I26"/>
    <mergeCell ref="K31:K32"/>
    <mergeCell ref="A32:D32"/>
    <mergeCell ref="F32:I32"/>
    <mergeCell ref="K34:K39"/>
    <mergeCell ref="B36:D36"/>
    <mergeCell ref="F36:H36"/>
    <mergeCell ref="A37:I37"/>
    <mergeCell ref="A39:D39"/>
    <mergeCell ref="F39:I39"/>
    <mergeCell ref="A42:D42"/>
    <mergeCell ref="F42:I42"/>
    <mergeCell ref="K44:K52"/>
    <mergeCell ref="B46:D46"/>
    <mergeCell ref="F46:H46"/>
    <mergeCell ref="A47:I47"/>
    <mergeCell ref="A49:D49"/>
    <mergeCell ref="F49:I49"/>
    <mergeCell ref="A52:D52"/>
    <mergeCell ref="F52:I52"/>
    <mergeCell ref="K54:K63"/>
    <mergeCell ref="A55:I55"/>
    <mergeCell ref="A59:D59"/>
    <mergeCell ref="F59:I59"/>
    <mergeCell ref="A61:D61"/>
    <mergeCell ref="F61:I61"/>
    <mergeCell ref="A63:D63"/>
    <mergeCell ref="F63:I63"/>
    <mergeCell ref="A74:I74"/>
    <mergeCell ref="A66:G66"/>
    <mergeCell ref="A67:I67"/>
    <mergeCell ref="K69:K72"/>
    <mergeCell ref="F70:I70"/>
    <mergeCell ref="F71:I71"/>
    <mergeCell ref="F72:I72"/>
  </mergeCells>
  <conditionalFormatting sqref="A4:I4 B36 F36">
    <cfRule type="notContainsBlanks" dxfId="313" priority="49">
      <formula>LEN(TRIM(A4))&gt;0</formula>
    </cfRule>
  </conditionalFormatting>
  <conditionalFormatting sqref="F26:I26">
    <cfRule type="notContainsBlanks" dxfId="312" priority="48">
      <formula>LEN(TRIM(F26))&gt;0</formula>
    </cfRule>
  </conditionalFormatting>
  <conditionalFormatting sqref="A36">
    <cfRule type="notContainsBlanks" dxfId="311" priority="46">
      <formula>LEN(TRIM(A36))&gt;0</formula>
    </cfRule>
  </conditionalFormatting>
  <conditionalFormatting sqref="I36">
    <cfRule type="notContainsBlanks" dxfId="310" priority="47">
      <formula>LEN(TRIM(I36))&gt;0</formula>
    </cfRule>
  </conditionalFormatting>
  <conditionalFormatting sqref="F40">
    <cfRule type="notContainsBlanks" dxfId="309" priority="45">
      <formula>LEN(TRIM(F40))&gt;0</formula>
    </cfRule>
  </conditionalFormatting>
  <conditionalFormatting sqref="A67:I67">
    <cfRule type="notContainsBlanks" dxfId="308" priority="44">
      <formula>LEN(TRIM(A67))&gt;0</formula>
    </cfRule>
  </conditionalFormatting>
  <conditionalFormatting sqref="F70">
    <cfRule type="notContainsBlanks" dxfId="307" priority="43">
      <formula>LEN(TRIM(F70))&gt;0</formula>
    </cfRule>
  </conditionalFormatting>
  <conditionalFormatting sqref="A26">
    <cfRule type="notContainsBlanks" dxfId="306" priority="39">
      <formula>LEN(TRIM(A26))&gt;0</formula>
    </cfRule>
  </conditionalFormatting>
  <conditionalFormatting sqref="A13">
    <cfRule type="notContainsBlanks" dxfId="305" priority="38">
      <formula>LEN(TRIM(A13))&gt;0</formula>
    </cfRule>
  </conditionalFormatting>
  <conditionalFormatting sqref="F42">
    <cfRule type="notContainsBlanks" dxfId="304" priority="42">
      <formula>LEN(TRIM(F42))&gt;0</formula>
    </cfRule>
  </conditionalFormatting>
  <conditionalFormatting sqref="A8">
    <cfRule type="notContainsBlanks" dxfId="303" priority="41">
      <formula>LEN(TRIM(A8))&gt;0</formula>
    </cfRule>
  </conditionalFormatting>
  <conditionalFormatting sqref="F7:F8">
    <cfRule type="notContainsBlanks" dxfId="302" priority="40">
      <formula>LEN(TRIM(F7))&gt;0</formula>
    </cfRule>
  </conditionalFormatting>
  <conditionalFormatting sqref="F15">
    <cfRule type="notContainsBlanks" dxfId="301" priority="37">
      <formula>LEN(TRIM(F15))&gt;0</formula>
    </cfRule>
  </conditionalFormatting>
  <conditionalFormatting sqref="F13">
    <cfRule type="notContainsBlanks" dxfId="300" priority="36">
      <formula>LEN(TRIM(F13))&gt;0</formula>
    </cfRule>
  </conditionalFormatting>
  <conditionalFormatting sqref="A15">
    <cfRule type="notContainsBlanks" dxfId="299" priority="35">
      <formula>LEN(TRIM(A15))&gt;0</formula>
    </cfRule>
  </conditionalFormatting>
  <conditionalFormatting sqref="A74:I74">
    <cfRule type="notContainsBlanks" dxfId="298" priority="34">
      <formula>LEN(TRIM(A74))&gt;0</formula>
    </cfRule>
  </conditionalFormatting>
  <conditionalFormatting sqref="A55:I55">
    <cfRule type="notContainsBlanks" dxfId="297" priority="33">
      <formula>LEN(TRIM(A55))&gt;0</formula>
    </cfRule>
  </conditionalFormatting>
  <conditionalFormatting sqref="A19">
    <cfRule type="notContainsBlanks" dxfId="296" priority="32">
      <formula>LEN(TRIM(A19))&gt;0</formula>
    </cfRule>
  </conditionalFormatting>
  <conditionalFormatting sqref="F19">
    <cfRule type="notContainsBlanks" dxfId="295" priority="31">
      <formula>LEN(TRIM(F19))&gt;0</formula>
    </cfRule>
  </conditionalFormatting>
  <conditionalFormatting sqref="A21">
    <cfRule type="notContainsBlanks" dxfId="294" priority="30">
      <formula>LEN(TRIM(A21))&gt;0</formula>
    </cfRule>
  </conditionalFormatting>
  <conditionalFormatting sqref="F23">
    <cfRule type="notContainsBlanks" dxfId="293" priority="29">
      <formula>LEN(TRIM(F23))&gt;0</formula>
    </cfRule>
  </conditionalFormatting>
  <conditionalFormatting sqref="A23">
    <cfRule type="notContainsBlanks" dxfId="292" priority="28">
      <formula>LEN(TRIM(A23))&gt;0</formula>
    </cfRule>
  </conditionalFormatting>
  <conditionalFormatting sqref="F39:I39">
    <cfRule type="notContainsBlanks" dxfId="291" priority="27">
      <formula>LEN(TRIM(F39))&gt;0</formula>
    </cfRule>
  </conditionalFormatting>
  <conditionalFormatting sqref="A42:D42">
    <cfRule type="notContainsBlanks" dxfId="290" priority="26">
      <formula>LEN(TRIM(A42))&gt;0</formula>
    </cfRule>
  </conditionalFormatting>
  <conditionalFormatting sqref="A39:D39">
    <cfRule type="notContainsBlanks" dxfId="289" priority="25">
      <formula>LEN(TRIM(A39))&gt;0</formula>
    </cfRule>
  </conditionalFormatting>
  <conditionalFormatting sqref="B46 F46">
    <cfRule type="notContainsBlanks" dxfId="288" priority="24">
      <formula>LEN(TRIM(B46))&gt;0</formula>
    </cfRule>
  </conditionalFormatting>
  <conditionalFormatting sqref="I46">
    <cfRule type="notContainsBlanks" dxfId="287" priority="23">
      <formula>LEN(TRIM(I46))&gt;0</formula>
    </cfRule>
  </conditionalFormatting>
  <conditionalFormatting sqref="F50">
    <cfRule type="notContainsBlanks" dxfId="286" priority="21">
      <formula>LEN(TRIM(F50))&gt;0</formula>
    </cfRule>
  </conditionalFormatting>
  <conditionalFormatting sqref="A46">
    <cfRule type="notContainsBlanks" dxfId="285" priority="22">
      <formula>LEN(TRIM(A46))&gt;0</formula>
    </cfRule>
  </conditionalFormatting>
  <conditionalFormatting sqref="F52">
    <cfRule type="notContainsBlanks" dxfId="284" priority="20">
      <formula>LEN(TRIM(F52))&gt;0</formula>
    </cfRule>
  </conditionalFormatting>
  <conditionalFormatting sqref="F49:I49">
    <cfRule type="notContainsBlanks" dxfId="283" priority="19">
      <formula>LEN(TRIM(F49))&gt;0</formula>
    </cfRule>
  </conditionalFormatting>
  <conditionalFormatting sqref="A52:D52">
    <cfRule type="notContainsBlanks" dxfId="282" priority="18">
      <formula>LEN(TRIM(A52))&gt;0</formula>
    </cfRule>
  </conditionalFormatting>
  <conditionalFormatting sqref="A49:D49">
    <cfRule type="notContainsBlanks" dxfId="281" priority="17">
      <formula>LEN(TRIM(A49))&gt;0</formula>
    </cfRule>
  </conditionalFormatting>
  <conditionalFormatting sqref="A61">
    <cfRule type="notContainsBlanks" dxfId="280" priority="16">
      <formula>LEN(TRIM(A61))&gt;0</formula>
    </cfRule>
  </conditionalFormatting>
  <conditionalFormatting sqref="F63">
    <cfRule type="notContainsBlanks" dxfId="279" priority="15">
      <formula>LEN(TRIM(F63))&gt;0</formula>
    </cfRule>
  </conditionalFormatting>
  <conditionalFormatting sqref="F61">
    <cfRule type="notContainsBlanks" dxfId="278" priority="14">
      <formula>LEN(TRIM(F61))&gt;0</formula>
    </cfRule>
  </conditionalFormatting>
  <conditionalFormatting sqref="A63">
    <cfRule type="notContainsBlanks" dxfId="277" priority="13">
      <formula>LEN(TRIM(A63))&gt;0</formula>
    </cfRule>
  </conditionalFormatting>
  <conditionalFormatting sqref="F71">
    <cfRule type="notContainsBlanks" dxfId="276" priority="12">
      <formula>LEN(TRIM(F71))&gt;0</formula>
    </cfRule>
  </conditionalFormatting>
  <conditionalFormatting sqref="F72:I72">
    <cfRule type="notContainsBlanks" dxfId="275" priority="11">
      <formula>LEN(TRIM(F72))&gt;0</formula>
    </cfRule>
  </conditionalFormatting>
  <conditionalFormatting sqref="F21">
    <cfRule type="notContainsBlanks" dxfId="274" priority="10">
      <formula>LEN(TRIM(F21))&gt;0</formula>
    </cfRule>
  </conditionalFormatting>
  <conditionalFormatting sqref="A29">
    <cfRule type="notContainsBlanks" dxfId="273" priority="9">
      <formula>LEN(TRIM(A29))&gt;0</formula>
    </cfRule>
  </conditionalFormatting>
  <conditionalFormatting sqref="A11">
    <cfRule type="notContainsBlanks" dxfId="272" priority="8">
      <formula>LEN(TRIM(A11))&gt;0</formula>
    </cfRule>
  </conditionalFormatting>
  <conditionalFormatting sqref="A7">
    <cfRule type="notContainsBlanks" dxfId="271" priority="7">
      <formula>LEN(TRIM(A7))&gt;0</formula>
    </cfRule>
  </conditionalFormatting>
  <conditionalFormatting sqref="F29:I29">
    <cfRule type="notContainsBlanks" dxfId="270" priority="6">
      <formula>LEN(TRIM(F29))&gt;0</formula>
    </cfRule>
  </conditionalFormatting>
  <conditionalFormatting sqref="F32:I32">
    <cfRule type="notContainsBlanks" dxfId="269" priority="5">
      <formula>LEN(TRIM(F32))&gt;0</formula>
    </cfRule>
  </conditionalFormatting>
  <conditionalFormatting sqref="F59">
    <cfRule type="notContainsBlanks" dxfId="268" priority="4">
      <formula>LEN(TRIM(F59))&gt;0</formula>
    </cfRule>
  </conditionalFormatting>
  <conditionalFormatting sqref="A59">
    <cfRule type="notContainsBlanks" dxfId="267" priority="3">
      <formula>LEN(TRIM(A59))&gt;0</formula>
    </cfRule>
  </conditionalFormatting>
  <conditionalFormatting sqref="F11">
    <cfRule type="notContainsBlanks" dxfId="266" priority="2">
      <formula>LEN(TRIM(F11))&gt;0</formula>
    </cfRule>
  </conditionalFormatting>
  <conditionalFormatting sqref="A32">
    <cfRule type="notContainsBlanks" dxfId="265" priority="1">
      <formula>LEN(TRIM(A32))&gt;0</formula>
    </cfRule>
  </conditionalFormatting>
  <dataValidations count="12">
    <dataValidation type="list" allowBlank="1" showInputMessage="1" showErrorMessage="1" sqref="F26:I26">
      <formula1>Type</formula1>
    </dataValidation>
    <dataValidation type="list" allowBlank="1" errorTitle="Roll down" error="Please choose from the drop down menu." sqref="F11:I11">
      <formula1>INDIRECT(A11)</formula1>
    </dataValidation>
    <dataValidation type="textLength" operator="lessThanOrEqual" allowBlank="1" showInputMessage="1" showErrorMessage="1" errorTitle="Character limit!" error="Please type no more than 10 characters." sqref="A7:D7">
      <formula1>10</formula1>
    </dataValidation>
    <dataValidation type="textLength" operator="lessThanOrEqual" allowBlank="1" showInputMessage="1" showErrorMessage="1" errorTitle="Character limit!" error="Please type no more than 150 characters." sqref="A4:I4 A55:I55">
      <formula1>150</formula1>
    </dataValidation>
    <dataValidation type="textLength" operator="lessThanOrEqual" allowBlank="1" showInputMessage="1" showErrorMessage="1" errorTitle="Character limit!" error="Please see character limit in the right up corner." sqref="A67:I67 A74:I74">
      <formula1>1000</formula1>
    </dataValidation>
    <dataValidation type="list" allowBlank="1" showInputMessage="1" showErrorMessage="1" sqref="F32:I32">
      <formula1>INDIRECT(IF(A11="Hungary","HUN", IF(A11="Slovakia", "SLK", "")))</formula1>
    </dataValidation>
    <dataValidation type="list" allowBlank="1" showInputMessage="1" showErrorMessage="1" sqref="F29:I29">
      <formula1>Legal</formula1>
    </dataValidation>
    <dataValidation allowBlank="1" sqref="E32"/>
    <dataValidation type="list" allowBlank="1" showErrorMessage="1" errorTitle="Roll down" error="Please choose from the drop down menu." sqref="F19:I19 F59:I59">
      <formula1>INDIRECT(A19)</formula1>
    </dataValidation>
    <dataValidation type="list" allowBlank="1" showInputMessage="1" showErrorMessage="1" errorTitle="Roll down" error="Please choose from the drop down menu." sqref="A11:D11 A19:D19 A59:D59">
      <formula1>States</formula1>
    </dataValidation>
    <dataValidation allowBlank="1" errorTitle="County" error="Please choose from the drop down menu." promptTitle="County" prompt="Please choose the county where your organization is registered." sqref="E59:E63 E19:E23 E11:E15"/>
    <dataValidation operator="lessThanOrEqual" allowBlank="1" showInputMessage="1" showErrorMessage="1" sqref="F7:I7"/>
  </dataValidations>
  <pageMargins left="0.70866141732283472" right="0.70866141732283472" top="0.74803149606299213" bottom="0.74803149606299213" header="0.31496062992125984" footer="0.31496062992125984"/>
  <pageSetup paperSize="9" fitToHeight="0" orientation="portrait" r:id="rId1"/>
  <rowBreaks count="1" manualBreakCount="1">
    <brk id="43"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7"/>
  <sheetViews>
    <sheetView showGridLines="0" zoomScale="115" zoomScaleNormal="115" zoomScaleSheetLayoutView="115" zoomScalePageLayoutView="85" workbookViewId="0">
      <selection activeCell="G20" sqref="G20"/>
    </sheetView>
  </sheetViews>
  <sheetFormatPr defaultRowHeight="14.25" x14ac:dyDescent="0.2"/>
  <cols>
    <col min="1" max="1" width="80.625" style="421" customWidth="1"/>
    <col min="2" max="2" width="1.625" style="421" customWidth="1"/>
    <col min="3" max="16384" width="9" style="421"/>
  </cols>
  <sheetData>
    <row r="1" spans="1:1" ht="30" customHeight="1" x14ac:dyDescent="0.2">
      <c r="A1" s="73" t="s">
        <v>689</v>
      </c>
    </row>
    <row r="2" spans="1:1" ht="6" customHeight="1" x14ac:dyDescent="0.2">
      <c r="A2" s="181"/>
    </row>
    <row r="3" spans="1:1" ht="24.95" customHeight="1" x14ac:dyDescent="0.2">
      <c r="A3" s="427" t="s">
        <v>743</v>
      </c>
    </row>
    <row r="4" spans="1:1" ht="30" customHeight="1" x14ac:dyDescent="0.2">
      <c r="A4" s="428" t="s">
        <v>690</v>
      </c>
    </row>
    <row r="5" spans="1:1" ht="20.100000000000001" customHeight="1" x14ac:dyDescent="0.2">
      <c r="A5" s="429" t="str">
        <f>CONCATENATE(LEN(A6),"/2000")</f>
        <v>0/2000</v>
      </c>
    </row>
    <row r="6" spans="1:1" x14ac:dyDescent="0.2">
      <c r="A6" s="425"/>
    </row>
    <row r="7" spans="1:1" ht="6" customHeight="1" x14ac:dyDescent="0.2"/>
    <row r="8" spans="1:1" ht="39.950000000000003" customHeight="1" x14ac:dyDescent="0.2">
      <c r="A8" s="428" t="s">
        <v>675</v>
      </c>
    </row>
    <row r="9" spans="1:1" ht="20.100000000000001" customHeight="1" x14ac:dyDescent="0.2">
      <c r="A9" s="429" t="str">
        <f>CONCATENATE(LEN(A10),"/2000")</f>
        <v>0/2000</v>
      </c>
    </row>
    <row r="10" spans="1:1" x14ac:dyDescent="0.2">
      <c r="A10" s="425"/>
    </row>
    <row r="11" spans="1:1" ht="6" customHeight="1" x14ac:dyDescent="0.2"/>
    <row r="12" spans="1:1" ht="24.95" customHeight="1" x14ac:dyDescent="0.2">
      <c r="A12" s="427" t="s">
        <v>744</v>
      </c>
    </row>
    <row r="13" spans="1:1" ht="20.100000000000001" customHeight="1" x14ac:dyDescent="0.2">
      <c r="A13" s="423" t="s">
        <v>676</v>
      </c>
    </row>
    <row r="14" spans="1:1" ht="20.100000000000001" customHeight="1" x14ac:dyDescent="0.2">
      <c r="A14" s="429" t="str">
        <f>CONCATENATE(LEN(A15),"/2000")</f>
        <v>0/2000</v>
      </c>
    </row>
    <row r="15" spans="1:1" x14ac:dyDescent="0.2">
      <c r="A15" s="425"/>
    </row>
    <row r="16" spans="1:1" ht="6" customHeight="1" x14ac:dyDescent="0.2"/>
    <row r="17" spans="1:1" ht="20.100000000000001" customHeight="1" x14ac:dyDescent="0.2">
      <c r="A17" s="423" t="s">
        <v>748</v>
      </c>
    </row>
    <row r="18" spans="1:1" ht="20.100000000000001" customHeight="1" x14ac:dyDescent="0.2">
      <c r="A18" s="429" t="str">
        <f>CONCATENATE(LEN(A19),"/2000")</f>
        <v>0/2000</v>
      </c>
    </row>
    <row r="19" spans="1:1" x14ac:dyDescent="0.2">
      <c r="A19" s="425"/>
    </row>
    <row r="20" spans="1:1" ht="6" customHeight="1" x14ac:dyDescent="0.2"/>
    <row r="21" spans="1:1" ht="20.100000000000001" customHeight="1" x14ac:dyDescent="0.2">
      <c r="A21" s="423" t="s">
        <v>678</v>
      </c>
    </row>
    <row r="22" spans="1:1" ht="20.100000000000001" customHeight="1" x14ac:dyDescent="0.2">
      <c r="A22" s="429" t="str">
        <f>CONCATENATE(LEN(A23),"/2000")</f>
        <v>0/2000</v>
      </c>
    </row>
    <row r="23" spans="1:1" x14ac:dyDescent="0.2">
      <c r="A23" s="425"/>
    </row>
    <row r="24" spans="1:1" ht="6" hidden="1" customHeight="1" x14ac:dyDescent="0.2"/>
    <row r="25" spans="1:1" ht="39.950000000000003" hidden="1" customHeight="1" x14ac:dyDescent="0.2">
      <c r="A25" s="428" t="s">
        <v>679</v>
      </c>
    </row>
    <row r="26" spans="1:1" ht="20.100000000000001" hidden="1" customHeight="1" x14ac:dyDescent="0.2">
      <c r="A26" s="429" t="str">
        <f>CONCATENATE(LEN(A27),"/2000")</f>
        <v>0/2000</v>
      </c>
    </row>
    <row r="27" spans="1:1" hidden="1" x14ac:dyDescent="0.2">
      <c r="A27" s="425"/>
    </row>
    <row r="28" spans="1:1" ht="6" customHeight="1" x14ac:dyDescent="0.2"/>
    <row r="29" spans="1:1" ht="30" hidden="1" customHeight="1" x14ac:dyDescent="0.2">
      <c r="A29" s="428" t="s">
        <v>691</v>
      </c>
    </row>
    <row r="30" spans="1:1" ht="20.100000000000001" hidden="1" customHeight="1" x14ac:dyDescent="0.2">
      <c r="A30" s="429" t="str">
        <f>CONCATENATE(LEN(A31),"/2000")</f>
        <v>0/2000</v>
      </c>
    </row>
    <row r="31" spans="1:1" hidden="1" x14ac:dyDescent="0.2">
      <c r="A31" s="425"/>
    </row>
    <row r="32" spans="1:1" ht="6" hidden="1" customHeight="1" x14ac:dyDescent="0.2"/>
    <row r="33" spans="1:1" ht="30" customHeight="1" x14ac:dyDescent="0.2">
      <c r="A33" s="422" t="s">
        <v>745</v>
      </c>
    </row>
    <row r="34" spans="1:1" ht="38.25" customHeight="1" x14ac:dyDescent="0.2">
      <c r="A34" s="428" t="s">
        <v>747</v>
      </c>
    </row>
    <row r="35" spans="1:1" ht="20.100000000000001" customHeight="1" x14ac:dyDescent="0.2">
      <c r="A35" s="429" t="str">
        <f>CONCATENATE(LEN(A36),"/2000")</f>
        <v>0/2000</v>
      </c>
    </row>
    <row r="36" spans="1:1" x14ac:dyDescent="0.2">
      <c r="A36" s="425"/>
    </row>
    <row r="37" spans="1:1" ht="6" customHeight="1" x14ac:dyDescent="0.2"/>
  </sheetData>
  <sheetProtection selectLockedCells="1"/>
  <conditionalFormatting sqref="A6 A15 A10 A19 A23 A27 A31 A36">
    <cfRule type="notContainsBlanks" dxfId="264" priority="1">
      <formula>LEN(TRIM(A6))&gt;0</formula>
    </cfRule>
  </conditionalFormatting>
  <dataValidations count="2">
    <dataValidation type="textLength" operator="lessThanOrEqual" allowBlank="1" showInputMessage="1" showErrorMessage="1" errorTitle="Character limit!" error="Please see character limit in the right up corner." sqref="A15 A23">
      <formula1>1000</formula1>
    </dataValidation>
    <dataValidation type="textLength" operator="lessThanOrEqual" allowBlank="1" showInputMessage="1" showErrorMessage="1" errorTitle="Character limit!" error="Please see character limit in the right up corner." sqref="A10 A6 A36 A31 A27 A19">
      <formula1>2000</formula1>
    </dataValidation>
  </dataValidations>
  <pageMargins left="0.7" right="0.7" top="0.75" bottom="0.75" header="0.3" footer="0.3"/>
  <pageSetup paperSize="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4"/>
  <sheetViews>
    <sheetView showGridLines="0" zoomScale="90" zoomScaleNormal="90" zoomScaleSheetLayoutView="115" zoomScalePageLayoutView="85" workbookViewId="0">
      <selection activeCell="A14" sqref="A14"/>
    </sheetView>
  </sheetViews>
  <sheetFormatPr defaultRowHeight="14.25" x14ac:dyDescent="0.2"/>
  <cols>
    <col min="1" max="1" width="80.625" style="125" customWidth="1"/>
    <col min="2" max="2" width="1.625" style="125" customWidth="1"/>
    <col min="3" max="3" width="35.625" style="351" customWidth="1"/>
    <col min="4" max="16384" width="9" style="125"/>
  </cols>
  <sheetData>
    <row r="1" spans="1:3" ht="30" customHeight="1" x14ac:dyDescent="0.2">
      <c r="A1" s="73" t="s">
        <v>451</v>
      </c>
      <c r="C1" s="594" t="s">
        <v>584</v>
      </c>
    </row>
    <row r="2" spans="1:3" ht="6" customHeight="1" x14ac:dyDescent="0.2">
      <c r="C2" s="595"/>
    </row>
    <row r="3" spans="1:3" ht="24.95" customHeight="1" x14ac:dyDescent="0.2">
      <c r="A3" s="126" t="s">
        <v>630</v>
      </c>
      <c r="C3" s="595"/>
    </row>
    <row r="4" spans="1:3" ht="20.100000000000001" customHeight="1" thickBot="1" x14ac:dyDescent="0.25">
      <c r="A4" s="124" t="s">
        <v>631</v>
      </c>
      <c r="C4" s="596"/>
    </row>
    <row r="5" spans="1:3" ht="20.100000000000001" customHeight="1" thickBot="1" x14ac:dyDescent="0.25">
      <c r="A5" s="168" t="str">
        <f>CONCATENATE(LEN(A6),"/2000")</f>
        <v>0/2000</v>
      </c>
      <c r="C5" s="354"/>
    </row>
    <row r="6" spans="1:3" ht="228.75" thickBot="1" x14ac:dyDescent="0.25">
      <c r="A6" s="127"/>
      <c r="C6" s="151" t="s">
        <v>734</v>
      </c>
    </row>
    <row r="7" spans="1:3" ht="6" customHeight="1" x14ac:dyDescent="0.2"/>
    <row r="8" spans="1:3" ht="20.100000000000001" customHeight="1" x14ac:dyDescent="0.2">
      <c r="A8" s="124" t="s">
        <v>632</v>
      </c>
    </row>
    <row r="9" spans="1:3" ht="20.100000000000001" customHeight="1" thickBot="1" x14ac:dyDescent="0.25">
      <c r="A9" s="168" t="str">
        <f>CONCATENATE(LEN(A10),"/2000")</f>
        <v>0/2000</v>
      </c>
      <c r="C9" s="354"/>
    </row>
    <row r="10" spans="1:3" ht="132.75" thickBot="1" x14ac:dyDescent="0.25">
      <c r="A10" s="127"/>
      <c r="C10" s="352" t="s">
        <v>735</v>
      </c>
    </row>
    <row r="11" spans="1:3" ht="6" customHeight="1" x14ac:dyDescent="0.2"/>
    <row r="12" spans="1:3" ht="20.100000000000001" customHeight="1" x14ac:dyDescent="0.2">
      <c r="A12" s="124" t="s">
        <v>513</v>
      </c>
    </row>
    <row r="13" spans="1:3" ht="20.100000000000001" customHeight="1" thickBot="1" x14ac:dyDescent="0.25">
      <c r="A13" s="168" t="str">
        <f>CONCATENATE(LEN(A14),"/1000")</f>
        <v>0/1000</v>
      </c>
      <c r="C13" s="354"/>
    </row>
    <row r="14" spans="1:3" ht="72.75" thickBot="1" x14ac:dyDescent="0.25">
      <c r="A14" s="127"/>
      <c r="C14" s="352" t="s">
        <v>693</v>
      </c>
    </row>
    <row r="15" spans="1:3" ht="6" customHeight="1" x14ac:dyDescent="0.2"/>
    <row r="16" spans="1:3" ht="24.95" customHeight="1" x14ac:dyDescent="0.2">
      <c r="A16" s="126" t="s">
        <v>633</v>
      </c>
    </row>
    <row r="17" spans="1:3" ht="20.100000000000001" customHeight="1" x14ac:dyDescent="0.2">
      <c r="A17" s="124" t="s">
        <v>634</v>
      </c>
    </row>
    <row r="18" spans="1:3" ht="20.100000000000001" customHeight="1" thickBot="1" x14ac:dyDescent="0.25">
      <c r="A18" s="168" t="str">
        <f>CONCATENATE(LEN(A19),"/2000")</f>
        <v>0/2000</v>
      </c>
      <c r="C18" s="354"/>
    </row>
    <row r="19" spans="1:3" ht="72.75" thickBot="1" x14ac:dyDescent="0.25">
      <c r="A19" s="127"/>
      <c r="C19" s="352" t="s">
        <v>655</v>
      </c>
    </row>
    <row r="20" spans="1:3" ht="6" customHeight="1" x14ac:dyDescent="0.2"/>
    <row r="21" spans="1:3" ht="20.100000000000001" customHeight="1" x14ac:dyDescent="0.2">
      <c r="A21" s="124" t="s">
        <v>635</v>
      </c>
    </row>
    <row r="22" spans="1:3" ht="20.100000000000001" customHeight="1" thickBot="1" x14ac:dyDescent="0.25">
      <c r="A22" s="168" t="str">
        <f>CONCATENATE(LEN(A23),"/1000")</f>
        <v>0/1000</v>
      </c>
      <c r="C22" s="354"/>
    </row>
    <row r="23" spans="1:3" ht="60.75" thickBot="1" x14ac:dyDescent="0.25">
      <c r="A23" s="127"/>
      <c r="C23" s="352" t="s">
        <v>504</v>
      </c>
    </row>
    <row r="24" spans="1:3" ht="6" customHeight="1" x14ac:dyDescent="0.2"/>
    <row r="25" spans="1:3" ht="24.95" customHeight="1" x14ac:dyDescent="0.2">
      <c r="A25" s="128" t="s">
        <v>636</v>
      </c>
    </row>
    <row r="26" spans="1:3" ht="20.100000000000001" customHeight="1" x14ac:dyDescent="0.2">
      <c r="A26" s="124" t="s">
        <v>637</v>
      </c>
    </row>
    <row r="27" spans="1:3" ht="20.100000000000001" customHeight="1" thickBot="1" x14ac:dyDescent="0.25">
      <c r="A27" s="168" t="str">
        <f>CONCATENATE(LEN(A28),"/2000")</f>
        <v>0/2000</v>
      </c>
      <c r="C27" s="354"/>
    </row>
    <row r="28" spans="1:3" ht="48.75" thickBot="1" x14ac:dyDescent="0.25">
      <c r="A28" s="127"/>
      <c r="C28" s="352" t="s">
        <v>585</v>
      </c>
    </row>
    <row r="29" spans="1:3" ht="6" customHeight="1" x14ac:dyDescent="0.2"/>
    <row r="30" spans="1:3" ht="20.100000000000001" customHeight="1" x14ac:dyDescent="0.2">
      <c r="A30" s="124" t="s">
        <v>638</v>
      </c>
    </row>
    <row r="31" spans="1:3" ht="20.100000000000001" customHeight="1" thickBot="1" x14ac:dyDescent="0.25">
      <c r="A31" s="168" t="str">
        <f>CONCATENATE(LEN(A32),"/2000")</f>
        <v>0/2000</v>
      </c>
      <c r="C31" s="354"/>
    </row>
    <row r="32" spans="1:3" ht="60.75" thickBot="1" x14ac:dyDescent="0.25">
      <c r="A32" s="127"/>
      <c r="C32" s="352" t="s">
        <v>514</v>
      </c>
    </row>
    <row r="33" spans="1:3" ht="6" customHeight="1" x14ac:dyDescent="0.2"/>
    <row r="34" spans="1:3" ht="20.100000000000001" customHeight="1" x14ac:dyDescent="0.2">
      <c r="A34" s="124" t="s">
        <v>639</v>
      </c>
    </row>
    <row r="35" spans="1:3" ht="20.100000000000001" customHeight="1" thickBot="1" x14ac:dyDescent="0.25">
      <c r="A35" s="168" t="str">
        <f>CONCATENATE(LEN(A36),"/2000")</f>
        <v>0/2000</v>
      </c>
      <c r="C35" s="354"/>
    </row>
    <row r="36" spans="1:3" ht="120.75" thickBot="1" x14ac:dyDescent="0.25">
      <c r="A36" s="127"/>
      <c r="C36" s="157" t="s">
        <v>507</v>
      </c>
    </row>
    <row r="37" spans="1:3" ht="6" customHeight="1" x14ac:dyDescent="0.2"/>
    <row r="38" spans="1:3" ht="20.100000000000001" customHeight="1" x14ac:dyDescent="0.2">
      <c r="A38" s="124" t="s">
        <v>640</v>
      </c>
    </row>
    <row r="39" spans="1:3" ht="20.100000000000001" customHeight="1" thickBot="1" x14ac:dyDescent="0.25">
      <c r="A39" s="168" t="str">
        <f>CONCATENATE(LEN(A40),"/2000")</f>
        <v>0/2000</v>
      </c>
      <c r="C39" s="354"/>
    </row>
    <row r="40" spans="1:3" ht="96.75" thickBot="1" x14ac:dyDescent="0.25">
      <c r="A40" s="127"/>
      <c r="C40" s="352" t="s">
        <v>508</v>
      </c>
    </row>
    <row r="41" spans="1:3" ht="6" customHeight="1" x14ac:dyDescent="0.2"/>
    <row r="42" spans="1:3" ht="30" customHeight="1" x14ac:dyDescent="0.2">
      <c r="A42" s="128" t="s">
        <v>641</v>
      </c>
    </row>
    <row r="43" spans="1:3" ht="27" customHeight="1" x14ac:dyDescent="0.2">
      <c r="A43" s="409" t="s">
        <v>736</v>
      </c>
    </row>
    <row r="44" spans="1:3" ht="20.100000000000001" customHeight="1" thickBot="1" x14ac:dyDescent="0.25">
      <c r="A44" s="168" t="str">
        <f>CONCATENATE(LEN(A45),"/2000")</f>
        <v>0/2000</v>
      </c>
      <c r="C44" s="354"/>
    </row>
    <row r="45" spans="1:3" ht="156.75" thickBot="1" x14ac:dyDescent="0.25">
      <c r="A45" s="127"/>
      <c r="C45" s="352" t="s">
        <v>509</v>
      </c>
    </row>
    <row r="46" spans="1:3" ht="6" customHeight="1" x14ac:dyDescent="0.2"/>
    <row r="47" spans="1:3" ht="30" customHeight="1" x14ac:dyDescent="0.2">
      <c r="A47" s="128" t="s">
        <v>694</v>
      </c>
    </row>
    <row r="48" spans="1:3" ht="30" customHeight="1" x14ac:dyDescent="0.2">
      <c r="A48" s="409" t="s">
        <v>642</v>
      </c>
    </row>
    <row r="49" spans="1:3" ht="20.100000000000001" customHeight="1" thickBot="1" x14ac:dyDescent="0.25">
      <c r="A49" s="168" t="str">
        <f>CONCATENATE(LEN(A50),"/2000")</f>
        <v>0/2000</v>
      </c>
      <c r="C49" s="354"/>
    </row>
    <row r="50" spans="1:3" ht="60.75" thickBot="1" x14ac:dyDescent="0.25">
      <c r="A50" s="127"/>
      <c r="C50" s="352" t="s">
        <v>749</v>
      </c>
    </row>
    <row r="51" spans="1:3" ht="6" hidden="1" customHeight="1" x14ac:dyDescent="0.2"/>
    <row r="52" spans="1:3" ht="20.100000000000001" hidden="1" customHeight="1" x14ac:dyDescent="0.2">
      <c r="A52" s="405" t="s">
        <v>659</v>
      </c>
    </row>
    <row r="53" spans="1:3" ht="15" hidden="1" thickBot="1" x14ac:dyDescent="0.25">
      <c r="A53" s="168" t="str">
        <f>CONCATENATE(LEN(A54),"/2000")</f>
        <v>0/2000</v>
      </c>
    </row>
    <row r="54" spans="1:3" ht="300.75" hidden="1" thickBot="1" x14ac:dyDescent="0.25">
      <c r="A54" s="127"/>
      <c r="C54" s="404" t="s">
        <v>660</v>
      </c>
    </row>
  </sheetData>
  <sheetProtection password="DCEA" sheet="1" objects="1" scenarios="1" selectLockedCells="1"/>
  <mergeCells count="1">
    <mergeCell ref="C1:C4"/>
  </mergeCells>
  <conditionalFormatting sqref="A6 A14 A10 A19 A23 A28 A32 A40 A45 A50 A36">
    <cfRule type="notContainsBlanks" dxfId="263" priority="2">
      <formula>LEN(TRIM(A6))&gt;0</formula>
    </cfRule>
  </conditionalFormatting>
  <conditionalFormatting sqref="A54">
    <cfRule type="notContainsBlanks" dxfId="262" priority="1">
      <formula>LEN(TRIM(A54))&gt;0</formula>
    </cfRule>
  </conditionalFormatting>
  <dataValidations count="5">
    <dataValidation type="textLength" operator="lessThanOrEqual" allowBlank="1" showInputMessage="1" showErrorMessage="1" errorTitle="Character limit!" error="Please see character limit in the right up corner." sqref="A23">
      <formula1>1000</formula1>
    </dataValidation>
    <dataValidation type="textLength" operator="lessThanOrEqual" allowBlank="1" showInputMessage="1" showErrorMessage="1" errorTitle="Character limit!" error="Please see character limit in the right up corner." sqref="A50 A45 A40 A36 A32 A28 A19 A54">
      <formula1>2000</formula1>
    </dataValidation>
    <dataValidation type="textLength" operator="lessThanOrEqual" allowBlank="1" showInputMessage="1" showErrorMessage="1" errorTitle="Character limit!" error="Please see character limit in the right up corner." sqref="A6">
      <formula1>2000</formula1>
    </dataValidation>
    <dataValidation type="textLength" operator="lessThanOrEqual" allowBlank="1" showInputMessage="1" showErrorMessage="1" errorTitle="Character limit!" error="Please see character limit in the right up corner." sqref="A10">
      <formula1>2000</formula1>
    </dataValidation>
    <dataValidation type="textLength" operator="lessThanOrEqual" allowBlank="1" showInputMessage="1" showErrorMessage="1" errorTitle="Character limit!" error="Please see character limit in the right up corner." sqref="A14">
      <formula1>1000</formula1>
    </dataValidation>
  </dataValidations>
  <pageMargins left="0.7" right="0.7" top="0.75" bottom="0.75" header="0.3" footer="0.3"/>
  <pageSetup paperSize="9" scale="9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pageSetUpPr fitToPage="1"/>
  </sheetPr>
  <dimension ref="A1:Q220"/>
  <sheetViews>
    <sheetView showGridLines="0" zoomScale="115" zoomScaleNormal="115" zoomScaleSheetLayoutView="70" workbookViewId="0">
      <selection activeCell="A16" sqref="A16:J23"/>
    </sheetView>
  </sheetViews>
  <sheetFormatPr defaultRowHeight="14.25" x14ac:dyDescent="0.2"/>
  <cols>
    <col min="1" max="1" width="6.375" style="171" customWidth="1"/>
    <col min="2" max="5" width="10.625" style="171" customWidth="1"/>
    <col min="6" max="6" width="1.625" style="171" customWidth="1"/>
    <col min="7" max="10" width="8.625" style="171" customWidth="1"/>
    <col min="11" max="11" width="1.625" style="171" customWidth="1"/>
    <col min="12" max="13" width="15.625" style="171" customWidth="1"/>
    <col min="14" max="14" width="1.625" style="171" customWidth="1"/>
    <col min="15" max="15" width="35.625" style="351" customWidth="1"/>
    <col min="16" max="16384" width="9" style="171"/>
  </cols>
  <sheetData>
    <row r="1" spans="1:17" ht="30" customHeight="1" thickBot="1" x14ac:dyDescent="0.25">
      <c r="A1" s="73" t="s">
        <v>511</v>
      </c>
      <c r="B1" s="73"/>
      <c r="C1" s="73"/>
      <c r="D1" s="73"/>
      <c r="E1" s="73"/>
      <c r="F1" s="73"/>
      <c r="G1" s="73"/>
      <c r="H1" s="73"/>
      <c r="I1" s="73"/>
      <c r="J1" s="73"/>
      <c r="K1" s="73"/>
      <c r="L1" s="73"/>
      <c r="M1" s="73"/>
      <c r="O1" s="179" t="s">
        <v>543</v>
      </c>
    </row>
    <row r="2" spans="1:17" ht="8.1" customHeight="1" thickBot="1" x14ac:dyDescent="0.25"/>
    <row r="3" spans="1:17" ht="24.95" customHeight="1" x14ac:dyDescent="0.2">
      <c r="A3" s="158" t="s">
        <v>154</v>
      </c>
      <c r="B3" s="77" t="str">
        <f>IF(A4="Please enter the title of the activity"," ",T(A4))</f>
        <v>Project management</v>
      </c>
      <c r="C3" s="77"/>
      <c r="D3" s="77"/>
      <c r="E3" s="77"/>
      <c r="F3" s="77"/>
      <c r="G3" s="77"/>
      <c r="H3" s="77"/>
      <c r="I3" s="77"/>
      <c r="J3" s="77"/>
      <c r="K3" s="77"/>
      <c r="L3" s="348" t="s">
        <v>187</v>
      </c>
      <c r="M3" s="349">
        <f ca="1">IF('Hidden data'!$B$173&gt;0, M12/'Hidden data'!$B$173, 0)</f>
        <v>0</v>
      </c>
      <c r="O3" s="513" t="s">
        <v>737</v>
      </c>
    </row>
    <row r="4" spans="1:17" ht="24.95" customHeight="1" x14ac:dyDescent="0.2">
      <c r="A4" s="601" t="s">
        <v>141</v>
      </c>
      <c r="B4" s="602"/>
      <c r="C4" s="602"/>
      <c r="D4" s="602"/>
      <c r="E4" s="602"/>
      <c r="F4" s="602"/>
      <c r="G4" s="602"/>
      <c r="H4" s="603"/>
      <c r="I4" s="159">
        <f>LEN(A5)</f>
        <v>0</v>
      </c>
      <c r="J4" s="160" t="s">
        <v>113</v>
      </c>
      <c r="L4" s="615" t="s">
        <v>153</v>
      </c>
      <c r="M4" s="616"/>
      <c r="O4" s="514"/>
    </row>
    <row r="5" spans="1:17" ht="20.100000000000001" customHeight="1" x14ac:dyDescent="0.2">
      <c r="A5" s="593"/>
      <c r="B5" s="593"/>
      <c r="C5" s="593"/>
      <c r="D5" s="593"/>
      <c r="E5" s="593"/>
      <c r="F5" s="593"/>
      <c r="G5" s="593"/>
      <c r="H5" s="593"/>
      <c r="I5" s="593"/>
      <c r="J5" s="593"/>
      <c r="L5" s="176"/>
      <c r="M5" s="480"/>
      <c r="O5" s="514"/>
      <c r="Q5" s="163"/>
    </row>
    <row r="6" spans="1:17" ht="20.100000000000001" customHeight="1" x14ac:dyDescent="0.2">
      <c r="A6" s="593"/>
      <c r="B6" s="593"/>
      <c r="C6" s="593"/>
      <c r="D6" s="593"/>
      <c r="E6" s="593"/>
      <c r="F6" s="593"/>
      <c r="G6" s="593"/>
      <c r="H6" s="593"/>
      <c r="I6" s="593"/>
      <c r="J6" s="593"/>
      <c r="L6" s="480"/>
      <c r="M6" s="421"/>
      <c r="O6" s="514"/>
    </row>
    <row r="7" spans="1:17" ht="20.100000000000001" customHeight="1" x14ac:dyDescent="0.2">
      <c r="A7" s="593"/>
      <c r="B7" s="593"/>
      <c r="C7" s="593"/>
      <c r="D7" s="593"/>
      <c r="E7" s="593"/>
      <c r="F7" s="593"/>
      <c r="G7" s="593"/>
      <c r="H7" s="593"/>
      <c r="I7" s="593"/>
      <c r="J7" s="593"/>
      <c r="L7" s="421"/>
      <c r="M7" s="421"/>
      <c r="O7" s="514"/>
    </row>
    <row r="8" spans="1:17" ht="20.100000000000001" customHeight="1" x14ac:dyDescent="0.2">
      <c r="A8" s="593"/>
      <c r="B8" s="593"/>
      <c r="C8" s="593"/>
      <c r="D8" s="593"/>
      <c r="E8" s="593"/>
      <c r="F8" s="593"/>
      <c r="G8" s="593"/>
      <c r="H8" s="593"/>
      <c r="I8" s="593"/>
      <c r="J8" s="593"/>
      <c r="L8" s="421"/>
      <c r="M8" s="421"/>
      <c r="O8" s="514"/>
    </row>
    <row r="9" spans="1:17" ht="20.100000000000001" customHeight="1" x14ac:dyDescent="0.2">
      <c r="A9" s="593"/>
      <c r="B9" s="593"/>
      <c r="C9" s="593"/>
      <c r="D9" s="593"/>
      <c r="E9" s="593"/>
      <c r="F9" s="593"/>
      <c r="G9" s="593"/>
      <c r="H9" s="593"/>
      <c r="I9" s="593"/>
      <c r="J9" s="593"/>
      <c r="L9" s="421"/>
      <c r="M9" s="421"/>
      <c r="O9" s="514"/>
    </row>
    <row r="10" spans="1:17" ht="20.100000000000001" customHeight="1" x14ac:dyDescent="0.2">
      <c r="A10" s="593"/>
      <c r="B10" s="593"/>
      <c r="C10" s="593"/>
      <c r="D10" s="593"/>
      <c r="E10" s="593"/>
      <c r="F10" s="593"/>
      <c r="G10" s="593"/>
      <c r="H10" s="593"/>
      <c r="I10" s="593"/>
      <c r="J10" s="593"/>
      <c r="L10" s="421"/>
      <c r="M10" s="421"/>
      <c r="O10" s="514"/>
    </row>
    <row r="11" spans="1:17" ht="8.1" customHeight="1" x14ac:dyDescent="0.2">
      <c r="A11" s="593"/>
      <c r="B11" s="593"/>
      <c r="C11" s="593"/>
      <c r="D11" s="593"/>
      <c r="E11" s="593"/>
      <c r="F11" s="593"/>
      <c r="G11" s="593"/>
      <c r="H11" s="593"/>
      <c r="I11" s="593"/>
      <c r="J11" s="593"/>
      <c r="O11" s="514"/>
    </row>
    <row r="12" spans="1:17" ht="20.100000000000001" customHeight="1" x14ac:dyDescent="0.2">
      <c r="A12" s="593"/>
      <c r="B12" s="593"/>
      <c r="C12" s="593"/>
      <c r="D12" s="593"/>
      <c r="E12" s="593"/>
      <c r="F12" s="593"/>
      <c r="G12" s="593"/>
      <c r="H12" s="593"/>
      <c r="I12" s="593"/>
      <c r="J12" s="593"/>
      <c r="L12" s="350" t="s">
        <v>577</v>
      </c>
      <c r="M12" s="321">
        <f ca="1">SUMIF('8. LB - Budget'!B:B,'Hidden data'!G132,'8. LB - Budget'!F:F)+SUMIF('8. B2 - Budget'!B:B,'Hidden data'!G132,'8. B2 - Budget'!F:F)+SUMIF('8. B3 - Budget'!B:B,'Hidden data'!G132,'8. B3 - Budget'!F:F)+SUMIF('8. B4 - Budget'!B:B,'Hidden data'!G132,'8. B4 - Budget'!F:F)+SUMIF('8. B5 - Budget'!B:B,'Hidden data'!G132,'8. B5 - Budget'!F:F)+SUMIF('8. B6 - Budget'!B:B,'Hidden data'!G132,'8. B6 - Budget'!F:F)+SUMIF('8. B7 - Budget'!B:B,'Hidden data'!G132,'8. B7 - Budget'!F:F)+SUMIF('8. B8 - Budget'!B:B,'Hidden data'!G132,'8. B8 - Budget'!F:F)+SUMIF('8. B9 - Budget'!B:B,'Hidden data'!G132,'8. B9 - Budget'!F:F)+SUMIF('8. B10 - Budget'!B:B,'Hidden data'!G132,'8. B10 - Budget'!F:F)+SUMIF('8. B11 - Budget'!B:B,'Hidden data'!G132,'8. B11 - Budget'!F:F)+SUMIF('8. B12 - Budget'!B:B,'Hidden data'!G132,'8. B12 - Budget'!F:F)</f>
        <v>0</v>
      </c>
      <c r="O12" s="514"/>
    </row>
    <row r="13" spans="1:17" ht="8.1" customHeight="1" x14ac:dyDescent="0.2">
      <c r="O13" s="514"/>
    </row>
    <row r="14" spans="1:17" ht="24.95" customHeight="1" x14ac:dyDescent="0.2">
      <c r="A14" s="158" t="s">
        <v>157</v>
      </c>
      <c r="B14" s="77" t="str">
        <f>IF(A15="Please enter the title of the activity"," ",T(A15))</f>
        <v>Communication</v>
      </c>
      <c r="C14" s="77"/>
      <c r="D14" s="77"/>
      <c r="E14" s="77"/>
      <c r="F14" s="77"/>
      <c r="G14" s="77"/>
      <c r="H14" s="77"/>
      <c r="I14" s="77"/>
      <c r="J14" s="77"/>
      <c r="K14" s="77"/>
      <c r="L14" s="348" t="s">
        <v>187</v>
      </c>
      <c r="M14" s="349">
        <f ca="1">IF('Hidden data'!$B$173&gt;0, M23/'Hidden data'!$B$173, 0)</f>
        <v>0</v>
      </c>
      <c r="O14" s="514"/>
    </row>
    <row r="15" spans="1:17" ht="24.95" customHeight="1" x14ac:dyDescent="0.2">
      <c r="A15" s="601" t="s">
        <v>156</v>
      </c>
      <c r="B15" s="602"/>
      <c r="C15" s="602"/>
      <c r="D15" s="602"/>
      <c r="E15" s="602"/>
      <c r="F15" s="602"/>
      <c r="G15" s="602"/>
      <c r="H15" s="603"/>
      <c r="I15" s="159">
        <f>LEN(A16)</f>
        <v>0</v>
      </c>
      <c r="J15" s="160" t="s">
        <v>113</v>
      </c>
      <c r="L15" s="615" t="s">
        <v>153</v>
      </c>
      <c r="M15" s="616"/>
      <c r="O15" s="514"/>
    </row>
    <row r="16" spans="1:17" ht="20.100000000000001" customHeight="1" x14ac:dyDescent="0.2">
      <c r="A16" s="593"/>
      <c r="B16" s="593"/>
      <c r="C16" s="593"/>
      <c r="D16" s="593"/>
      <c r="E16" s="593"/>
      <c r="F16" s="593"/>
      <c r="G16" s="593"/>
      <c r="H16" s="593"/>
      <c r="I16" s="593"/>
      <c r="J16" s="593"/>
      <c r="L16" s="176"/>
      <c r="M16" s="480"/>
      <c r="O16" s="514"/>
    </row>
    <row r="17" spans="1:17" ht="20.100000000000001" customHeight="1" x14ac:dyDescent="0.2">
      <c r="A17" s="593"/>
      <c r="B17" s="593"/>
      <c r="C17" s="593"/>
      <c r="D17" s="593"/>
      <c r="E17" s="593"/>
      <c r="F17" s="593"/>
      <c r="G17" s="593"/>
      <c r="H17" s="593"/>
      <c r="I17" s="593"/>
      <c r="J17" s="593"/>
      <c r="L17" s="480"/>
      <c r="M17" s="424"/>
      <c r="O17" s="514"/>
      <c r="Q17" s="310"/>
    </row>
    <row r="18" spans="1:17" ht="20.100000000000001" customHeight="1" x14ac:dyDescent="0.2">
      <c r="A18" s="593"/>
      <c r="B18" s="593"/>
      <c r="C18" s="593"/>
      <c r="D18" s="593"/>
      <c r="E18" s="593"/>
      <c r="F18" s="593"/>
      <c r="G18" s="593"/>
      <c r="H18" s="593"/>
      <c r="I18" s="593"/>
      <c r="J18" s="593"/>
      <c r="L18" s="424"/>
      <c r="M18" s="424"/>
      <c r="O18" s="514"/>
    </row>
    <row r="19" spans="1:17" ht="20.100000000000001" customHeight="1" x14ac:dyDescent="0.2">
      <c r="A19" s="593"/>
      <c r="B19" s="593"/>
      <c r="C19" s="593"/>
      <c r="D19" s="593"/>
      <c r="E19" s="593"/>
      <c r="F19" s="593"/>
      <c r="G19" s="593"/>
      <c r="H19" s="593"/>
      <c r="I19" s="593"/>
      <c r="J19" s="593"/>
      <c r="L19" s="424"/>
      <c r="M19" s="424"/>
      <c r="O19" s="514"/>
    </row>
    <row r="20" spans="1:17" ht="20.100000000000001" customHeight="1" x14ac:dyDescent="0.2">
      <c r="A20" s="593"/>
      <c r="B20" s="593"/>
      <c r="C20" s="593"/>
      <c r="D20" s="593"/>
      <c r="E20" s="593"/>
      <c r="F20" s="593"/>
      <c r="G20" s="593"/>
      <c r="H20" s="593"/>
      <c r="I20" s="593"/>
      <c r="J20" s="593"/>
      <c r="L20" s="424"/>
      <c r="M20" s="424"/>
      <c r="O20" s="514"/>
    </row>
    <row r="21" spans="1:17" ht="20.100000000000001" customHeight="1" x14ac:dyDescent="0.2">
      <c r="A21" s="593"/>
      <c r="B21" s="593"/>
      <c r="C21" s="593"/>
      <c r="D21" s="593"/>
      <c r="E21" s="593"/>
      <c r="F21" s="593"/>
      <c r="G21" s="593"/>
      <c r="H21" s="593"/>
      <c r="I21" s="593"/>
      <c r="J21" s="593"/>
      <c r="L21" s="424"/>
      <c r="M21" s="424"/>
      <c r="O21" s="514"/>
    </row>
    <row r="22" spans="1:17" ht="8.1" customHeight="1" x14ac:dyDescent="0.2">
      <c r="A22" s="593"/>
      <c r="B22" s="593"/>
      <c r="C22" s="593"/>
      <c r="D22" s="593"/>
      <c r="E22" s="593"/>
      <c r="F22" s="593"/>
      <c r="G22" s="593"/>
      <c r="H22" s="593"/>
      <c r="I22" s="593"/>
      <c r="J22" s="593"/>
      <c r="O22" s="514"/>
    </row>
    <row r="23" spans="1:17" ht="20.100000000000001" customHeight="1" x14ac:dyDescent="0.2">
      <c r="A23" s="593"/>
      <c r="B23" s="593"/>
      <c r="C23" s="593"/>
      <c r="D23" s="593"/>
      <c r="E23" s="593"/>
      <c r="F23" s="593"/>
      <c r="G23" s="593"/>
      <c r="H23" s="593"/>
      <c r="I23" s="593"/>
      <c r="J23" s="593"/>
      <c r="L23" s="350" t="s">
        <v>577</v>
      </c>
      <c r="M23" s="321">
        <f>SUMIF('8. LB - Budget'!B:B,'Hidden data'!G133,'8. LB - Budget'!F:F)+SUMIF('8. B2 - Budget'!B:B,'Hidden data'!G133,'8. B2 - Budget'!F:F)+SUMIF('8. B3 - Budget'!B:B,'Hidden data'!G133,'8. B3 - Budget'!F:F)+SUMIF('8. B4 - Budget'!B:B,'Hidden data'!G133,'8. B4 - Budget'!F:F)+SUMIF('8. B5 - Budget'!B:B,'Hidden data'!G133,'8. B5 - Budget'!F:F)+SUMIF('8. B6 - Budget'!B:B,'Hidden data'!G133,'8. B6 - Budget'!F:F)+SUMIF('8. B7 - Budget'!B:B,'Hidden data'!G133,'8. B7 - Budget'!F:F)+SUMIF('8. B8 - Budget'!B:B,'Hidden data'!G133,'8. B8 - Budget'!F:F)+SUMIF('8. B9 - Budget'!B:B,'Hidden data'!G133,'8. B9 - Budget'!F:F)+SUMIF('8. B10 - Budget'!B:B,'Hidden data'!G133,'8. B10 - Budget'!F:F)+SUMIF('8. B11 - Budget'!B:B,'Hidden data'!G133,'8. B11 - Budget'!F:F)+SUMIF('8. B12 - Budget'!B:B,'Hidden data'!G133,'8. B12 - Budget'!F:F)</f>
        <v>0</v>
      </c>
      <c r="O23" s="514"/>
    </row>
    <row r="24" spans="1:17" ht="8.1" customHeight="1" x14ac:dyDescent="0.2">
      <c r="O24" s="514"/>
    </row>
    <row r="25" spans="1:17" ht="24.95" customHeight="1" thickBot="1" x14ac:dyDescent="0.25">
      <c r="A25" s="341" t="s">
        <v>158</v>
      </c>
      <c r="B25" s="145" t="str">
        <f>IF(A26="Enter the title of the core activity"," ",T(A26))</f>
        <v>Small Project Fund</v>
      </c>
      <c r="C25" s="145"/>
      <c r="D25" s="77"/>
      <c r="E25" s="77"/>
      <c r="F25" s="77"/>
      <c r="G25" s="77"/>
      <c r="H25" s="77"/>
      <c r="I25" s="77"/>
      <c r="J25" s="77"/>
      <c r="K25" s="77"/>
      <c r="L25" s="348" t="s">
        <v>187</v>
      </c>
      <c r="M25" s="349">
        <f ca="1">IF('Hidden data'!$B$173&gt;0, M33/'Hidden data'!$B$173, 0)</f>
        <v>0</v>
      </c>
      <c r="O25" s="515"/>
    </row>
    <row r="26" spans="1:17" ht="30" customHeight="1" thickBot="1" x14ac:dyDescent="0.25">
      <c r="A26" s="601" t="s">
        <v>818</v>
      </c>
      <c r="B26" s="602"/>
      <c r="C26" s="602"/>
      <c r="D26" s="602"/>
      <c r="E26" s="602"/>
      <c r="F26" s="602"/>
      <c r="G26" s="602"/>
      <c r="H26" s="603"/>
      <c r="I26" s="161">
        <f>LEN(G27)</f>
        <v>0</v>
      </c>
      <c r="J26" s="162" t="s">
        <v>113</v>
      </c>
      <c r="L26" s="609" t="s">
        <v>153</v>
      </c>
      <c r="M26" s="610"/>
    </row>
    <row r="27" spans="1:17" ht="24.95" customHeight="1" x14ac:dyDescent="0.2">
      <c r="A27" s="593"/>
      <c r="B27" s="593"/>
      <c r="C27" s="593"/>
      <c r="D27" s="593"/>
      <c r="E27" s="593"/>
      <c r="F27" s="593"/>
      <c r="G27" s="593"/>
      <c r="H27" s="593"/>
      <c r="I27" s="593"/>
      <c r="J27" s="593"/>
      <c r="L27" s="441"/>
      <c r="M27" s="480"/>
      <c r="O27" s="560" t="s">
        <v>738</v>
      </c>
    </row>
    <row r="28" spans="1:17" ht="24.95" customHeight="1" x14ac:dyDescent="0.2">
      <c r="A28" s="593"/>
      <c r="B28" s="593"/>
      <c r="C28" s="593"/>
      <c r="D28" s="593"/>
      <c r="E28" s="593"/>
      <c r="F28" s="593"/>
      <c r="G28" s="593"/>
      <c r="H28" s="593"/>
      <c r="I28" s="593"/>
      <c r="J28" s="593"/>
      <c r="L28" s="480"/>
      <c r="M28" s="424"/>
      <c r="O28" s="597"/>
    </row>
    <row r="29" spans="1:17" ht="24.95" customHeight="1" thickBot="1" x14ac:dyDescent="0.25">
      <c r="A29" s="593"/>
      <c r="B29" s="593"/>
      <c r="C29" s="593"/>
      <c r="D29" s="593"/>
      <c r="E29" s="593"/>
      <c r="F29" s="593"/>
      <c r="G29" s="593"/>
      <c r="H29" s="593"/>
      <c r="I29" s="593"/>
      <c r="J29" s="593"/>
      <c r="L29" s="424"/>
      <c r="M29" s="424"/>
      <c r="O29" s="561"/>
    </row>
    <row r="30" spans="1:17" ht="24.95" customHeight="1" thickBot="1" x14ac:dyDescent="0.25">
      <c r="A30" s="593"/>
      <c r="B30" s="593"/>
      <c r="C30" s="593"/>
      <c r="D30" s="593"/>
      <c r="E30" s="593"/>
      <c r="F30" s="593"/>
      <c r="G30" s="593"/>
      <c r="H30" s="593"/>
      <c r="I30" s="593"/>
      <c r="J30" s="593"/>
      <c r="L30" s="424"/>
      <c r="M30" s="424"/>
      <c r="O30" s="434"/>
    </row>
    <row r="31" spans="1:17" ht="24.95" customHeight="1" x14ac:dyDescent="0.2">
      <c r="A31" s="593"/>
      <c r="B31" s="593"/>
      <c r="C31" s="593"/>
      <c r="D31" s="593"/>
      <c r="E31" s="593"/>
      <c r="F31" s="593"/>
      <c r="G31" s="593"/>
      <c r="H31" s="593"/>
      <c r="I31" s="593"/>
      <c r="J31" s="593"/>
      <c r="L31" s="424"/>
      <c r="M31" s="424"/>
      <c r="O31" s="513" t="s">
        <v>739</v>
      </c>
    </row>
    <row r="32" spans="1:17" ht="8.25" customHeight="1" x14ac:dyDescent="0.2">
      <c r="A32" s="593"/>
      <c r="B32" s="593"/>
      <c r="C32" s="593"/>
      <c r="D32" s="593"/>
      <c r="E32" s="593"/>
      <c r="F32" s="593"/>
      <c r="G32" s="593"/>
      <c r="H32" s="593"/>
      <c r="I32" s="593"/>
      <c r="J32" s="593"/>
      <c r="O32" s="514"/>
    </row>
    <row r="33" spans="1:15" ht="24.95" customHeight="1" x14ac:dyDescent="0.2">
      <c r="A33" s="593"/>
      <c r="B33" s="593"/>
      <c r="C33" s="593"/>
      <c r="D33" s="593"/>
      <c r="E33" s="593"/>
      <c r="F33" s="593"/>
      <c r="G33" s="593"/>
      <c r="H33" s="593"/>
      <c r="I33" s="593"/>
      <c r="J33" s="593"/>
      <c r="L33" s="350" t="s">
        <v>577</v>
      </c>
      <c r="M33" s="321">
        <f ca="1">SUMIF('8. LB - Budget'!B:B,'Hidden data'!G134,'8. LB - Budget'!F:F)+SUMIF('8. B2 - Budget'!B:B,'Hidden data'!G134,'8. B2 - Budget'!F:F)+SUMIF('8. B3 - Budget'!B:B,'Hidden data'!G134,'8. B3 - Budget'!F:F)+SUMIF('8. B4 - Budget'!B:B,'Hidden data'!G134,'8. B4 - Budget'!F:F)+SUMIF('8. B5 - Budget'!B:B,'Hidden data'!G134,'8. B5 - Budget'!F:F)+SUMIF('8. B6 - Budget'!B:B,'Hidden data'!G134,'8. B6 - Budget'!F:F)+SUMIF('8. B7 - Budget'!B:B,'Hidden data'!G134,'8. B7 - Budget'!F:F)+SUMIF('8. B8 - Budget'!B:B,'Hidden data'!G134,'8. B8 - Budget'!F:F)+SUMIF('8. B9 - Budget'!B:B,'Hidden data'!G134,'8. B9 - Budget'!F:F)+SUMIF('8. B10 - Budget'!B:B,'Hidden data'!G134,'8. B10 - Budget'!F:F)+SUMIF('8. B11 - Budget'!B:B,'Hidden data'!G134,'8. B11 - Budget'!F:F)+SUMIF('8. B12 - Budget'!B:B,'Hidden data'!G134,'8. B12 - Budget'!F:F)</f>
        <v>0</v>
      </c>
      <c r="O33" s="514"/>
    </row>
    <row r="34" spans="1:15" ht="8.1" customHeight="1" x14ac:dyDescent="0.2">
      <c r="O34" s="514"/>
    </row>
    <row r="35" spans="1:15" ht="24.95" customHeight="1" thickBot="1" x14ac:dyDescent="0.25">
      <c r="A35" s="341" t="s">
        <v>164</v>
      </c>
      <c r="B35" s="145" t="str">
        <f>IF(A36="Enter the title of the core activity"," ",T(A36))</f>
        <v xml:space="preserve"> </v>
      </c>
      <c r="C35" s="145"/>
      <c r="D35" s="77"/>
      <c r="E35" s="77"/>
      <c r="F35" s="77"/>
      <c r="G35" s="77"/>
      <c r="H35" s="77"/>
      <c r="I35" s="77"/>
      <c r="J35" s="77"/>
      <c r="K35" s="77"/>
      <c r="L35" s="348" t="s">
        <v>187</v>
      </c>
      <c r="M35" s="349">
        <f ca="1">IF('Hidden data'!$B$173&gt;0, M44/'Hidden data'!$B$173, 0)</f>
        <v>0</v>
      </c>
      <c r="O35" s="514"/>
    </row>
    <row r="36" spans="1:15" ht="30" customHeight="1" thickBot="1" x14ac:dyDescent="0.25">
      <c r="A36" s="604" t="s">
        <v>576</v>
      </c>
      <c r="B36" s="605"/>
      <c r="C36" s="606"/>
      <c r="D36" s="612" t="str">
        <f>CONCATENATE("Description: ", LEN(A37), "/500")</f>
        <v>Description: 0/500</v>
      </c>
      <c r="E36" s="613"/>
      <c r="G36" s="607" t="s">
        <v>510</v>
      </c>
      <c r="H36" s="608"/>
      <c r="I36" s="161">
        <f>LEN(G37)</f>
        <v>0</v>
      </c>
      <c r="J36" s="162" t="s">
        <v>137</v>
      </c>
      <c r="L36" s="609" t="s">
        <v>153</v>
      </c>
      <c r="M36" s="610"/>
      <c r="O36" s="514"/>
    </row>
    <row r="37" spans="1:15" ht="24.95" customHeight="1" x14ac:dyDescent="0.2">
      <c r="A37" s="611"/>
      <c r="B37" s="611"/>
      <c r="C37" s="611"/>
      <c r="D37" s="593"/>
      <c r="E37" s="593"/>
      <c r="G37" s="577"/>
      <c r="H37" s="578"/>
      <c r="I37" s="578"/>
      <c r="J37" s="579"/>
      <c r="L37" s="176"/>
      <c r="M37" s="480"/>
      <c r="O37" s="514"/>
    </row>
    <row r="38" spans="1:15" ht="24.95" customHeight="1" x14ac:dyDescent="0.2">
      <c r="A38" s="593"/>
      <c r="B38" s="593"/>
      <c r="C38" s="593"/>
      <c r="D38" s="593"/>
      <c r="E38" s="593"/>
      <c r="G38" s="593"/>
      <c r="H38" s="593"/>
      <c r="I38" s="593"/>
      <c r="J38" s="593"/>
      <c r="L38" s="480"/>
      <c r="M38" s="424"/>
      <c r="O38" s="514"/>
    </row>
    <row r="39" spans="1:15" ht="24.95" customHeight="1" x14ac:dyDescent="0.2">
      <c r="A39" s="593"/>
      <c r="B39" s="593"/>
      <c r="C39" s="593"/>
      <c r="D39" s="593"/>
      <c r="E39" s="593"/>
      <c r="G39" s="593"/>
      <c r="H39" s="593"/>
      <c r="I39" s="593"/>
      <c r="J39" s="593"/>
      <c r="L39" s="424"/>
      <c r="M39" s="424"/>
      <c r="O39" s="514"/>
    </row>
    <row r="40" spans="1:15" ht="24.95" customHeight="1" x14ac:dyDescent="0.2">
      <c r="A40" s="593"/>
      <c r="B40" s="593"/>
      <c r="C40" s="593"/>
      <c r="D40" s="593"/>
      <c r="E40" s="593"/>
      <c r="G40" s="593"/>
      <c r="H40" s="593"/>
      <c r="I40" s="593"/>
      <c r="J40" s="593"/>
      <c r="L40" s="424"/>
      <c r="M40" s="424"/>
      <c r="O40" s="514"/>
    </row>
    <row r="41" spans="1:15" ht="24.95" customHeight="1" thickBot="1" x14ac:dyDescent="0.25">
      <c r="A41" s="593"/>
      <c r="B41" s="593"/>
      <c r="C41" s="593"/>
      <c r="D41" s="593"/>
      <c r="E41" s="593"/>
      <c r="G41" s="593"/>
      <c r="H41" s="593"/>
      <c r="I41" s="593"/>
      <c r="J41" s="593"/>
      <c r="L41" s="424"/>
      <c r="M41" s="424"/>
      <c r="O41" s="515"/>
    </row>
    <row r="42" spans="1:15" ht="24.95" customHeight="1" x14ac:dyDescent="0.2">
      <c r="A42" s="593"/>
      <c r="B42" s="593"/>
      <c r="C42" s="593"/>
      <c r="D42" s="593"/>
      <c r="E42" s="593"/>
      <c r="G42" s="593"/>
      <c r="H42" s="593"/>
      <c r="I42" s="593"/>
      <c r="J42" s="593"/>
      <c r="L42" s="424"/>
      <c r="M42" s="424"/>
      <c r="O42" s="354"/>
    </row>
    <row r="43" spans="1:15" ht="8.1" customHeight="1" thickBot="1" x14ac:dyDescent="0.25"/>
    <row r="44" spans="1:15" ht="24.95" customHeight="1" x14ac:dyDescent="0.2">
      <c r="A44" s="614" t="s">
        <v>545</v>
      </c>
      <c r="B44" s="614"/>
      <c r="C44" s="545"/>
      <c r="D44" s="545"/>
      <c r="E44" s="545"/>
      <c r="F44" s="545"/>
      <c r="G44" s="545"/>
      <c r="H44" s="545"/>
      <c r="I44" s="545"/>
      <c r="J44" s="545"/>
      <c r="L44" s="350" t="s">
        <v>577</v>
      </c>
      <c r="M44" s="321">
        <f ca="1">SUMIF('8. LB - Budget'!B:B,'Hidden data'!G135,'8. LB - Budget'!F:F)+SUMIF('8. B2 - Budget'!B:B,'Hidden data'!G135,'8. B2 - Budget'!F:F)+SUMIF('8. B3 - Budget'!B:B,'Hidden data'!G135,'8. B3 - Budget'!F:F)+SUMIF('8. B4 - Budget'!B:B,'Hidden data'!G135,'8. B4 - Budget'!F:F)+SUMIF('8. B5 - Budget'!B:B,'Hidden data'!G135,'8. B5 - Budget'!F:F)+SUMIF('8. B6 - Budget'!B:B,'Hidden data'!G135,'8. B6 - Budget'!F:F)+SUMIF('8. B7 - Budget'!B:B,'Hidden data'!G135,'8. B7 - Budget'!F:F)+SUMIF('8. B8 - Budget'!B:B,'Hidden data'!G135,'8. B8 - Budget'!F:F)+SUMIF('8. B9 - Budget'!B:B,'Hidden data'!G135,'8. B9 - Budget'!F:F)+SUMIF('8. B10 - Budget'!B:B,'Hidden data'!G135,'8. B10 - Budget'!F:F)+SUMIF('8. B11 - Budget'!B:B,'Hidden data'!G135,'8. B11 - Budget'!F:F)+SUMIF('8. B12 - Budget'!B:B,'Hidden data'!G135,'8. B12 - Budget'!F:F)</f>
        <v>0</v>
      </c>
      <c r="O44" s="513" t="s">
        <v>817</v>
      </c>
    </row>
    <row r="45" spans="1:15" ht="8.1" customHeight="1" x14ac:dyDescent="0.2">
      <c r="O45" s="514"/>
    </row>
    <row r="46" spans="1:15" ht="24.95" customHeight="1" thickBot="1" x14ac:dyDescent="0.25">
      <c r="A46" s="341" t="s">
        <v>165</v>
      </c>
      <c r="B46" s="145" t="str">
        <f>IF(A47="Enter the title of the core activity"," ",T(A47))</f>
        <v xml:space="preserve"> </v>
      </c>
      <c r="C46" s="145"/>
      <c r="D46" s="77"/>
      <c r="E46" s="77"/>
      <c r="F46" s="77"/>
      <c r="G46" s="77"/>
      <c r="H46" s="77"/>
      <c r="I46" s="77"/>
      <c r="J46" s="77"/>
      <c r="K46" s="77"/>
      <c r="L46" s="348" t="s">
        <v>187</v>
      </c>
      <c r="M46" s="349">
        <f ca="1">IF('Hidden data'!$B$173&gt;0, M55/'Hidden data'!$B$173, 0)</f>
        <v>0</v>
      </c>
      <c r="O46" s="514"/>
    </row>
    <row r="47" spans="1:15" ht="30" customHeight="1" thickBot="1" x14ac:dyDescent="0.25">
      <c r="A47" s="604" t="s">
        <v>576</v>
      </c>
      <c r="B47" s="605"/>
      <c r="C47" s="606"/>
      <c r="D47" s="612" t="str">
        <f>CONCATENATE("Description: ", LEN(A48), "/500")</f>
        <v>Description: 0/500</v>
      </c>
      <c r="E47" s="613"/>
      <c r="G47" s="607" t="s">
        <v>510</v>
      </c>
      <c r="H47" s="608"/>
      <c r="I47" s="161">
        <f>LEN(G48)</f>
        <v>0</v>
      </c>
      <c r="J47" s="162" t="s">
        <v>137</v>
      </c>
      <c r="L47" s="609" t="s">
        <v>153</v>
      </c>
      <c r="M47" s="610"/>
      <c r="O47" s="515"/>
    </row>
    <row r="48" spans="1:15" ht="24.95" customHeight="1" thickBot="1" x14ac:dyDescent="0.25">
      <c r="A48" s="611"/>
      <c r="B48" s="611"/>
      <c r="C48" s="611"/>
      <c r="D48" s="593"/>
      <c r="E48" s="593"/>
      <c r="G48" s="577"/>
      <c r="H48" s="578"/>
      <c r="I48" s="578"/>
      <c r="J48" s="579"/>
      <c r="L48" s="176"/>
      <c r="M48" s="480"/>
    </row>
    <row r="49" spans="1:15" ht="24.95" customHeight="1" x14ac:dyDescent="0.2">
      <c r="A49" s="593"/>
      <c r="B49" s="593"/>
      <c r="C49" s="593"/>
      <c r="D49" s="593"/>
      <c r="E49" s="593"/>
      <c r="G49" s="593"/>
      <c r="H49" s="593"/>
      <c r="I49" s="593"/>
      <c r="J49" s="593"/>
      <c r="L49" s="480"/>
      <c r="M49" s="424"/>
      <c r="O49" s="513" t="s">
        <v>515</v>
      </c>
    </row>
    <row r="50" spans="1:15" ht="24.95" customHeight="1" x14ac:dyDescent="0.2">
      <c r="A50" s="593"/>
      <c r="B50" s="593"/>
      <c r="C50" s="593"/>
      <c r="D50" s="593"/>
      <c r="E50" s="593"/>
      <c r="G50" s="593"/>
      <c r="H50" s="593"/>
      <c r="I50" s="593"/>
      <c r="J50" s="593"/>
      <c r="L50" s="424"/>
      <c r="M50" s="424"/>
      <c r="O50" s="514"/>
    </row>
    <row r="51" spans="1:15" ht="24.95" customHeight="1" x14ac:dyDescent="0.2">
      <c r="A51" s="593"/>
      <c r="B51" s="593"/>
      <c r="C51" s="593"/>
      <c r="D51" s="593"/>
      <c r="E51" s="593"/>
      <c r="G51" s="593"/>
      <c r="H51" s="593"/>
      <c r="I51" s="593"/>
      <c r="J51" s="593"/>
      <c r="L51" s="424"/>
      <c r="M51" s="424"/>
      <c r="O51" s="514"/>
    </row>
    <row r="52" spans="1:15" ht="24.95" customHeight="1" thickBot="1" x14ac:dyDescent="0.25">
      <c r="A52" s="593"/>
      <c r="B52" s="593"/>
      <c r="C52" s="593"/>
      <c r="D52" s="593"/>
      <c r="E52" s="593"/>
      <c r="G52" s="593"/>
      <c r="H52" s="593"/>
      <c r="I52" s="593"/>
      <c r="J52" s="593"/>
      <c r="L52" s="424"/>
      <c r="M52" s="424"/>
      <c r="O52" s="515"/>
    </row>
    <row r="53" spans="1:15" ht="24.95" customHeight="1" x14ac:dyDescent="0.2">
      <c r="A53" s="593"/>
      <c r="B53" s="593"/>
      <c r="C53" s="593"/>
      <c r="D53" s="593"/>
      <c r="E53" s="593"/>
      <c r="G53" s="593"/>
      <c r="H53" s="593"/>
      <c r="I53" s="593"/>
      <c r="J53" s="593"/>
      <c r="L53" s="424"/>
      <c r="M53" s="424"/>
    </row>
    <row r="54" spans="1:15" ht="8.1" customHeight="1" thickBot="1" x14ac:dyDescent="0.25"/>
    <row r="55" spans="1:15" ht="24.95" customHeight="1" x14ac:dyDescent="0.2">
      <c r="A55" s="614" t="s">
        <v>545</v>
      </c>
      <c r="B55" s="614"/>
      <c r="C55" s="545"/>
      <c r="D55" s="545"/>
      <c r="E55" s="545"/>
      <c r="F55" s="545"/>
      <c r="G55" s="545"/>
      <c r="H55" s="545"/>
      <c r="I55" s="545"/>
      <c r="J55" s="545"/>
      <c r="L55" s="350" t="s">
        <v>577</v>
      </c>
      <c r="M55" s="321">
        <f ca="1">SUMIF('8. LB - Budget'!B:B,'Hidden data'!G136,'8. LB - Budget'!F:F)+SUMIF('8. B2 - Budget'!B:B,'Hidden data'!G136,'8. B2 - Budget'!F:F)+SUMIF('8. B3 - Budget'!B:B,'Hidden data'!G136,'8. B3 - Budget'!F:F)+SUMIF('8. B4 - Budget'!B:B,'Hidden data'!G136,'8. B4 - Budget'!F:F)+SUMIF('8. B5 - Budget'!B:B,'Hidden data'!G136,'8. B5 - Budget'!F:F)+SUMIF('8. B6 - Budget'!B:B,'Hidden data'!G136,'8. B6 - Budget'!F:F)+SUMIF('8. B7 - Budget'!B:B,'Hidden data'!G136,'8. B7 - Budget'!F:F)+SUMIF('8. B8 - Budget'!B:B,'Hidden data'!G136,'8. B8 - Budget'!F:F)+SUMIF('8. B9 - Budget'!B:B,'Hidden data'!G136,'8. B9 - Budget'!F:F)+SUMIF('8. B10 - Budget'!B:B,'Hidden data'!G136,'8. B10 - Budget'!F:F)+SUMIF('8. B11 - Budget'!B:B,'Hidden data'!G136,'8. B11 - Budget'!F:F)+SUMIF('8. B12 - Budget'!B:B,'Hidden data'!G136,'8. B12 - Budget'!F:F)</f>
        <v>0</v>
      </c>
      <c r="O55" s="513" t="s">
        <v>695</v>
      </c>
    </row>
    <row r="56" spans="1:15" ht="8.1" customHeight="1" x14ac:dyDescent="0.2">
      <c r="O56" s="514"/>
    </row>
    <row r="57" spans="1:15" ht="24.95" customHeight="1" thickBot="1" x14ac:dyDescent="0.25">
      <c r="A57" s="341" t="s">
        <v>166</v>
      </c>
      <c r="B57" s="145" t="str">
        <f>IF(A58="Enter the title of the core activity"," ",T(A58))</f>
        <v xml:space="preserve"> </v>
      </c>
      <c r="C57" s="145"/>
      <c r="D57" s="77"/>
      <c r="E57" s="77"/>
      <c r="F57" s="77"/>
      <c r="G57" s="77"/>
      <c r="H57" s="77"/>
      <c r="I57" s="77"/>
      <c r="J57" s="77"/>
      <c r="K57" s="77"/>
      <c r="L57" s="348" t="s">
        <v>187</v>
      </c>
      <c r="M57" s="349">
        <f ca="1">IF('Hidden data'!$B$173&gt;0, M66/'Hidden data'!$B$173, 0)</f>
        <v>0</v>
      </c>
      <c r="O57" s="514"/>
    </row>
    <row r="58" spans="1:15" ht="30" customHeight="1" thickBot="1" x14ac:dyDescent="0.25">
      <c r="A58" s="604" t="s">
        <v>576</v>
      </c>
      <c r="B58" s="605"/>
      <c r="C58" s="606"/>
      <c r="D58" s="612" t="str">
        <f>CONCATENATE("Description: ", LEN(A59), "/500")</f>
        <v>Description: 0/500</v>
      </c>
      <c r="E58" s="613"/>
      <c r="G58" s="607" t="s">
        <v>510</v>
      </c>
      <c r="H58" s="608"/>
      <c r="I58" s="161">
        <f>LEN(G59)</f>
        <v>0</v>
      </c>
      <c r="J58" s="162" t="s">
        <v>137</v>
      </c>
      <c r="L58" s="609" t="s">
        <v>153</v>
      </c>
      <c r="M58" s="610"/>
      <c r="O58" s="514"/>
    </row>
    <row r="59" spans="1:15" ht="24.95" customHeight="1" x14ac:dyDescent="0.2">
      <c r="A59" s="611"/>
      <c r="B59" s="611"/>
      <c r="C59" s="611"/>
      <c r="D59" s="593"/>
      <c r="E59" s="593"/>
      <c r="G59" s="577"/>
      <c r="H59" s="578"/>
      <c r="I59" s="578"/>
      <c r="J59" s="579"/>
      <c r="L59" s="176"/>
      <c r="M59" s="480"/>
      <c r="O59" s="514"/>
    </row>
    <row r="60" spans="1:15" ht="24.95" customHeight="1" x14ac:dyDescent="0.2">
      <c r="A60" s="593"/>
      <c r="B60" s="593"/>
      <c r="C60" s="593"/>
      <c r="D60" s="593"/>
      <c r="E60" s="593"/>
      <c r="G60" s="593"/>
      <c r="H60" s="593"/>
      <c r="I60" s="593"/>
      <c r="J60" s="593"/>
      <c r="L60" s="480"/>
      <c r="M60" s="424"/>
      <c r="O60" s="514"/>
    </row>
    <row r="61" spans="1:15" ht="24.95" customHeight="1" x14ac:dyDescent="0.2">
      <c r="A61" s="593"/>
      <c r="B61" s="593"/>
      <c r="C61" s="593"/>
      <c r="D61" s="593"/>
      <c r="E61" s="593"/>
      <c r="G61" s="593"/>
      <c r="H61" s="593"/>
      <c r="I61" s="593"/>
      <c r="J61" s="593"/>
      <c r="L61" s="424"/>
      <c r="M61" s="424"/>
      <c r="O61" s="514"/>
    </row>
    <row r="62" spans="1:15" ht="24.95" customHeight="1" x14ac:dyDescent="0.2">
      <c r="A62" s="593"/>
      <c r="B62" s="593"/>
      <c r="C62" s="593"/>
      <c r="D62" s="593"/>
      <c r="E62" s="593"/>
      <c r="G62" s="593"/>
      <c r="H62" s="593"/>
      <c r="I62" s="593"/>
      <c r="J62" s="593"/>
      <c r="L62" s="424"/>
      <c r="M62" s="424"/>
      <c r="O62" s="514"/>
    </row>
    <row r="63" spans="1:15" ht="24.95" customHeight="1" x14ac:dyDescent="0.2">
      <c r="A63" s="593"/>
      <c r="B63" s="593"/>
      <c r="C63" s="593"/>
      <c r="D63" s="593"/>
      <c r="E63" s="593"/>
      <c r="G63" s="593"/>
      <c r="H63" s="593"/>
      <c r="I63" s="593"/>
      <c r="J63" s="593"/>
      <c r="L63" s="424"/>
      <c r="M63" s="424"/>
      <c r="O63" s="514"/>
    </row>
    <row r="64" spans="1:15" ht="24.95" customHeight="1" x14ac:dyDescent="0.2">
      <c r="A64" s="593"/>
      <c r="B64" s="593"/>
      <c r="C64" s="593"/>
      <c r="D64" s="593"/>
      <c r="E64" s="593"/>
      <c r="G64" s="593"/>
      <c r="H64" s="593"/>
      <c r="I64" s="593"/>
      <c r="J64" s="593"/>
      <c r="L64" s="424"/>
      <c r="M64" s="424"/>
      <c r="O64" s="514"/>
    </row>
    <row r="65" spans="1:15" ht="8.1" customHeight="1" x14ac:dyDescent="0.2">
      <c r="O65" s="514"/>
    </row>
    <row r="66" spans="1:15" ht="24.95" customHeight="1" x14ac:dyDescent="0.2">
      <c r="A66" s="614" t="s">
        <v>545</v>
      </c>
      <c r="B66" s="614"/>
      <c r="C66" s="545"/>
      <c r="D66" s="545"/>
      <c r="E66" s="545"/>
      <c r="F66" s="545"/>
      <c r="G66" s="545"/>
      <c r="H66" s="545"/>
      <c r="I66" s="545"/>
      <c r="J66" s="545"/>
      <c r="L66" s="350" t="s">
        <v>577</v>
      </c>
      <c r="M66" s="321">
        <f ca="1">SUMIF('8. LB - Budget'!B:B,'Hidden data'!G137,'8. LB - Budget'!F:F)+SUMIF('8. B2 - Budget'!B:B,'Hidden data'!G137,'8. B2 - Budget'!F:F)+SUMIF('8. B3 - Budget'!B:B,'Hidden data'!G137,'8. B3 - Budget'!F:F)+SUMIF('8. B4 - Budget'!B:B,'Hidden data'!G137,'8. B4 - Budget'!F:F)+SUMIF('8. B5 - Budget'!B:B,'Hidden data'!G137,'8. B5 - Budget'!F:F)+SUMIF('8. B6 - Budget'!B:B,'Hidden data'!G137,'8. B6 - Budget'!F:F)+SUMIF('8. B7 - Budget'!B:B,'Hidden data'!G137,'8. B7 - Budget'!F:F)+SUMIF('8. B8 - Budget'!B:B,'Hidden data'!G137,'8. B8 - Budget'!F:F)+SUMIF('8. B9 - Budget'!B:B,'Hidden data'!G137,'8. B9 - Budget'!F:F)+SUMIF('8. B10 - Budget'!B:B,'Hidden data'!G137,'8. B10 - Budget'!F:F)+SUMIF('8. B11 - Budget'!B:B,'Hidden data'!G137,'8. B11 - Budget'!F:F)+SUMIF('8. B12 - Budget'!B:B,'Hidden data'!G137,'8. B12 - Budget'!F:F)</f>
        <v>0</v>
      </c>
      <c r="O66" s="514"/>
    </row>
    <row r="67" spans="1:15" ht="8.1" customHeight="1" x14ac:dyDescent="0.2">
      <c r="O67" s="514"/>
    </row>
    <row r="68" spans="1:15" ht="24.95" customHeight="1" thickBot="1" x14ac:dyDescent="0.25">
      <c r="A68" s="341" t="s">
        <v>167</v>
      </c>
      <c r="B68" s="145" t="str">
        <f>IF(A69="Enter the title of the core activity"," ",T(A69))</f>
        <v xml:space="preserve"> </v>
      </c>
      <c r="C68" s="145"/>
      <c r="D68" s="77"/>
      <c r="E68" s="77"/>
      <c r="F68" s="77"/>
      <c r="G68" s="77"/>
      <c r="H68" s="77"/>
      <c r="I68" s="77"/>
      <c r="J68" s="77"/>
      <c r="K68" s="77"/>
      <c r="L68" s="348" t="s">
        <v>187</v>
      </c>
      <c r="M68" s="349">
        <f ca="1">IF('Hidden data'!$B$173&gt;0, M77/'Hidden data'!$B$173, 0)</f>
        <v>0</v>
      </c>
      <c r="O68" s="514"/>
    </row>
    <row r="69" spans="1:15" ht="30" customHeight="1" thickBot="1" x14ac:dyDescent="0.25">
      <c r="A69" s="604" t="s">
        <v>576</v>
      </c>
      <c r="B69" s="605"/>
      <c r="C69" s="606"/>
      <c r="D69" s="612" t="str">
        <f>CONCATENATE("Description: ", LEN(A70), "/500")</f>
        <v>Description: 0/500</v>
      </c>
      <c r="E69" s="613"/>
      <c r="G69" s="607" t="s">
        <v>510</v>
      </c>
      <c r="H69" s="608"/>
      <c r="I69" s="161">
        <f>LEN(G70)</f>
        <v>0</v>
      </c>
      <c r="J69" s="162" t="s">
        <v>137</v>
      </c>
      <c r="L69" s="609" t="s">
        <v>153</v>
      </c>
      <c r="M69" s="610"/>
      <c r="O69" s="515"/>
    </row>
    <row r="70" spans="1:15" ht="24.95" customHeight="1" thickBot="1" x14ac:dyDescent="0.25">
      <c r="A70" s="611"/>
      <c r="B70" s="611"/>
      <c r="C70" s="611"/>
      <c r="D70" s="593"/>
      <c r="E70" s="593"/>
      <c r="G70" s="577"/>
      <c r="H70" s="578"/>
      <c r="I70" s="578"/>
      <c r="J70" s="579"/>
      <c r="L70" s="176"/>
      <c r="M70" s="480"/>
      <c r="O70" s="91"/>
    </row>
    <row r="71" spans="1:15" ht="24.95" customHeight="1" x14ac:dyDescent="0.2">
      <c r="A71" s="593"/>
      <c r="B71" s="593"/>
      <c r="C71" s="593"/>
      <c r="D71" s="593"/>
      <c r="E71" s="593"/>
      <c r="G71" s="593"/>
      <c r="H71" s="593"/>
      <c r="I71" s="593"/>
      <c r="J71" s="593"/>
      <c r="L71" s="480"/>
      <c r="M71" s="424"/>
      <c r="O71" s="598" t="s">
        <v>696</v>
      </c>
    </row>
    <row r="72" spans="1:15" ht="24.95" customHeight="1" x14ac:dyDescent="0.2">
      <c r="A72" s="593"/>
      <c r="B72" s="593"/>
      <c r="C72" s="593"/>
      <c r="D72" s="593"/>
      <c r="E72" s="593"/>
      <c r="G72" s="593"/>
      <c r="H72" s="593"/>
      <c r="I72" s="593"/>
      <c r="J72" s="593"/>
      <c r="L72" s="424"/>
      <c r="M72" s="424"/>
      <c r="O72" s="599"/>
    </row>
    <row r="73" spans="1:15" ht="24.95" customHeight="1" x14ac:dyDescent="0.2">
      <c r="A73" s="593"/>
      <c r="B73" s="593"/>
      <c r="C73" s="593"/>
      <c r="D73" s="593"/>
      <c r="E73" s="593"/>
      <c r="G73" s="593"/>
      <c r="H73" s="593"/>
      <c r="I73" s="593"/>
      <c r="J73" s="593"/>
      <c r="L73" s="424"/>
      <c r="M73" s="424"/>
      <c r="O73" s="599"/>
    </row>
    <row r="74" spans="1:15" ht="24.95" customHeight="1" thickBot="1" x14ac:dyDescent="0.25">
      <c r="A74" s="593"/>
      <c r="B74" s="593"/>
      <c r="C74" s="593"/>
      <c r="D74" s="593"/>
      <c r="E74" s="593"/>
      <c r="G74" s="593"/>
      <c r="H74" s="593"/>
      <c r="I74" s="593"/>
      <c r="J74" s="593"/>
      <c r="L74" s="424"/>
      <c r="M74" s="424"/>
      <c r="O74" s="600"/>
    </row>
    <row r="75" spans="1:15" ht="24.95" customHeight="1" x14ac:dyDescent="0.2">
      <c r="A75" s="593"/>
      <c r="B75" s="593"/>
      <c r="C75" s="593"/>
      <c r="D75" s="593"/>
      <c r="E75" s="593"/>
      <c r="G75" s="593"/>
      <c r="H75" s="593"/>
      <c r="I75" s="593"/>
      <c r="J75" s="593"/>
      <c r="L75" s="424"/>
      <c r="M75" s="424"/>
      <c r="O75" s="434"/>
    </row>
    <row r="76" spans="1:15" ht="8.1" customHeight="1" x14ac:dyDescent="0.2"/>
    <row r="77" spans="1:15" ht="24.95" customHeight="1" x14ac:dyDescent="0.2">
      <c r="A77" s="614" t="s">
        <v>545</v>
      </c>
      <c r="B77" s="614"/>
      <c r="C77" s="545"/>
      <c r="D77" s="545"/>
      <c r="E77" s="545"/>
      <c r="F77" s="545"/>
      <c r="G77" s="545"/>
      <c r="H77" s="545"/>
      <c r="I77" s="545"/>
      <c r="J77" s="545"/>
      <c r="L77" s="350" t="s">
        <v>577</v>
      </c>
      <c r="M77" s="321">
        <f ca="1">SUMIF('8. LB - Budget'!B:B,'Hidden data'!G138,'8. LB - Budget'!F:F)+SUMIF('8. B2 - Budget'!B:B,'Hidden data'!G138,'8. B2 - Budget'!F:F)+SUMIF('8. B3 - Budget'!B:B,'Hidden data'!G138,'8. B3 - Budget'!F:F)+SUMIF('8. B4 - Budget'!B:B,'Hidden data'!G138,'8. B4 - Budget'!F:F)+SUMIF('8. B5 - Budget'!B:B,'Hidden data'!G138,'8. B5 - Budget'!F:F)+SUMIF('8. B6 - Budget'!B:B,'Hidden data'!G138,'8. B6 - Budget'!F:F)+SUMIF('8. B7 - Budget'!B:B,'Hidden data'!G138,'8. B7 - Budget'!F:F)+SUMIF('8. B8 - Budget'!B:B,'Hidden data'!G138,'8. B8 - Budget'!F:F)+SUMIF('8. B9 - Budget'!B:B,'Hidden data'!G138,'8. B9 - Budget'!F:F)+SUMIF('8. B10 - Budget'!B:B,'Hidden data'!G138,'8. B10 - Budget'!F:F)+SUMIF('8. B11 - Budget'!B:B,'Hidden data'!G138,'8. B11 - Budget'!F:F)+SUMIF('8. B12 - Budget'!B:B,'Hidden data'!G138,'8. B12 - Budget'!F:F)</f>
        <v>0</v>
      </c>
    </row>
    <row r="78" spans="1:15" ht="8.1" customHeight="1" x14ac:dyDescent="0.2"/>
    <row r="79" spans="1:15" ht="24.95" customHeight="1" thickBot="1" x14ac:dyDescent="0.25">
      <c r="A79" s="341" t="s">
        <v>168</v>
      </c>
      <c r="B79" s="145" t="str">
        <f>IF(A80="Enter the title of the core activity"," ",T(A80))</f>
        <v xml:space="preserve"> </v>
      </c>
      <c r="C79" s="145"/>
      <c r="D79" s="77"/>
      <c r="E79" s="77"/>
      <c r="F79" s="77"/>
      <c r="G79" s="77"/>
      <c r="H79" s="77"/>
      <c r="I79" s="77"/>
      <c r="J79" s="77"/>
      <c r="K79" s="77"/>
      <c r="L79" s="348" t="s">
        <v>187</v>
      </c>
      <c r="M79" s="349">
        <f ca="1">IF('Hidden data'!$B$173&gt;0, M88/'Hidden data'!$B$173, 0)</f>
        <v>0</v>
      </c>
      <c r="O79" s="519"/>
    </row>
    <row r="80" spans="1:15" ht="30" customHeight="1" thickBot="1" x14ac:dyDescent="0.25">
      <c r="A80" s="604" t="s">
        <v>576</v>
      </c>
      <c r="B80" s="605"/>
      <c r="C80" s="606"/>
      <c r="D80" s="612" t="str">
        <f>CONCATENATE("Description: ", LEN(A81), "/500")</f>
        <v>Description: 0/500</v>
      </c>
      <c r="E80" s="613"/>
      <c r="G80" s="607" t="s">
        <v>510</v>
      </c>
      <c r="H80" s="608"/>
      <c r="I80" s="161">
        <f>LEN(G81)</f>
        <v>0</v>
      </c>
      <c r="J80" s="162" t="s">
        <v>137</v>
      </c>
      <c r="L80" s="609" t="s">
        <v>153</v>
      </c>
      <c r="M80" s="610"/>
      <c r="O80" s="519"/>
    </row>
    <row r="81" spans="1:15" ht="24.95" customHeight="1" x14ac:dyDescent="0.2">
      <c r="A81" s="611"/>
      <c r="B81" s="611"/>
      <c r="C81" s="611"/>
      <c r="D81" s="593"/>
      <c r="E81" s="593"/>
      <c r="G81" s="577"/>
      <c r="H81" s="578"/>
      <c r="I81" s="578"/>
      <c r="J81" s="579"/>
      <c r="L81" s="176"/>
      <c r="M81" s="480"/>
      <c r="O81" s="519"/>
    </row>
    <row r="82" spans="1:15" ht="24.95" customHeight="1" x14ac:dyDescent="0.2">
      <c r="A82" s="593"/>
      <c r="B82" s="593"/>
      <c r="C82" s="593"/>
      <c r="D82" s="593"/>
      <c r="E82" s="593"/>
      <c r="G82" s="593"/>
      <c r="H82" s="593"/>
      <c r="I82" s="593"/>
      <c r="J82" s="593"/>
      <c r="L82" s="480"/>
      <c r="M82" s="424"/>
      <c r="O82" s="519"/>
    </row>
    <row r="83" spans="1:15" ht="24.95" customHeight="1" x14ac:dyDescent="0.2">
      <c r="A83" s="593"/>
      <c r="B83" s="593"/>
      <c r="C83" s="593"/>
      <c r="D83" s="593"/>
      <c r="E83" s="593"/>
      <c r="G83" s="593"/>
      <c r="H83" s="593"/>
      <c r="I83" s="593"/>
      <c r="J83" s="593"/>
      <c r="L83" s="424"/>
      <c r="M83" s="424"/>
      <c r="O83" s="519"/>
    </row>
    <row r="84" spans="1:15" ht="24.95" customHeight="1" x14ac:dyDescent="0.2">
      <c r="A84" s="593"/>
      <c r="B84" s="593"/>
      <c r="C84" s="593"/>
      <c r="D84" s="593"/>
      <c r="E84" s="593"/>
      <c r="G84" s="593"/>
      <c r="H84" s="593"/>
      <c r="I84" s="593"/>
      <c r="J84" s="593"/>
      <c r="L84" s="424"/>
      <c r="M84" s="424"/>
      <c r="O84" s="519"/>
    </row>
    <row r="85" spans="1:15" ht="24.95" customHeight="1" x14ac:dyDescent="0.2">
      <c r="A85" s="593"/>
      <c r="B85" s="593"/>
      <c r="C85" s="593"/>
      <c r="D85" s="593"/>
      <c r="E85" s="593"/>
      <c r="G85" s="593"/>
      <c r="H85" s="593"/>
      <c r="I85" s="593"/>
      <c r="J85" s="593"/>
      <c r="L85" s="424"/>
      <c r="M85" s="424"/>
      <c r="O85" s="519"/>
    </row>
    <row r="86" spans="1:15" ht="24.95" customHeight="1" x14ac:dyDescent="0.2">
      <c r="A86" s="593"/>
      <c r="B86" s="593"/>
      <c r="C86" s="593"/>
      <c r="D86" s="593"/>
      <c r="E86" s="593"/>
      <c r="G86" s="593"/>
      <c r="H86" s="593"/>
      <c r="I86" s="593"/>
      <c r="J86" s="593"/>
      <c r="L86" s="424"/>
      <c r="M86" s="424"/>
      <c r="O86" s="519"/>
    </row>
    <row r="87" spans="1:15" ht="8.1" customHeight="1" x14ac:dyDescent="0.2"/>
    <row r="88" spans="1:15" ht="24.95" customHeight="1" x14ac:dyDescent="0.2">
      <c r="A88" s="614" t="s">
        <v>545</v>
      </c>
      <c r="B88" s="614"/>
      <c r="C88" s="545"/>
      <c r="D88" s="545"/>
      <c r="E88" s="545"/>
      <c r="F88" s="545"/>
      <c r="G88" s="545"/>
      <c r="H88" s="545"/>
      <c r="I88" s="545"/>
      <c r="J88" s="545"/>
      <c r="L88" s="81" t="s">
        <v>568</v>
      </c>
      <c r="M88" s="321">
        <f ca="1">SUMIF('8. LB - Budget'!B:B,'Hidden data'!G139,'8. LB - Budget'!F:F)+SUMIF('8. B2 - Budget'!B:B,'Hidden data'!G139,'8. B2 - Budget'!F:F)+SUMIF('8. B3 - Budget'!B:B,'Hidden data'!G139,'8. B3 - Budget'!F:F)+SUMIF('8. B4 - Budget'!B:B,'Hidden data'!G139,'8. B4 - Budget'!F:F)+SUMIF('8. B5 - Budget'!B:B,'Hidden data'!G139,'8. B5 - Budget'!F:F)+SUMIF('8. B6 - Budget'!B:B,'Hidden data'!G139,'8. B6 - Budget'!F:F)+SUMIF('8. B7 - Budget'!B:B,'Hidden data'!G139,'8. B7 - Budget'!F:F)+SUMIF('8. B8 - Budget'!B:B,'Hidden data'!G139,'8. B8 - Budget'!F:F)+SUMIF('8. B9 - Budget'!B:B,'Hidden data'!G139,'8. B9 - Budget'!F:F)+SUMIF('8. B10 - Budget'!B:B,'Hidden data'!G139,'8. B10 - Budget'!F:F)+SUMIF('8. B11 - Budget'!B:B,'Hidden data'!G139,'8. B11 - Budget'!F:F)+SUMIF('8. B12 - Budget'!B:B,'Hidden data'!G139,'8. B12 - Budget'!F:F)</f>
        <v>0</v>
      </c>
    </row>
    <row r="89" spans="1:15" ht="8.1" customHeight="1" x14ac:dyDescent="0.2"/>
    <row r="90" spans="1:15" ht="24.95" customHeight="1" thickBot="1" x14ac:dyDescent="0.25">
      <c r="A90" s="341" t="s">
        <v>169</v>
      </c>
      <c r="B90" s="145" t="str">
        <f>IF(A91="Enter the title of the core activity"," ",T(A91))</f>
        <v xml:space="preserve"> </v>
      </c>
      <c r="C90" s="145"/>
      <c r="D90" s="77"/>
      <c r="E90" s="77"/>
      <c r="F90" s="77"/>
      <c r="G90" s="77"/>
      <c r="H90" s="77"/>
      <c r="I90" s="77"/>
      <c r="J90" s="77"/>
      <c r="K90" s="77"/>
      <c r="L90" s="348" t="s">
        <v>187</v>
      </c>
      <c r="M90" s="349">
        <f ca="1">IF('Hidden data'!$B$173&gt;0, M99/'Hidden data'!$B$173, 0)</f>
        <v>0</v>
      </c>
      <c r="O90" s="519"/>
    </row>
    <row r="91" spans="1:15" ht="30" customHeight="1" thickBot="1" x14ac:dyDescent="0.25">
      <c r="A91" s="604" t="s">
        <v>576</v>
      </c>
      <c r="B91" s="605"/>
      <c r="C91" s="606"/>
      <c r="D91" s="612" t="str">
        <f>CONCATENATE("Description: ", LEN(A92), "/500")</f>
        <v>Description: 0/500</v>
      </c>
      <c r="E91" s="613"/>
      <c r="G91" s="607" t="s">
        <v>510</v>
      </c>
      <c r="H91" s="608"/>
      <c r="I91" s="161">
        <f>LEN(G92)</f>
        <v>0</v>
      </c>
      <c r="J91" s="162" t="s">
        <v>137</v>
      </c>
      <c r="L91" s="609" t="s">
        <v>153</v>
      </c>
      <c r="M91" s="610"/>
      <c r="O91" s="519"/>
    </row>
    <row r="92" spans="1:15" ht="24.95" customHeight="1" x14ac:dyDescent="0.2">
      <c r="A92" s="611"/>
      <c r="B92" s="611"/>
      <c r="C92" s="611"/>
      <c r="D92" s="593"/>
      <c r="E92" s="593"/>
      <c r="G92" s="577"/>
      <c r="H92" s="578"/>
      <c r="I92" s="578"/>
      <c r="J92" s="579"/>
      <c r="L92" s="176"/>
      <c r="M92" s="480"/>
      <c r="O92" s="519"/>
    </row>
    <row r="93" spans="1:15" ht="24.95" customHeight="1" x14ac:dyDescent="0.2">
      <c r="A93" s="593"/>
      <c r="B93" s="593"/>
      <c r="C93" s="593"/>
      <c r="D93" s="593"/>
      <c r="E93" s="593"/>
      <c r="G93" s="593"/>
      <c r="H93" s="593"/>
      <c r="I93" s="593"/>
      <c r="J93" s="593"/>
      <c r="L93" s="480"/>
      <c r="M93" s="424"/>
      <c r="O93" s="519"/>
    </row>
    <row r="94" spans="1:15" ht="24.95" customHeight="1" x14ac:dyDescent="0.2">
      <c r="A94" s="593"/>
      <c r="B94" s="593"/>
      <c r="C94" s="593"/>
      <c r="D94" s="593"/>
      <c r="E94" s="593"/>
      <c r="G94" s="593"/>
      <c r="H94" s="593"/>
      <c r="I94" s="593"/>
      <c r="J94" s="593"/>
      <c r="L94" s="424"/>
      <c r="M94" s="424"/>
      <c r="O94" s="519"/>
    </row>
    <row r="95" spans="1:15" ht="24.95" customHeight="1" x14ac:dyDescent="0.2">
      <c r="A95" s="593"/>
      <c r="B95" s="593"/>
      <c r="C95" s="593"/>
      <c r="D95" s="593"/>
      <c r="E95" s="593"/>
      <c r="G95" s="593"/>
      <c r="H95" s="593"/>
      <c r="I95" s="593"/>
      <c r="J95" s="593"/>
      <c r="L95" s="424"/>
      <c r="M95" s="424"/>
      <c r="O95" s="519"/>
    </row>
    <row r="96" spans="1:15" ht="24.95" customHeight="1" x14ac:dyDescent="0.2">
      <c r="A96" s="593"/>
      <c r="B96" s="593"/>
      <c r="C96" s="593"/>
      <c r="D96" s="593"/>
      <c r="E96" s="593"/>
      <c r="G96" s="593"/>
      <c r="H96" s="593"/>
      <c r="I96" s="593"/>
      <c r="J96" s="593"/>
      <c r="L96" s="424"/>
      <c r="M96" s="424"/>
      <c r="O96" s="519"/>
    </row>
    <row r="97" spans="1:15" ht="24.95" customHeight="1" x14ac:dyDescent="0.2">
      <c r="A97" s="593"/>
      <c r="B97" s="593"/>
      <c r="C97" s="593"/>
      <c r="D97" s="593"/>
      <c r="E97" s="593"/>
      <c r="G97" s="593"/>
      <c r="H97" s="593"/>
      <c r="I97" s="593"/>
      <c r="J97" s="593"/>
      <c r="L97" s="424"/>
      <c r="M97" s="424"/>
      <c r="O97" s="519"/>
    </row>
    <row r="98" spans="1:15" ht="8.1" customHeight="1" x14ac:dyDescent="0.2"/>
    <row r="99" spans="1:15" ht="24.95" customHeight="1" x14ac:dyDescent="0.2">
      <c r="A99" s="614" t="s">
        <v>545</v>
      </c>
      <c r="B99" s="614"/>
      <c r="C99" s="545"/>
      <c r="D99" s="545"/>
      <c r="E99" s="545"/>
      <c r="F99" s="545"/>
      <c r="G99" s="545"/>
      <c r="H99" s="545"/>
      <c r="I99" s="545"/>
      <c r="J99" s="545"/>
      <c r="L99" s="350" t="s">
        <v>577</v>
      </c>
      <c r="M99" s="321">
        <f ca="1">SUMIF('8. LB - Budget'!B:B,'Hidden data'!G140,'8. LB - Budget'!F:F)+SUMIF('8. B2 - Budget'!B:B,'Hidden data'!G140,'8. B2 - Budget'!F:F)+SUMIF('8. B3 - Budget'!B:B,'Hidden data'!G140,'8. B3 - Budget'!F:F)+SUMIF('8. B4 - Budget'!B:B,'Hidden data'!G140,'8. B4 - Budget'!F:F)+SUMIF('8. B5 - Budget'!B:B,'Hidden data'!G140,'8. B5 - Budget'!F:F)+SUMIF('8. B6 - Budget'!B:B,'Hidden data'!G140,'8. B6 - Budget'!F:F)+SUMIF('8. B7 - Budget'!B:B,'Hidden data'!G140,'8. B7 - Budget'!F:F)+SUMIF('8. B8 - Budget'!B:B,'Hidden data'!G140,'8. B8 - Budget'!F:F)+SUMIF('8. B9 - Budget'!B:B,'Hidden data'!G140,'8. B9 - Budget'!F:F)+SUMIF('8. B10 - Budget'!B:B,'Hidden data'!G140,'8. B10 - Budget'!F:F)+SUMIF('8. B11 - Budget'!B:B,'Hidden data'!G140,'8. B11 - Budget'!F:F)+SUMIF('8. B12 - Budget'!B:B,'Hidden data'!G140,'8. B12 - Budget'!F:F)</f>
        <v>0</v>
      </c>
    </row>
    <row r="100" spans="1:15" ht="8.1" customHeight="1" x14ac:dyDescent="0.2"/>
    <row r="101" spans="1:15" ht="24.95" customHeight="1" thickBot="1" x14ac:dyDescent="0.25">
      <c r="A101" s="341" t="s">
        <v>170</v>
      </c>
      <c r="B101" s="145" t="str">
        <f>IF(A102="Enter the title of the core activity"," ",T(A102))</f>
        <v xml:space="preserve"> </v>
      </c>
      <c r="C101" s="145"/>
      <c r="D101" s="77"/>
      <c r="E101" s="77"/>
      <c r="F101" s="77"/>
      <c r="G101" s="77"/>
      <c r="H101" s="77"/>
      <c r="I101" s="77"/>
      <c r="J101" s="77"/>
      <c r="K101" s="77"/>
      <c r="L101" s="348" t="s">
        <v>187</v>
      </c>
      <c r="M101" s="349">
        <f ca="1">IF('Hidden data'!$B$173&gt;0, M110/'Hidden data'!$B$173, 0)</f>
        <v>0</v>
      </c>
      <c r="O101" s="519"/>
    </row>
    <row r="102" spans="1:15" ht="30" customHeight="1" thickBot="1" x14ac:dyDescent="0.25">
      <c r="A102" s="604" t="s">
        <v>576</v>
      </c>
      <c r="B102" s="605"/>
      <c r="C102" s="606"/>
      <c r="D102" s="612" t="str">
        <f>CONCATENATE("Description: ", LEN(A103), "/500")</f>
        <v>Description: 0/500</v>
      </c>
      <c r="E102" s="613"/>
      <c r="G102" s="607" t="s">
        <v>510</v>
      </c>
      <c r="H102" s="608"/>
      <c r="I102" s="161">
        <f>LEN(G103)</f>
        <v>0</v>
      </c>
      <c r="J102" s="162" t="s">
        <v>137</v>
      </c>
      <c r="L102" s="609" t="s">
        <v>153</v>
      </c>
      <c r="M102" s="610"/>
      <c r="O102" s="519"/>
    </row>
    <row r="103" spans="1:15" ht="24.95" customHeight="1" x14ac:dyDescent="0.2">
      <c r="A103" s="611"/>
      <c r="B103" s="611"/>
      <c r="C103" s="611"/>
      <c r="D103" s="593"/>
      <c r="E103" s="593"/>
      <c r="G103" s="577"/>
      <c r="H103" s="578"/>
      <c r="I103" s="578"/>
      <c r="J103" s="579"/>
      <c r="L103" s="176"/>
      <c r="M103" s="480"/>
      <c r="O103" s="519"/>
    </row>
    <row r="104" spans="1:15" ht="24.95" customHeight="1" x14ac:dyDescent="0.2">
      <c r="A104" s="593"/>
      <c r="B104" s="593"/>
      <c r="C104" s="593"/>
      <c r="D104" s="593"/>
      <c r="E104" s="593"/>
      <c r="G104" s="593"/>
      <c r="H104" s="593"/>
      <c r="I104" s="593"/>
      <c r="J104" s="593"/>
      <c r="L104" s="480"/>
      <c r="M104" s="424"/>
      <c r="O104" s="519"/>
    </row>
    <row r="105" spans="1:15" ht="24.95" customHeight="1" x14ac:dyDescent="0.2">
      <c r="A105" s="593"/>
      <c r="B105" s="593"/>
      <c r="C105" s="593"/>
      <c r="D105" s="593"/>
      <c r="E105" s="593"/>
      <c r="G105" s="593"/>
      <c r="H105" s="593"/>
      <c r="I105" s="593"/>
      <c r="J105" s="593"/>
      <c r="L105" s="424"/>
      <c r="M105" s="424"/>
      <c r="O105" s="519"/>
    </row>
    <row r="106" spans="1:15" ht="24.95" customHeight="1" x14ac:dyDescent="0.2">
      <c r="A106" s="593"/>
      <c r="B106" s="593"/>
      <c r="C106" s="593"/>
      <c r="D106" s="593"/>
      <c r="E106" s="593"/>
      <c r="G106" s="593"/>
      <c r="H106" s="593"/>
      <c r="I106" s="593"/>
      <c r="J106" s="593"/>
      <c r="L106" s="424"/>
      <c r="M106" s="424"/>
      <c r="O106" s="519"/>
    </row>
    <row r="107" spans="1:15" ht="24.95" customHeight="1" x14ac:dyDescent="0.2">
      <c r="A107" s="593"/>
      <c r="B107" s="593"/>
      <c r="C107" s="593"/>
      <c r="D107" s="593"/>
      <c r="E107" s="593"/>
      <c r="G107" s="593"/>
      <c r="H107" s="593"/>
      <c r="I107" s="593"/>
      <c r="J107" s="593"/>
      <c r="L107" s="424"/>
      <c r="M107" s="424"/>
      <c r="O107" s="519"/>
    </row>
    <row r="108" spans="1:15" ht="24.95" customHeight="1" x14ac:dyDescent="0.2">
      <c r="A108" s="593"/>
      <c r="B108" s="593"/>
      <c r="C108" s="593"/>
      <c r="D108" s="593"/>
      <c r="E108" s="593"/>
      <c r="G108" s="593"/>
      <c r="H108" s="593"/>
      <c r="I108" s="593"/>
      <c r="J108" s="593"/>
      <c r="L108" s="424"/>
      <c r="M108" s="424"/>
      <c r="O108" s="519"/>
    </row>
    <row r="109" spans="1:15" ht="8.1" customHeight="1" x14ac:dyDescent="0.2"/>
    <row r="110" spans="1:15" ht="24.95" customHeight="1" x14ac:dyDescent="0.2">
      <c r="A110" s="614" t="s">
        <v>545</v>
      </c>
      <c r="B110" s="614"/>
      <c r="C110" s="545"/>
      <c r="D110" s="545"/>
      <c r="E110" s="545"/>
      <c r="F110" s="545"/>
      <c r="G110" s="545"/>
      <c r="H110" s="545"/>
      <c r="I110" s="545"/>
      <c r="J110" s="545"/>
      <c r="L110" s="350" t="s">
        <v>577</v>
      </c>
      <c r="M110" s="321">
        <f ca="1">SUMIF('8. LB - Budget'!B:B,'Hidden data'!G141,'8. LB - Budget'!F:F)+SUMIF('8. B2 - Budget'!B:B,'Hidden data'!G141,'8. B2 - Budget'!F:F)+SUMIF('8. B3 - Budget'!B:B,'Hidden data'!G141,'8. B3 - Budget'!F:F)+SUMIF('8. B4 - Budget'!B:B,'Hidden data'!G141,'8. B4 - Budget'!F:F)+SUMIF('8. B5 - Budget'!B:B,'Hidden data'!G141,'8. B5 - Budget'!F:F)+SUMIF('8. B6 - Budget'!B:B,'Hidden data'!G141,'8. B6 - Budget'!F:F)+SUMIF('8. B7 - Budget'!B:B,'Hidden data'!G141,'8. B7 - Budget'!F:F)+SUMIF('8. B8 - Budget'!B:B,'Hidden data'!G141,'8. B8 - Budget'!F:F)+SUMIF('8. B9 - Budget'!B:B,'Hidden data'!G141,'8. B9 - Budget'!F:F)+SUMIF('8. B10 - Budget'!B:B,'Hidden data'!G141,'8. B10 - Budget'!F:F)+SUMIF('8. B11 - Budget'!B:B,'Hidden data'!G141,'8. B11 - Budget'!F:F)+SUMIF('8. B12 - Budget'!B:B,'Hidden data'!G141,'8. B12 - Budget'!F:F)</f>
        <v>0</v>
      </c>
    </row>
    <row r="111" spans="1:15" ht="8.1" customHeight="1" x14ac:dyDescent="0.2"/>
    <row r="112" spans="1:15" ht="24.95" customHeight="1" thickBot="1" x14ac:dyDescent="0.25">
      <c r="A112" s="346" t="s">
        <v>171</v>
      </c>
      <c r="B112" s="347" t="str">
        <f>IF(A113="Enter the title of the core activity"," ",T(A113))</f>
        <v xml:space="preserve"> </v>
      </c>
      <c r="C112" s="145"/>
      <c r="D112" s="77"/>
      <c r="E112" s="77"/>
      <c r="F112" s="77"/>
      <c r="G112" s="77"/>
      <c r="H112" s="77"/>
      <c r="I112" s="77"/>
      <c r="J112" s="77"/>
      <c r="K112" s="77"/>
      <c r="L112" s="348" t="s">
        <v>187</v>
      </c>
      <c r="M112" s="349">
        <f ca="1">IF('Hidden data'!$B$173&gt;0, M121/'Hidden data'!$B$173, 0)</f>
        <v>0</v>
      </c>
      <c r="O112" s="519"/>
    </row>
    <row r="113" spans="1:15" ht="30" customHeight="1" thickBot="1" x14ac:dyDescent="0.25">
      <c r="A113" s="604" t="s">
        <v>576</v>
      </c>
      <c r="B113" s="605"/>
      <c r="C113" s="606"/>
      <c r="D113" s="612" t="str">
        <f>CONCATENATE("Description: ", LEN(A114), "/500")</f>
        <v>Description: 0/500</v>
      </c>
      <c r="E113" s="613"/>
      <c r="G113" s="607" t="s">
        <v>510</v>
      </c>
      <c r="H113" s="608"/>
      <c r="I113" s="161">
        <f>LEN(G114)</f>
        <v>0</v>
      </c>
      <c r="J113" s="162" t="s">
        <v>137</v>
      </c>
      <c r="L113" s="609" t="s">
        <v>153</v>
      </c>
      <c r="M113" s="610"/>
      <c r="O113" s="519"/>
    </row>
    <row r="114" spans="1:15" ht="24.95" customHeight="1" x14ac:dyDescent="0.2">
      <c r="A114" s="611"/>
      <c r="B114" s="611"/>
      <c r="C114" s="611"/>
      <c r="D114" s="593"/>
      <c r="E114" s="593"/>
      <c r="G114" s="577"/>
      <c r="H114" s="578"/>
      <c r="I114" s="578"/>
      <c r="J114" s="579"/>
      <c r="L114" s="176"/>
      <c r="M114" s="480"/>
      <c r="O114" s="519"/>
    </row>
    <row r="115" spans="1:15" ht="24.95" customHeight="1" x14ac:dyDescent="0.2">
      <c r="A115" s="593"/>
      <c r="B115" s="593"/>
      <c r="C115" s="593"/>
      <c r="D115" s="593"/>
      <c r="E115" s="593"/>
      <c r="G115" s="593"/>
      <c r="H115" s="593"/>
      <c r="I115" s="593"/>
      <c r="J115" s="593"/>
      <c r="L115" s="480"/>
      <c r="M115" s="424"/>
      <c r="O115" s="519"/>
    </row>
    <row r="116" spans="1:15" ht="24.95" customHeight="1" x14ac:dyDescent="0.2">
      <c r="A116" s="593"/>
      <c r="B116" s="593"/>
      <c r="C116" s="593"/>
      <c r="D116" s="593"/>
      <c r="E116" s="593"/>
      <c r="G116" s="593"/>
      <c r="H116" s="593"/>
      <c r="I116" s="593"/>
      <c r="J116" s="593"/>
      <c r="L116" s="424"/>
      <c r="M116" s="424"/>
      <c r="O116" s="519"/>
    </row>
    <row r="117" spans="1:15" ht="24.95" customHeight="1" x14ac:dyDescent="0.2">
      <c r="A117" s="593"/>
      <c r="B117" s="593"/>
      <c r="C117" s="593"/>
      <c r="D117" s="593"/>
      <c r="E117" s="593"/>
      <c r="G117" s="593"/>
      <c r="H117" s="593"/>
      <c r="I117" s="593"/>
      <c r="J117" s="593"/>
      <c r="L117" s="424"/>
      <c r="M117" s="424"/>
      <c r="O117" s="519"/>
    </row>
    <row r="118" spans="1:15" ht="24.95" customHeight="1" x14ac:dyDescent="0.2">
      <c r="A118" s="593"/>
      <c r="B118" s="593"/>
      <c r="C118" s="593"/>
      <c r="D118" s="593"/>
      <c r="E118" s="593"/>
      <c r="G118" s="593"/>
      <c r="H118" s="593"/>
      <c r="I118" s="593"/>
      <c r="J118" s="593"/>
      <c r="L118" s="424"/>
      <c r="M118" s="424"/>
      <c r="O118" s="519"/>
    </row>
    <row r="119" spans="1:15" ht="24.95" customHeight="1" x14ac:dyDescent="0.2">
      <c r="A119" s="593"/>
      <c r="B119" s="593"/>
      <c r="C119" s="593"/>
      <c r="D119" s="593"/>
      <c r="E119" s="593"/>
      <c r="G119" s="593"/>
      <c r="H119" s="593"/>
      <c r="I119" s="593"/>
      <c r="J119" s="593"/>
      <c r="L119" s="424"/>
      <c r="M119" s="424"/>
      <c r="O119" s="519"/>
    </row>
    <row r="120" spans="1:15" ht="8.1" customHeight="1" x14ac:dyDescent="0.2"/>
    <row r="121" spans="1:15" ht="24.95" customHeight="1" x14ac:dyDescent="0.2">
      <c r="A121" s="614" t="s">
        <v>545</v>
      </c>
      <c r="B121" s="614"/>
      <c r="C121" s="545"/>
      <c r="D121" s="545"/>
      <c r="E121" s="545"/>
      <c r="F121" s="545"/>
      <c r="G121" s="545"/>
      <c r="H121" s="545"/>
      <c r="I121" s="545"/>
      <c r="J121" s="545"/>
      <c r="L121" s="350" t="s">
        <v>577</v>
      </c>
      <c r="M121" s="321">
        <f ca="1">SUMIF('8. LB - Budget'!B:B,'Hidden data'!G142,'8. LB - Budget'!F:F)+SUMIF('8. B2 - Budget'!B:B,'Hidden data'!G142,'8. B2 - Budget'!F:F)+SUMIF('8. B3 - Budget'!B:B,'Hidden data'!G142,'8. B3 - Budget'!F:F)+SUMIF('8. B4 - Budget'!B:B,'Hidden data'!G142,'8. B4 - Budget'!F:F)+SUMIF('8. B5 - Budget'!B:B,'Hidden data'!G142,'8. B5 - Budget'!F:F)+SUMIF('8. B6 - Budget'!B:B,'Hidden data'!G142,'8. B6 - Budget'!F:F)+SUMIF('8. B7 - Budget'!B:B,'Hidden data'!G142,'8. B7 - Budget'!F:F)+SUMIF('8. B8 - Budget'!B:B,'Hidden data'!G142,'8. B8 - Budget'!F:F)+SUMIF('8. B9 - Budget'!B:B,'Hidden data'!G142,'8. B9 - Budget'!F:F)+SUMIF('8. B10 - Budget'!B:B,'Hidden data'!G142,'8. B10 - Budget'!F:F)+SUMIF('8. B11 - Budget'!B:B,'Hidden data'!G142,'8. B11 - Budget'!F:F)+SUMIF('8. B12 - Budget'!B:B,'Hidden data'!G142,'8. B12 - Budget'!F:F)</f>
        <v>0</v>
      </c>
    </row>
    <row r="122" spans="1:15" ht="8.1" customHeight="1" x14ac:dyDescent="0.2"/>
    <row r="123" spans="1:15" ht="24.95" customHeight="1" thickBot="1" x14ac:dyDescent="0.25">
      <c r="A123" s="341" t="s">
        <v>172</v>
      </c>
      <c r="B123" s="145" t="str">
        <f>IF(A124="Enter the title of the core activity"," ",T(A124))</f>
        <v xml:space="preserve"> </v>
      </c>
      <c r="C123" s="145"/>
      <c r="D123" s="77"/>
      <c r="E123" s="77"/>
      <c r="F123" s="77"/>
      <c r="G123" s="77"/>
      <c r="H123" s="77"/>
      <c r="I123" s="77"/>
      <c r="J123" s="77"/>
      <c r="K123" s="77"/>
      <c r="L123" s="348" t="s">
        <v>187</v>
      </c>
      <c r="M123" s="349">
        <f ca="1">IF('Hidden data'!$B$173&gt;0, M132/'Hidden data'!$B$173, 0)</f>
        <v>0</v>
      </c>
      <c r="O123" s="519"/>
    </row>
    <row r="124" spans="1:15" ht="30" customHeight="1" thickBot="1" x14ac:dyDescent="0.25">
      <c r="A124" s="604" t="s">
        <v>576</v>
      </c>
      <c r="B124" s="605"/>
      <c r="C124" s="606"/>
      <c r="D124" s="612" t="str">
        <f>CONCATENATE("Description: ", LEN(A125), "/500")</f>
        <v>Description: 0/500</v>
      </c>
      <c r="E124" s="613"/>
      <c r="G124" s="607" t="s">
        <v>510</v>
      </c>
      <c r="H124" s="608"/>
      <c r="I124" s="161">
        <f>LEN(G125)</f>
        <v>0</v>
      </c>
      <c r="J124" s="162" t="s">
        <v>137</v>
      </c>
      <c r="L124" s="609" t="s">
        <v>153</v>
      </c>
      <c r="M124" s="610"/>
      <c r="O124" s="519"/>
    </row>
    <row r="125" spans="1:15" ht="24.95" customHeight="1" x14ac:dyDescent="0.2">
      <c r="A125" s="611"/>
      <c r="B125" s="611"/>
      <c r="C125" s="611"/>
      <c r="D125" s="593"/>
      <c r="E125" s="593"/>
      <c r="G125" s="577"/>
      <c r="H125" s="578"/>
      <c r="I125" s="578"/>
      <c r="J125" s="579"/>
      <c r="L125" s="176"/>
      <c r="M125" s="480"/>
      <c r="O125" s="519"/>
    </row>
    <row r="126" spans="1:15" ht="24.95" customHeight="1" x14ac:dyDescent="0.2">
      <c r="A126" s="593"/>
      <c r="B126" s="593"/>
      <c r="C126" s="593"/>
      <c r="D126" s="593"/>
      <c r="E126" s="593"/>
      <c r="G126" s="593"/>
      <c r="H126" s="593"/>
      <c r="I126" s="593"/>
      <c r="J126" s="593"/>
      <c r="L126" s="480"/>
      <c r="M126" s="424"/>
      <c r="O126" s="519"/>
    </row>
    <row r="127" spans="1:15" ht="24.95" customHeight="1" x14ac:dyDescent="0.2">
      <c r="A127" s="593"/>
      <c r="B127" s="593"/>
      <c r="C127" s="593"/>
      <c r="D127" s="593"/>
      <c r="E127" s="593"/>
      <c r="G127" s="593"/>
      <c r="H127" s="593"/>
      <c r="I127" s="593"/>
      <c r="J127" s="593"/>
      <c r="L127" s="424"/>
      <c r="M127" s="424"/>
      <c r="O127" s="519"/>
    </row>
    <row r="128" spans="1:15" ht="24.95" customHeight="1" x14ac:dyDescent="0.2">
      <c r="A128" s="593"/>
      <c r="B128" s="593"/>
      <c r="C128" s="593"/>
      <c r="D128" s="593"/>
      <c r="E128" s="593"/>
      <c r="G128" s="593"/>
      <c r="H128" s="593"/>
      <c r="I128" s="593"/>
      <c r="J128" s="593"/>
      <c r="L128" s="424"/>
      <c r="M128" s="424"/>
      <c r="O128" s="519"/>
    </row>
    <row r="129" spans="1:15" ht="24.95" customHeight="1" x14ac:dyDescent="0.2">
      <c r="A129" s="593"/>
      <c r="B129" s="593"/>
      <c r="C129" s="593"/>
      <c r="D129" s="593"/>
      <c r="E129" s="593"/>
      <c r="G129" s="593"/>
      <c r="H129" s="593"/>
      <c r="I129" s="593"/>
      <c r="J129" s="593"/>
      <c r="L129" s="424"/>
      <c r="M129" s="424"/>
      <c r="O129" s="519"/>
    </row>
    <row r="130" spans="1:15" ht="24.95" customHeight="1" x14ac:dyDescent="0.2">
      <c r="A130" s="593"/>
      <c r="B130" s="593"/>
      <c r="C130" s="593"/>
      <c r="D130" s="593"/>
      <c r="E130" s="593"/>
      <c r="G130" s="593"/>
      <c r="H130" s="593"/>
      <c r="I130" s="593"/>
      <c r="J130" s="593"/>
      <c r="L130" s="424"/>
      <c r="M130" s="424"/>
      <c r="O130" s="519"/>
    </row>
    <row r="131" spans="1:15" ht="8.1" customHeight="1" x14ac:dyDescent="0.2"/>
    <row r="132" spans="1:15" ht="24.95" customHeight="1" x14ac:dyDescent="0.2">
      <c r="A132" s="614" t="s">
        <v>545</v>
      </c>
      <c r="B132" s="614"/>
      <c r="C132" s="545"/>
      <c r="D132" s="545"/>
      <c r="E132" s="545"/>
      <c r="F132" s="545"/>
      <c r="G132" s="545"/>
      <c r="H132" s="545"/>
      <c r="I132" s="545"/>
      <c r="J132" s="545"/>
      <c r="L132" s="350" t="s">
        <v>577</v>
      </c>
      <c r="M132" s="321">
        <f ca="1">SUMIF('8. LB - Budget'!B:B,'Hidden data'!G143,'8. LB - Budget'!F:F)+SUMIF('8. B2 - Budget'!B:B,'Hidden data'!G143,'8. B2 - Budget'!F:F)+SUMIF('8. B3 - Budget'!B:B,'Hidden data'!G143,'8. B3 - Budget'!F:F)+SUMIF('8. B4 - Budget'!B:B,'Hidden data'!G143,'8. B4 - Budget'!F:F)+SUMIF('8. B5 - Budget'!B:B,'Hidden data'!G143,'8. B5 - Budget'!F:F)+SUMIF('8. B6 - Budget'!B:B,'Hidden data'!G143,'8. B6 - Budget'!F:F)+SUMIF('8. B7 - Budget'!B:B,'Hidden data'!G143,'8. B7 - Budget'!F:F)+SUMIF('8. B8 - Budget'!B:B,'Hidden data'!G143,'8. B8 - Budget'!F:F)+SUMIF('8. B9 - Budget'!B:B,'Hidden data'!G143,'8. B9 - Budget'!F:F)+SUMIF('8. B10 - Budget'!B:B,'Hidden data'!G143,'8. B10 - Budget'!F:F)+SUMIF('8. B11 - Budget'!B:B,'Hidden data'!G143,'8. B11 - Budget'!F:F)+SUMIF('8. B12 - Budget'!B:B,'Hidden data'!G143,'8. B12 - Budget'!F:F)</f>
        <v>0</v>
      </c>
    </row>
    <row r="133" spans="1:15" ht="8.1" customHeight="1" x14ac:dyDescent="0.2"/>
    <row r="134" spans="1:15" ht="24.95" customHeight="1" thickBot="1" x14ac:dyDescent="0.25">
      <c r="A134" s="341" t="s">
        <v>173</v>
      </c>
      <c r="B134" s="145" t="str">
        <f>IF(A135="Enter the title of the core activity"," ",T(A135))</f>
        <v xml:space="preserve"> </v>
      </c>
      <c r="C134" s="145"/>
      <c r="D134" s="77"/>
      <c r="E134" s="77"/>
      <c r="F134" s="77"/>
      <c r="G134" s="77"/>
      <c r="H134" s="77"/>
      <c r="I134" s="77"/>
      <c r="J134" s="77"/>
      <c r="K134" s="77"/>
      <c r="L134" s="348" t="s">
        <v>187</v>
      </c>
      <c r="M134" s="349">
        <f ca="1">IF('Hidden data'!$B$173&gt;0, M143/'Hidden data'!$B$173, 0)</f>
        <v>0</v>
      </c>
      <c r="O134" s="519"/>
    </row>
    <row r="135" spans="1:15" ht="30" customHeight="1" thickBot="1" x14ac:dyDescent="0.25">
      <c r="A135" s="604" t="s">
        <v>576</v>
      </c>
      <c r="B135" s="605"/>
      <c r="C135" s="606"/>
      <c r="D135" s="612" t="str">
        <f>CONCATENATE("Description: ", LEN(A136), "/500")</f>
        <v>Description: 0/500</v>
      </c>
      <c r="E135" s="613"/>
      <c r="G135" s="607" t="s">
        <v>510</v>
      </c>
      <c r="H135" s="608"/>
      <c r="I135" s="161">
        <f>LEN(G136)</f>
        <v>0</v>
      </c>
      <c r="J135" s="162" t="s">
        <v>137</v>
      </c>
      <c r="L135" s="609" t="s">
        <v>153</v>
      </c>
      <c r="M135" s="610"/>
      <c r="O135" s="519"/>
    </row>
    <row r="136" spans="1:15" ht="24.95" customHeight="1" x14ac:dyDescent="0.2">
      <c r="A136" s="611"/>
      <c r="B136" s="611"/>
      <c r="C136" s="611"/>
      <c r="D136" s="593"/>
      <c r="E136" s="593"/>
      <c r="G136" s="577"/>
      <c r="H136" s="578"/>
      <c r="I136" s="578"/>
      <c r="J136" s="579"/>
      <c r="L136" s="176"/>
      <c r="M136" s="480"/>
      <c r="O136" s="519"/>
    </row>
    <row r="137" spans="1:15" ht="24.95" customHeight="1" x14ac:dyDescent="0.2">
      <c r="A137" s="593"/>
      <c r="B137" s="593"/>
      <c r="C137" s="593"/>
      <c r="D137" s="593"/>
      <c r="E137" s="593"/>
      <c r="G137" s="593"/>
      <c r="H137" s="593"/>
      <c r="I137" s="593"/>
      <c r="J137" s="593"/>
      <c r="L137" s="480"/>
      <c r="M137" s="424"/>
      <c r="O137" s="519"/>
    </row>
    <row r="138" spans="1:15" ht="24.95" customHeight="1" x14ac:dyDescent="0.2">
      <c r="A138" s="593"/>
      <c r="B138" s="593"/>
      <c r="C138" s="593"/>
      <c r="D138" s="593"/>
      <c r="E138" s="593"/>
      <c r="G138" s="593"/>
      <c r="H138" s="593"/>
      <c r="I138" s="593"/>
      <c r="J138" s="593"/>
      <c r="L138" s="424"/>
      <c r="M138" s="424"/>
      <c r="O138" s="519"/>
    </row>
    <row r="139" spans="1:15" ht="24.95" customHeight="1" x14ac:dyDescent="0.2">
      <c r="A139" s="593"/>
      <c r="B139" s="593"/>
      <c r="C139" s="593"/>
      <c r="D139" s="593"/>
      <c r="E139" s="593"/>
      <c r="G139" s="593"/>
      <c r="H139" s="593"/>
      <c r="I139" s="593"/>
      <c r="J139" s="593"/>
      <c r="L139" s="424"/>
      <c r="M139" s="424"/>
      <c r="O139" s="519"/>
    </row>
    <row r="140" spans="1:15" ht="24.95" customHeight="1" x14ac:dyDescent="0.2">
      <c r="A140" s="593"/>
      <c r="B140" s="593"/>
      <c r="C140" s="593"/>
      <c r="D140" s="593"/>
      <c r="E140" s="593"/>
      <c r="G140" s="593"/>
      <c r="H140" s="593"/>
      <c r="I140" s="593"/>
      <c r="J140" s="593"/>
      <c r="L140" s="424"/>
      <c r="M140" s="424"/>
      <c r="O140" s="519"/>
    </row>
    <row r="141" spans="1:15" ht="24.95" customHeight="1" x14ac:dyDescent="0.2">
      <c r="A141" s="593"/>
      <c r="B141" s="593"/>
      <c r="C141" s="593"/>
      <c r="D141" s="593"/>
      <c r="E141" s="593"/>
      <c r="G141" s="593"/>
      <c r="H141" s="593"/>
      <c r="I141" s="593"/>
      <c r="J141" s="593"/>
      <c r="L141" s="424"/>
      <c r="M141" s="424"/>
      <c r="O141" s="519"/>
    </row>
    <row r="142" spans="1:15" ht="8.1" customHeight="1" x14ac:dyDescent="0.2"/>
    <row r="143" spans="1:15" ht="24.95" customHeight="1" x14ac:dyDescent="0.2">
      <c r="A143" s="614" t="s">
        <v>545</v>
      </c>
      <c r="B143" s="614"/>
      <c r="C143" s="545"/>
      <c r="D143" s="545"/>
      <c r="E143" s="545"/>
      <c r="F143" s="545"/>
      <c r="G143" s="545"/>
      <c r="H143" s="545"/>
      <c r="I143" s="545"/>
      <c r="J143" s="545"/>
      <c r="L143" s="350" t="s">
        <v>577</v>
      </c>
      <c r="M143" s="321">
        <f ca="1">SUMIF('8. LB - Budget'!B:B,'Hidden data'!G144,'8. LB - Budget'!F:F)+SUMIF('8. B2 - Budget'!B:B,'Hidden data'!G144,'8. B2 - Budget'!F:F)+SUMIF('8. B3 - Budget'!B:B,'Hidden data'!G144,'8. B3 - Budget'!F:F)+SUMIF('8. B4 - Budget'!B:B,'Hidden data'!G144,'8. B4 - Budget'!F:F)+SUMIF('8. B5 - Budget'!B:B,'Hidden data'!G144,'8. B5 - Budget'!F:F)+SUMIF('8. B6 - Budget'!B:B,'Hidden data'!G144,'8. B6 - Budget'!F:F)+SUMIF('8. B7 - Budget'!B:B,'Hidden data'!G144,'8. B7 - Budget'!F:F)+SUMIF('8. B8 - Budget'!B:B,'Hidden data'!G144,'8. B8 - Budget'!F:F)+SUMIF('8. B9 - Budget'!B:B,'Hidden data'!G144,'8. B9 - Budget'!F:F)+SUMIF('8. B10 - Budget'!B:B,'Hidden data'!G144,'8. B10 - Budget'!F:F)+SUMIF('8. B11 - Budget'!B:B,'Hidden data'!G144,'8. B11 - Budget'!F:F)+SUMIF('8. B12 - Budget'!B:B,'Hidden data'!G144,'8. B12 - Budget'!F:F)</f>
        <v>0</v>
      </c>
    </row>
    <row r="144" spans="1:15" ht="8.1" customHeight="1" x14ac:dyDescent="0.2">
      <c r="B144" s="340"/>
    </row>
    <row r="145" spans="1:15" ht="24.95" customHeight="1" thickBot="1" x14ac:dyDescent="0.25">
      <c r="A145" s="341" t="s">
        <v>174</v>
      </c>
      <c r="B145" s="145" t="str">
        <f>IF(A146="Enter the title of the core activity"," ",T(A146))</f>
        <v xml:space="preserve"> </v>
      </c>
      <c r="C145" s="145"/>
      <c r="D145" s="77"/>
      <c r="E145" s="77"/>
      <c r="F145" s="77"/>
      <c r="G145" s="77"/>
      <c r="H145" s="77"/>
      <c r="I145" s="77"/>
      <c r="J145" s="77"/>
      <c r="K145" s="77"/>
      <c r="L145" s="348" t="s">
        <v>187</v>
      </c>
      <c r="M145" s="349">
        <f ca="1">IF('Hidden data'!$B$173&gt;0, M154/'Hidden data'!$B$173, 0)</f>
        <v>0</v>
      </c>
      <c r="O145" s="519"/>
    </row>
    <row r="146" spans="1:15" ht="30" customHeight="1" thickBot="1" x14ac:dyDescent="0.25">
      <c r="A146" s="604" t="s">
        <v>576</v>
      </c>
      <c r="B146" s="605"/>
      <c r="C146" s="606"/>
      <c r="D146" s="612" t="str">
        <f>CONCATENATE("Description: ", LEN(A147), "/500")</f>
        <v>Description: 0/500</v>
      </c>
      <c r="E146" s="613"/>
      <c r="G146" s="607" t="s">
        <v>510</v>
      </c>
      <c r="H146" s="608"/>
      <c r="I146" s="161">
        <f>LEN(G147)</f>
        <v>0</v>
      </c>
      <c r="J146" s="162" t="s">
        <v>137</v>
      </c>
      <c r="L146" s="609" t="s">
        <v>153</v>
      </c>
      <c r="M146" s="610"/>
      <c r="O146" s="519"/>
    </row>
    <row r="147" spans="1:15" ht="24.95" customHeight="1" x14ac:dyDescent="0.2">
      <c r="A147" s="611"/>
      <c r="B147" s="611"/>
      <c r="C147" s="611"/>
      <c r="D147" s="593"/>
      <c r="E147" s="593"/>
      <c r="G147" s="577"/>
      <c r="H147" s="578"/>
      <c r="I147" s="578"/>
      <c r="J147" s="579"/>
      <c r="L147" s="176"/>
      <c r="M147" s="480"/>
      <c r="O147" s="519"/>
    </row>
    <row r="148" spans="1:15" ht="24.95" customHeight="1" x14ac:dyDescent="0.2">
      <c r="A148" s="593"/>
      <c r="B148" s="593"/>
      <c r="C148" s="593"/>
      <c r="D148" s="593"/>
      <c r="E148" s="593"/>
      <c r="G148" s="593"/>
      <c r="H148" s="593"/>
      <c r="I148" s="593"/>
      <c r="J148" s="593"/>
      <c r="L148" s="480"/>
      <c r="M148" s="424"/>
      <c r="O148" s="519"/>
    </row>
    <row r="149" spans="1:15" ht="24.95" customHeight="1" x14ac:dyDescent="0.2">
      <c r="A149" s="593"/>
      <c r="B149" s="593"/>
      <c r="C149" s="593"/>
      <c r="D149" s="593"/>
      <c r="E149" s="593"/>
      <c r="G149" s="593"/>
      <c r="H149" s="593"/>
      <c r="I149" s="593"/>
      <c r="J149" s="593"/>
      <c r="L149" s="424"/>
      <c r="M149" s="424"/>
      <c r="O149" s="519"/>
    </row>
    <row r="150" spans="1:15" ht="24.95" customHeight="1" x14ac:dyDescent="0.2">
      <c r="A150" s="593"/>
      <c r="B150" s="593"/>
      <c r="C150" s="593"/>
      <c r="D150" s="593"/>
      <c r="E150" s="593"/>
      <c r="G150" s="593"/>
      <c r="H150" s="593"/>
      <c r="I150" s="593"/>
      <c r="J150" s="593"/>
      <c r="L150" s="424"/>
      <c r="M150" s="424"/>
      <c r="O150" s="519"/>
    </row>
    <row r="151" spans="1:15" ht="24.95" customHeight="1" x14ac:dyDescent="0.2">
      <c r="A151" s="593"/>
      <c r="B151" s="593"/>
      <c r="C151" s="593"/>
      <c r="D151" s="593"/>
      <c r="E151" s="593"/>
      <c r="G151" s="593"/>
      <c r="H151" s="593"/>
      <c r="I151" s="593"/>
      <c r="J151" s="593"/>
      <c r="L151" s="424"/>
      <c r="M151" s="424"/>
      <c r="O151" s="519"/>
    </row>
    <row r="152" spans="1:15" ht="24.95" customHeight="1" x14ac:dyDescent="0.2">
      <c r="A152" s="593"/>
      <c r="B152" s="593"/>
      <c r="C152" s="593"/>
      <c r="D152" s="593"/>
      <c r="E152" s="593"/>
      <c r="G152" s="593"/>
      <c r="H152" s="593"/>
      <c r="I152" s="593"/>
      <c r="J152" s="593"/>
      <c r="L152" s="424"/>
      <c r="M152" s="424"/>
      <c r="O152" s="519"/>
    </row>
    <row r="153" spans="1:15" ht="8.1" customHeight="1" x14ac:dyDescent="0.2"/>
    <row r="154" spans="1:15" ht="24.95" customHeight="1" x14ac:dyDescent="0.2">
      <c r="A154" s="614" t="s">
        <v>545</v>
      </c>
      <c r="B154" s="614"/>
      <c r="C154" s="545"/>
      <c r="D154" s="545"/>
      <c r="E154" s="545"/>
      <c r="F154" s="545"/>
      <c r="G154" s="545"/>
      <c r="H154" s="545"/>
      <c r="I154" s="545"/>
      <c r="J154" s="545"/>
      <c r="L154" s="350" t="s">
        <v>577</v>
      </c>
      <c r="M154" s="321">
        <f ca="1">SUMIF('8. LB - Budget'!B:B,'Hidden data'!G145,'8. LB - Budget'!F:F)+SUMIF('8. B2 - Budget'!B:B,'Hidden data'!G145,'8. B2 - Budget'!F:F)+SUMIF('8. B3 - Budget'!B:B,'Hidden data'!G145,'8. B3 - Budget'!F:F)+SUMIF('8. B4 - Budget'!B:B,'Hidden data'!G145,'8. B4 - Budget'!F:F)+SUMIF('8. B5 - Budget'!B:B,'Hidden data'!G145,'8. B5 - Budget'!F:F)+SUMIF('8. B6 - Budget'!B:B,'Hidden data'!G145,'8. B6 - Budget'!F:F)+SUMIF('8. B7 - Budget'!B:B,'Hidden data'!G145,'8. B7 - Budget'!F:F)+SUMIF('8. B8 - Budget'!B:B,'Hidden data'!G145,'8. B8 - Budget'!F:F)+SUMIF('8. B9 - Budget'!B:B,'Hidden data'!G145,'8. B9 - Budget'!F:F)+SUMIF('8. B10 - Budget'!B:B,'Hidden data'!G145,'8. B10 - Budget'!F:F)+SUMIF('8. B11 - Budget'!B:B,'Hidden data'!G145,'8. B11 - Budget'!F:F)+SUMIF('8. B12 - Budget'!B:B,'Hidden data'!G145,'8. B12 - Budget'!F:F)</f>
        <v>0</v>
      </c>
    </row>
    <row r="155" spans="1:15" ht="8.1" customHeight="1" x14ac:dyDescent="0.2"/>
    <row r="156" spans="1:15" ht="24.95" customHeight="1" thickBot="1" x14ac:dyDescent="0.25">
      <c r="A156" s="341" t="s">
        <v>175</v>
      </c>
      <c r="B156" s="145" t="str">
        <f>IF(A157="Enter the title of the core activity"," ",T(A157))</f>
        <v xml:space="preserve"> </v>
      </c>
      <c r="C156" s="145"/>
      <c r="D156" s="77"/>
      <c r="E156" s="77"/>
      <c r="F156" s="77"/>
      <c r="G156" s="77"/>
      <c r="H156" s="77"/>
      <c r="I156" s="77"/>
      <c r="J156" s="77"/>
      <c r="K156" s="77"/>
      <c r="L156" s="348" t="s">
        <v>187</v>
      </c>
      <c r="M156" s="349">
        <f ca="1">IF('Hidden data'!$B$173&gt;0, M165/'Hidden data'!$B$173, 0)</f>
        <v>0</v>
      </c>
      <c r="O156" s="519"/>
    </row>
    <row r="157" spans="1:15" ht="30" customHeight="1" thickBot="1" x14ac:dyDescent="0.25">
      <c r="A157" s="604" t="s">
        <v>576</v>
      </c>
      <c r="B157" s="605"/>
      <c r="C157" s="606"/>
      <c r="D157" s="612" t="str">
        <f>CONCATENATE("Description: ", LEN(A158), "/500")</f>
        <v>Description: 0/500</v>
      </c>
      <c r="E157" s="613"/>
      <c r="G157" s="607" t="s">
        <v>510</v>
      </c>
      <c r="H157" s="608"/>
      <c r="I157" s="161">
        <f>LEN(G158)</f>
        <v>0</v>
      </c>
      <c r="J157" s="162" t="s">
        <v>137</v>
      </c>
      <c r="L157" s="609" t="s">
        <v>153</v>
      </c>
      <c r="M157" s="610"/>
      <c r="O157" s="519"/>
    </row>
    <row r="158" spans="1:15" ht="24.95" customHeight="1" x14ac:dyDescent="0.2">
      <c r="A158" s="611"/>
      <c r="B158" s="611"/>
      <c r="C158" s="611"/>
      <c r="D158" s="593"/>
      <c r="E158" s="593"/>
      <c r="G158" s="577"/>
      <c r="H158" s="578"/>
      <c r="I158" s="578"/>
      <c r="J158" s="579"/>
      <c r="L158" s="176"/>
      <c r="M158" s="480"/>
      <c r="O158" s="519"/>
    </row>
    <row r="159" spans="1:15" ht="24.95" customHeight="1" x14ac:dyDescent="0.2">
      <c r="A159" s="593"/>
      <c r="B159" s="593"/>
      <c r="C159" s="593"/>
      <c r="D159" s="593"/>
      <c r="E159" s="593"/>
      <c r="G159" s="593"/>
      <c r="H159" s="593"/>
      <c r="I159" s="593"/>
      <c r="J159" s="593"/>
      <c r="L159" s="480"/>
      <c r="M159" s="424"/>
      <c r="O159" s="519"/>
    </row>
    <row r="160" spans="1:15" ht="24.95" customHeight="1" x14ac:dyDescent="0.2">
      <c r="A160" s="593"/>
      <c r="B160" s="593"/>
      <c r="C160" s="593"/>
      <c r="D160" s="593"/>
      <c r="E160" s="593"/>
      <c r="G160" s="593"/>
      <c r="H160" s="593"/>
      <c r="I160" s="593"/>
      <c r="J160" s="593"/>
      <c r="L160" s="424"/>
      <c r="M160" s="424"/>
      <c r="O160" s="519"/>
    </row>
    <row r="161" spans="1:15" ht="24.95" customHeight="1" x14ac:dyDescent="0.2">
      <c r="A161" s="593"/>
      <c r="B161" s="593"/>
      <c r="C161" s="593"/>
      <c r="D161" s="593"/>
      <c r="E161" s="593"/>
      <c r="G161" s="593"/>
      <c r="H161" s="593"/>
      <c r="I161" s="593"/>
      <c r="J161" s="593"/>
      <c r="L161" s="424"/>
      <c r="M161" s="424"/>
      <c r="O161" s="519"/>
    </row>
    <row r="162" spans="1:15" ht="24.95" customHeight="1" x14ac:dyDescent="0.2">
      <c r="A162" s="593"/>
      <c r="B162" s="593"/>
      <c r="C162" s="593"/>
      <c r="D162" s="593"/>
      <c r="E162" s="593"/>
      <c r="G162" s="593"/>
      <c r="H162" s="593"/>
      <c r="I162" s="593"/>
      <c r="J162" s="593"/>
      <c r="L162" s="424"/>
      <c r="M162" s="424"/>
      <c r="O162" s="519"/>
    </row>
    <row r="163" spans="1:15" ht="24.95" customHeight="1" x14ac:dyDescent="0.2">
      <c r="A163" s="593"/>
      <c r="B163" s="593"/>
      <c r="C163" s="593"/>
      <c r="D163" s="593"/>
      <c r="E163" s="593"/>
      <c r="G163" s="593"/>
      <c r="H163" s="593"/>
      <c r="I163" s="593"/>
      <c r="J163" s="593"/>
      <c r="L163" s="424"/>
      <c r="M163" s="424"/>
      <c r="O163" s="519"/>
    </row>
    <row r="164" spans="1:15" ht="8.1" customHeight="1" x14ac:dyDescent="0.2"/>
    <row r="165" spans="1:15" ht="24.95" customHeight="1" x14ac:dyDescent="0.2">
      <c r="A165" s="614" t="s">
        <v>545</v>
      </c>
      <c r="B165" s="614"/>
      <c r="C165" s="545"/>
      <c r="D165" s="545"/>
      <c r="E165" s="545"/>
      <c r="F165" s="545"/>
      <c r="G165" s="545"/>
      <c r="H165" s="545"/>
      <c r="I165" s="545"/>
      <c r="J165" s="545"/>
      <c r="L165" s="350" t="s">
        <v>577</v>
      </c>
      <c r="M165" s="321">
        <f ca="1">SUMIF('8. LB - Budget'!B:B,'Hidden data'!G146,'8. LB - Budget'!F:F)+SUMIF('8. B2 - Budget'!B:B,'Hidden data'!G146,'8. B2 - Budget'!F:F)+SUMIF('8. B3 - Budget'!B:B,'Hidden data'!G146,'8. B3 - Budget'!F:F)+SUMIF('8. B4 - Budget'!B:B,'Hidden data'!G146,'8. B4 - Budget'!F:F)+SUMIF('8. B5 - Budget'!B:B,'Hidden data'!G146,'8. B5 - Budget'!F:F)+SUMIF('8. B6 - Budget'!B:B,'Hidden data'!G146,'8. B6 - Budget'!F:F)+SUMIF('8. B7 - Budget'!B:B,'Hidden data'!G146,'8. B7 - Budget'!F:F)+SUMIF('8. B8 - Budget'!B:B,'Hidden data'!G146,'8. B8 - Budget'!F:F)+SUMIF('8. B9 - Budget'!B:B,'Hidden data'!G146,'8. B9 - Budget'!F:F)+SUMIF('8. B10 - Budget'!B:B,'Hidden data'!G146,'8. B10 - Budget'!F:F)+SUMIF('8. B11 - Budget'!B:B,'Hidden data'!G146,'8. B11 - Budget'!F:F)+SUMIF('8. B12 - Budget'!B:B,'Hidden data'!G146,'8. B12 - Budget'!F:F)</f>
        <v>0</v>
      </c>
    </row>
    <row r="166" spans="1:15" ht="8.1" customHeight="1" x14ac:dyDescent="0.2"/>
    <row r="167" spans="1:15" ht="24.95" customHeight="1" thickBot="1" x14ac:dyDescent="0.25">
      <c r="A167" s="341" t="s">
        <v>176</v>
      </c>
      <c r="B167" s="145" t="str">
        <f>IF(A168="Enter the title of the core activity"," ",T(A168))</f>
        <v xml:space="preserve"> </v>
      </c>
      <c r="C167" s="145"/>
      <c r="D167" s="77"/>
      <c r="E167" s="77"/>
      <c r="F167" s="77"/>
      <c r="G167" s="77"/>
      <c r="H167" s="77"/>
      <c r="I167" s="77"/>
      <c r="J167" s="77"/>
      <c r="K167" s="77"/>
      <c r="L167" s="348" t="s">
        <v>187</v>
      </c>
      <c r="M167" s="349">
        <f ca="1">IF('Hidden data'!$B$173&gt;0, M176/'Hidden data'!$B$173, 0)</f>
        <v>0</v>
      </c>
      <c r="O167" s="519"/>
    </row>
    <row r="168" spans="1:15" ht="30" customHeight="1" thickBot="1" x14ac:dyDescent="0.25">
      <c r="A168" s="604" t="s">
        <v>576</v>
      </c>
      <c r="B168" s="605"/>
      <c r="C168" s="606"/>
      <c r="D168" s="612" t="str">
        <f>CONCATENATE("Description: ", LEN(A169), "/500")</f>
        <v>Description: 0/500</v>
      </c>
      <c r="E168" s="613"/>
      <c r="G168" s="607" t="s">
        <v>510</v>
      </c>
      <c r="H168" s="608"/>
      <c r="I168" s="161">
        <f>LEN(G169)</f>
        <v>0</v>
      </c>
      <c r="J168" s="162" t="s">
        <v>137</v>
      </c>
      <c r="L168" s="609" t="s">
        <v>153</v>
      </c>
      <c r="M168" s="610"/>
      <c r="O168" s="519"/>
    </row>
    <row r="169" spans="1:15" ht="24.95" customHeight="1" x14ac:dyDescent="0.2">
      <c r="A169" s="611"/>
      <c r="B169" s="611"/>
      <c r="C169" s="611"/>
      <c r="D169" s="593"/>
      <c r="E169" s="593"/>
      <c r="G169" s="577"/>
      <c r="H169" s="578"/>
      <c r="I169" s="578"/>
      <c r="J169" s="579"/>
      <c r="L169" s="176"/>
      <c r="M169" s="480"/>
      <c r="O169" s="519"/>
    </row>
    <row r="170" spans="1:15" ht="24.95" customHeight="1" x14ac:dyDescent="0.2">
      <c r="A170" s="593"/>
      <c r="B170" s="593"/>
      <c r="C170" s="593"/>
      <c r="D170" s="593"/>
      <c r="E170" s="593"/>
      <c r="G170" s="593"/>
      <c r="H170" s="593"/>
      <c r="I170" s="593"/>
      <c r="J170" s="593"/>
      <c r="L170" s="480"/>
      <c r="M170" s="424"/>
      <c r="O170" s="519"/>
    </row>
    <row r="171" spans="1:15" ht="24.95" customHeight="1" x14ac:dyDescent="0.2">
      <c r="A171" s="593"/>
      <c r="B171" s="593"/>
      <c r="C171" s="593"/>
      <c r="D171" s="593"/>
      <c r="E171" s="593"/>
      <c r="G171" s="593"/>
      <c r="H171" s="593"/>
      <c r="I171" s="593"/>
      <c r="J171" s="593"/>
      <c r="L171" s="424"/>
      <c r="M171" s="424"/>
      <c r="O171" s="519"/>
    </row>
    <row r="172" spans="1:15" ht="24.95" customHeight="1" x14ac:dyDescent="0.2">
      <c r="A172" s="593"/>
      <c r="B172" s="593"/>
      <c r="C172" s="593"/>
      <c r="D172" s="593"/>
      <c r="E172" s="593"/>
      <c r="G172" s="593"/>
      <c r="H172" s="593"/>
      <c r="I172" s="593"/>
      <c r="J172" s="593"/>
      <c r="L172" s="424"/>
      <c r="M172" s="424"/>
      <c r="O172" s="519"/>
    </row>
    <row r="173" spans="1:15" ht="24.95" customHeight="1" x14ac:dyDescent="0.2">
      <c r="A173" s="593"/>
      <c r="B173" s="593"/>
      <c r="C173" s="593"/>
      <c r="D173" s="593"/>
      <c r="E173" s="593"/>
      <c r="G173" s="593"/>
      <c r="H173" s="593"/>
      <c r="I173" s="593"/>
      <c r="J173" s="593"/>
      <c r="L173" s="424"/>
      <c r="M173" s="424"/>
      <c r="O173" s="519"/>
    </row>
    <row r="174" spans="1:15" ht="24.95" customHeight="1" x14ac:dyDescent="0.2">
      <c r="A174" s="593"/>
      <c r="B174" s="593"/>
      <c r="C174" s="593"/>
      <c r="D174" s="593"/>
      <c r="E174" s="593"/>
      <c r="G174" s="593"/>
      <c r="H174" s="593"/>
      <c r="I174" s="593"/>
      <c r="J174" s="593"/>
      <c r="L174" s="424"/>
      <c r="M174" s="424"/>
      <c r="O174" s="519"/>
    </row>
    <row r="175" spans="1:15" ht="8.1" customHeight="1" x14ac:dyDescent="0.2"/>
    <row r="176" spans="1:15" ht="24.95" customHeight="1" x14ac:dyDescent="0.2">
      <c r="A176" s="614" t="s">
        <v>545</v>
      </c>
      <c r="B176" s="614"/>
      <c r="C176" s="545"/>
      <c r="D176" s="545"/>
      <c r="E176" s="545"/>
      <c r="F176" s="545"/>
      <c r="G176" s="545"/>
      <c r="H176" s="545"/>
      <c r="I176" s="545"/>
      <c r="J176" s="545"/>
      <c r="L176" s="350" t="s">
        <v>577</v>
      </c>
      <c r="M176" s="321">
        <f ca="1">SUMIF('8. LB - Budget'!B:B,'Hidden data'!G147,'8. LB - Budget'!F:F)+SUMIF('8. B2 - Budget'!B:B,'Hidden data'!G147,'8. B2 - Budget'!F:F)+SUMIF('8. B3 - Budget'!B:B,'Hidden data'!G147,'8. B3 - Budget'!F:F)+SUMIF('8. B4 - Budget'!B:B,'Hidden data'!G147,'8. B4 - Budget'!F:F)+SUMIF('8. B5 - Budget'!B:B,'Hidden data'!G147,'8. B5 - Budget'!F:F)+SUMIF('8. B6 - Budget'!B:B,'Hidden data'!G147,'8. B6 - Budget'!F:F)+SUMIF('8. B7 - Budget'!B:B,'Hidden data'!G147,'8. B7 - Budget'!F:F)+SUMIF('8. B8 - Budget'!B:B,'Hidden data'!G147,'8. B8 - Budget'!F:F)+SUMIF('8. B9 - Budget'!B:B,'Hidden data'!G147,'8. B9 - Budget'!F:F)+SUMIF('8. B10 - Budget'!B:B,'Hidden data'!G147,'8. B10 - Budget'!F:F)+SUMIF('8. B11 - Budget'!B:B,'Hidden data'!G147,'8. B11 - Budget'!F:F)+SUMIF('8. B12 - Budget'!B:B,'Hidden data'!G147,'8. B12 - Budget'!F:F)</f>
        <v>0</v>
      </c>
    </row>
    <row r="177" spans="1:15" ht="8.1" customHeight="1" x14ac:dyDescent="0.2"/>
    <row r="178" spans="1:15" ht="24.95" customHeight="1" thickBot="1" x14ac:dyDescent="0.25">
      <c r="A178" s="341" t="s">
        <v>177</v>
      </c>
      <c r="B178" s="145" t="str">
        <f>IF(A179="Enter the title of the core activity"," ",T(A179))</f>
        <v xml:space="preserve"> </v>
      </c>
      <c r="C178" s="145"/>
      <c r="D178" s="77"/>
      <c r="E178" s="77"/>
      <c r="F178" s="77"/>
      <c r="G178" s="77"/>
      <c r="H178" s="77"/>
      <c r="I178" s="77"/>
      <c r="J178" s="77"/>
      <c r="K178" s="77"/>
      <c r="L178" s="348" t="s">
        <v>187</v>
      </c>
      <c r="M178" s="349">
        <f ca="1">IF('Hidden data'!$B$173&gt;0, M187/'Hidden data'!$B$173, 0)</f>
        <v>0</v>
      </c>
      <c r="O178" s="519"/>
    </row>
    <row r="179" spans="1:15" ht="30" customHeight="1" thickBot="1" x14ac:dyDescent="0.25">
      <c r="A179" s="604" t="s">
        <v>576</v>
      </c>
      <c r="B179" s="605"/>
      <c r="C179" s="606"/>
      <c r="D179" s="612" t="str">
        <f>CONCATENATE("Description: ", LEN(A180), "/500")</f>
        <v>Description: 0/500</v>
      </c>
      <c r="E179" s="613"/>
      <c r="G179" s="607" t="s">
        <v>510</v>
      </c>
      <c r="H179" s="608"/>
      <c r="I179" s="161">
        <f>LEN(G180)</f>
        <v>0</v>
      </c>
      <c r="J179" s="162" t="s">
        <v>137</v>
      </c>
      <c r="L179" s="609" t="s">
        <v>153</v>
      </c>
      <c r="M179" s="610"/>
      <c r="O179" s="519"/>
    </row>
    <row r="180" spans="1:15" ht="24.95" customHeight="1" x14ac:dyDescent="0.2">
      <c r="A180" s="611"/>
      <c r="B180" s="611"/>
      <c r="C180" s="611"/>
      <c r="D180" s="593"/>
      <c r="E180" s="593"/>
      <c r="G180" s="577"/>
      <c r="H180" s="578"/>
      <c r="I180" s="578"/>
      <c r="J180" s="579"/>
      <c r="L180" s="176"/>
      <c r="M180" s="480"/>
      <c r="O180" s="519"/>
    </row>
    <row r="181" spans="1:15" ht="24.95" customHeight="1" x14ac:dyDescent="0.2">
      <c r="A181" s="593"/>
      <c r="B181" s="593"/>
      <c r="C181" s="593"/>
      <c r="D181" s="593"/>
      <c r="E181" s="593"/>
      <c r="G181" s="593"/>
      <c r="H181" s="593"/>
      <c r="I181" s="593"/>
      <c r="J181" s="593"/>
      <c r="L181" s="480"/>
      <c r="M181" s="424"/>
      <c r="O181" s="519"/>
    </row>
    <row r="182" spans="1:15" ht="24.95" customHeight="1" x14ac:dyDescent="0.2">
      <c r="A182" s="593"/>
      <c r="B182" s="593"/>
      <c r="C182" s="593"/>
      <c r="D182" s="593"/>
      <c r="E182" s="593"/>
      <c r="G182" s="593"/>
      <c r="H182" s="593"/>
      <c r="I182" s="593"/>
      <c r="J182" s="593"/>
      <c r="L182" s="424"/>
      <c r="M182" s="424"/>
      <c r="O182" s="519"/>
    </row>
    <row r="183" spans="1:15" ht="24.95" customHeight="1" x14ac:dyDescent="0.2">
      <c r="A183" s="593"/>
      <c r="B183" s="593"/>
      <c r="C183" s="593"/>
      <c r="D183" s="593"/>
      <c r="E183" s="593"/>
      <c r="G183" s="593"/>
      <c r="H183" s="593"/>
      <c r="I183" s="593"/>
      <c r="J183" s="593"/>
      <c r="L183" s="424"/>
      <c r="M183" s="424"/>
      <c r="O183" s="519"/>
    </row>
    <row r="184" spans="1:15" ht="24.95" customHeight="1" x14ac:dyDescent="0.2">
      <c r="A184" s="593"/>
      <c r="B184" s="593"/>
      <c r="C184" s="593"/>
      <c r="D184" s="593"/>
      <c r="E184" s="593"/>
      <c r="G184" s="593"/>
      <c r="H184" s="593"/>
      <c r="I184" s="593"/>
      <c r="J184" s="593"/>
      <c r="L184" s="424"/>
      <c r="M184" s="424"/>
      <c r="O184" s="519"/>
    </row>
    <row r="185" spans="1:15" ht="24.95" customHeight="1" x14ac:dyDescent="0.2">
      <c r="A185" s="593"/>
      <c r="B185" s="593"/>
      <c r="C185" s="593"/>
      <c r="D185" s="593"/>
      <c r="E185" s="593"/>
      <c r="G185" s="593"/>
      <c r="H185" s="593"/>
      <c r="I185" s="593"/>
      <c r="J185" s="593"/>
      <c r="L185" s="424"/>
      <c r="M185" s="424"/>
      <c r="O185" s="519"/>
    </row>
    <row r="186" spans="1:15" ht="8.1" customHeight="1" x14ac:dyDescent="0.2"/>
    <row r="187" spans="1:15" ht="24.95" customHeight="1" x14ac:dyDescent="0.2">
      <c r="A187" s="614" t="s">
        <v>545</v>
      </c>
      <c r="B187" s="614"/>
      <c r="C187" s="545"/>
      <c r="D187" s="545"/>
      <c r="E187" s="545"/>
      <c r="F187" s="545"/>
      <c r="G187" s="545"/>
      <c r="H187" s="545"/>
      <c r="I187" s="545"/>
      <c r="J187" s="545"/>
      <c r="L187" s="350" t="s">
        <v>577</v>
      </c>
      <c r="M187" s="321">
        <f ca="1">SUMIF('8. LB - Budget'!B:B,'Hidden data'!G148,'8. LB - Budget'!F:F)+SUMIF('8. B2 - Budget'!B:B,'Hidden data'!G148,'8. B2 - Budget'!F:F)+SUMIF('8. B3 - Budget'!B:B,'Hidden data'!G148,'8. B3 - Budget'!F:F)+SUMIF('8. B4 - Budget'!B:B,'Hidden data'!G148,'8. B4 - Budget'!F:F)+SUMIF('8. B5 - Budget'!B:B,'Hidden data'!G148,'8. B5 - Budget'!F:F)+SUMIF('8. B6 - Budget'!B:B,'Hidden data'!G148,'8. B6 - Budget'!F:F)+SUMIF('8. B7 - Budget'!B:B,'Hidden data'!G148,'8. B7 - Budget'!F:F)+SUMIF('8. B8 - Budget'!B:B,'Hidden data'!G148,'8. B8 - Budget'!F:F)+SUMIF('8. B9 - Budget'!B:B,'Hidden data'!G148,'8. B9 - Budget'!F:F)+SUMIF('8. B10 - Budget'!B:B,'Hidden data'!G148,'8. B10 - Budget'!F:F)+SUMIF('8. B11 - Budget'!B:B,'Hidden data'!G148,'8. B11 - Budget'!F:F)+SUMIF('8. B12 - Budget'!B:B,'Hidden data'!G148,'8. B12 - Budget'!F:F)</f>
        <v>0</v>
      </c>
    </row>
    <row r="188" spans="1:15" ht="8.1" customHeight="1" x14ac:dyDescent="0.2"/>
    <row r="189" spans="1:15" ht="24.95" customHeight="1" thickBot="1" x14ac:dyDescent="0.25">
      <c r="A189" s="341" t="s">
        <v>178</v>
      </c>
      <c r="B189" s="145" t="str">
        <f>IF(A190="Enter the title of the core activity"," ",T(A190))</f>
        <v xml:space="preserve"> </v>
      </c>
      <c r="C189" s="145"/>
      <c r="D189" s="77"/>
      <c r="E189" s="77"/>
      <c r="F189" s="77"/>
      <c r="G189" s="77"/>
      <c r="H189" s="77"/>
      <c r="I189" s="77"/>
      <c r="J189" s="77"/>
      <c r="K189" s="77"/>
      <c r="L189" s="348" t="s">
        <v>187</v>
      </c>
      <c r="M189" s="349">
        <f ca="1">IF('Hidden data'!$B$173&gt;0, M198/'Hidden data'!$B$173, 0)</f>
        <v>0</v>
      </c>
      <c r="O189" s="519"/>
    </row>
    <row r="190" spans="1:15" ht="30" customHeight="1" thickBot="1" x14ac:dyDescent="0.25">
      <c r="A190" s="604" t="s">
        <v>576</v>
      </c>
      <c r="B190" s="605"/>
      <c r="C190" s="606"/>
      <c r="D190" s="612" t="str">
        <f>CONCATENATE("Description: ", LEN(A191), "/500")</f>
        <v>Description: 0/500</v>
      </c>
      <c r="E190" s="613"/>
      <c r="G190" s="607" t="s">
        <v>510</v>
      </c>
      <c r="H190" s="608"/>
      <c r="I190" s="161">
        <f>LEN(G191)</f>
        <v>0</v>
      </c>
      <c r="J190" s="162" t="s">
        <v>137</v>
      </c>
      <c r="L190" s="609" t="s">
        <v>153</v>
      </c>
      <c r="M190" s="610"/>
      <c r="O190" s="519"/>
    </row>
    <row r="191" spans="1:15" ht="24.95" customHeight="1" x14ac:dyDescent="0.2">
      <c r="A191" s="611"/>
      <c r="B191" s="611"/>
      <c r="C191" s="611"/>
      <c r="D191" s="593"/>
      <c r="E191" s="593"/>
      <c r="G191" s="577"/>
      <c r="H191" s="578"/>
      <c r="I191" s="578"/>
      <c r="J191" s="579"/>
      <c r="L191" s="176"/>
      <c r="M191" s="480"/>
      <c r="O191" s="519"/>
    </row>
    <row r="192" spans="1:15" ht="24.95" customHeight="1" x14ac:dyDescent="0.2">
      <c r="A192" s="593"/>
      <c r="B192" s="593"/>
      <c r="C192" s="593"/>
      <c r="D192" s="593"/>
      <c r="E192" s="593"/>
      <c r="G192" s="593"/>
      <c r="H192" s="593"/>
      <c r="I192" s="593"/>
      <c r="J192" s="593"/>
      <c r="L192" s="480"/>
      <c r="M192" s="424"/>
      <c r="O192" s="519"/>
    </row>
    <row r="193" spans="1:15" ht="24.95" customHeight="1" x14ac:dyDescent="0.2">
      <c r="A193" s="593"/>
      <c r="B193" s="593"/>
      <c r="C193" s="593"/>
      <c r="D193" s="593"/>
      <c r="E193" s="593"/>
      <c r="G193" s="593"/>
      <c r="H193" s="593"/>
      <c r="I193" s="593"/>
      <c r="J193" s="593"/>
      <c r="L193" s="424"/>
      <c r="M193" s="424"/>
      <c r="O193" s="519"/>
    </row>
    <row r="194" spans="1:15" ht="24.95" customHeight="1" x14ac:dyDescent="0.2">
      <c r="A194" s="593"/>
      <c r="B194" s="593"/>
      <c r="C194" s="593"/>
      <c r="D194" s="593"/>
      <c r="E194" s="593"/>
      <c r="G194" s="593"/>
      <c r="H194" s="593"/>
      <c r="I194" s="593"/>
      <c r="J194" s="593"/>
      <c r="L194" s="424"/>
      <c r="M194" s="424"/>
      <c r="O194" s="519"/>
    </row>
    <row r="195" spans="1:15" ht="24.95" customHeight="1" x14ac:dyDescent="0.2">
      <c r="A195" s="593"/>
      <c r="B195" s="593"/>
      <c r="C195" s="593"/>
      <c r="D195" s="593"/>
      <c r="E195" s="593"/>
      <c r="G195" s="593"/>
      <c r="H195" s="593"/>
      <c r="I195" s="593"/>
      <c r="J195" s="593"/>
      <c r="L195" s="424"/>
      <c r="M195" s="424"/>
      <c r="O195" s="519"/>
    </row>
    <row r="196" spans="1:15" ht="24.95" customHeight="1" x14ac:dyDescent="0.2">
      <c r="A196" s="593"/>
      <c r="B196" s="593"/>
      <c r="C196" s="593"/>
      <c r="D196" s="593"/>
      <c r="E196" s="593"/>
      <c r="G196" s="593"/>
      <c r="H196" s="593"/>
      <c r="I196" s="593"/>
      <c r="J196" s="593"/>
      <c r="L196" s="424"/>
      <c r="M196" s="424"/>
      <c r="O196" s="519"/>
    </row>
    <row r="197" spans="1:15" ht="8.1" customHeight="1" x14ac:dyDescent="0.2"/>
    <row r="198" spans="1:15" ht="24.95" customHeight="1" x14ac:dyDescent="0.2">
      <c r="A198" s="614" t="s">
        <v>545</v>
      </c>
      <c r="B198" s="614"/>
      <c r="C198" s="545"/>
      <c r="D198" s="545"/>
      <c r="E198" s="545"/>
      <c r="F198" s="545"/>
      <c r="G198" s="545"/>
      <c r="H198" s="545"/>
      <c r="I198" s="545"/>
      <c r="J198" s="545"/>
      <c r="L198" s="350" t="s">
        <v>577</v>
      </c>
      <c r="M198" s="321">
        <f ca="1">SUMIF('8. LB - Budget'!B:B,'Hidden data'!G149,'8. LB - Budget'!F:F)+SUMIF('8. B2 - Budget'!B:B,'Hidden data'!G149,'8. B2 - Budget'!F:F)+SUMIF('8. B3 - Budget'!B:B,'Hidden data'!G149,'8. B3 - Budget'!F:F)+SUMIF('8. B4 - Budget'!B:B,'Hidden data'!G149,'8. B4 - Budget'!F:F)+SUMIF('8. B5 - Budget'!B:B,'Hidden data'!G149,'8. B5 - Budget'!F:F)+SUMIF('8. B6 - Budget'!B:B,'Hidden data'!G149,'8. B6 - Budget'!F:F)+SUMIF('8. B7 - Budget'!B:B,'Hidden data'!G149,'8. B7 - Budget'!F:F)+SUMIF('8. B8 - Budget'!B:B,'Hidden data'!G149,'8. B8 - Budget'!F:F)+SUMIF('8. B9 - Budget'!B:B,'Hidden data'!G149,'8. B9 - Budget'!F:F)+SUMIF('8. B10 - Budget'!B:B,'Hidden data'!G149,'8. B10 - Budget'!F:F)+SUMIF('8. B11 - Budget'!B:B,'Hidden data'!G149,'8. B11 - Budget'!F:F)+SUMIF('8. B12 - Budget'!B:B,'Hidden data'!G149,'8. B12 - Budget'!F:F)</f>
        <v>0</v>
      </c>
    </row>
    <row r="199" spans="1:15" ht="8.1" customHeight="1" x14ac:dyDescent="0.2"/>
    <row r="200" spans="1:15" ht="24.95" customHeight="1" thickBot="1" x14ac:dyDescent="0.25">
      <c r="A200" s="341" t="s">
        <v>179</v>
      </c>
      <c r="B200" s="145" t="str">
        <f>IF(A201="Enter the title of the core activity"," ",T(A201))</f>
        <v xml:space="preserve"> </v>
      </c>
      <c r="C200" s="145"/>
      <c r="D200" s="77"/>
      <c r="E200" s="77"/>
      <c r="F200" s="77"/>
      <c r="G200" s="77"/>
      <c r="H200" s="77"/>
      <c r="I200" s="77"/>
      <c r="J200" s="77"/>
      <c r="K200" s="77"/>
      <c r="L200" s="348" t="s">
        <v>187</v>
      </c>
      <c r="M200" s="349">
        <f ca="1">IF('Hidden data'!$B$173&gt;0, M209/'Hidden data'!$B$173, 0)</f>
        <v>0</v>
      </c>
      <c r="O200" s="519"/>
    </row>
    <row r="201" spans="1:15" ht="30" customHeight="1" thickBot="1" x14ac:dyDescent="0.25">
      <c r="A201" s="604" t="s">
        <v>576</v>
      </c>
      <c r="B201" s="605"/>
      <c r="C201" s="606"/>
      <c r="D201" s="612" t="str">
        <f>CONCATENATE("Description: ", LEN(A202), "/500")</f>
        <v>Description: 0/500</v>
      </c>
      <c r="E201" s="613"/>
      <c r="G201" s="607" t="s">
        <v>510</v>
      </c>
      <c r="H201" s="608"/>
      <c r="I201" s="161">
        <f>LEN(G202)</f>
        <v>0</v>
      </c>
      <c r="J201" s="162" t="s">
        <v>137</v>
      </c>
      <c r="L201" s="609" t="s">
        <v>153</v>
      </c>
      <c r="M201" s="610"/>
      <c r="O201" s="519"/>
    </row>
    <row r="202" spans="1:15" ht="24.95" customHeight="1" x14ac:dyDescent="0.2">
      <c r="A202" s="611"/>
      <c r="B202" s="611"/>
      <c r="C202" s="611"/>
      <c r="D202" s="593"/>
      <c r="E202" s="593"/>
      <c r="G202" s="577"/>
      <c r="H202" s="578"/>
      <c r="I202" s="578"/>
      <c r="J202" s="579"/>
      <c r="L202" s="176"/>
      <c r="M202" s="480"/>
      <c r="O202" s="519"/>
    </row>
    <row r="203" spans="1:15" ht="24.95" customHeight="1" x14ac:dyDescent="0.2">
      <c r="A203" s="593"/>
      <c r="B203" s="593"/>
      <c r="C203" s="593"/>
      <c r="D203" s="593"/>
      <c r="E203" s="593"/>
      <c r="G203" s="593"/>
      <c r="H203" s="593"/>
      <c r="I203" s="593"/>
      <c r="J203" s="593"/>
      <c r="L203" s="480"/>
      <c r="M203" s="424"/>
      <c r="O203" s="519"/>
    </row>
    <row r="204" spans="1:15" ht="24.95" customHeight="1" x14ac:dyDescent="0.2">
      <c r="A204" s="593"/>
      <c r="B204" s="593"/>
      <c r="C204" s="593"/>
      <c r="D204" s="593"/>
      <c r="E204" s="593"/>
      <c r="G204" s="593"/>
      <c r="H204" s="593"/>
      <c r="I204" s="593"/>
      <c r="J204" s="593"/>
      <c r="L204" s="424"/>
      <c r="M204" s="424"/>
      <c r="O204" s="519"/>
    </row>
    <row r="205" spans="1:15" ht="24.95" customHeight="1" x14ac:dyDescent="0.2">
      <c r="A205" s="593"/>
      <c r="B205" s="593"/>
      <c r="C205" s="593"/>
      <c r="D205" s="593"/>
      <c r="E205" s="593"/>
      <c r="G205" s="593"/>
      <c r="H205" s="593"/>
      <c r="I205" s="593"/>
      <c r="J205" s="593"/>
      <c r="L205" s="424"/>
      <c r="M205" s="424"/>
      <c r="O205" s="519"/>
    </row>
    <row r="206" spans="1:15" ht="24.95" customHeight="1" x14ac:dyDescent="0.2">
      <c r="A206" s="593"/>
      <c r="B206" s="593"/>
      <c r="C206" s="593"/>
      <c r="D206" s="593"/>
      <c r="E206" s="593"/>
      <c r="G206" s="593"/>
      <c r="H206" s="593"/>
      <c r="I206" s="593"/>
      <c r="J206" s="593"/>
      <c r="L206" s="424"/>
      <c r="M206" s="424"/>
      <c r="O206" s="519"/>
    </row>
    <row r="207" spans="1:15" ht="24.95" customHeight="1" x14ac:dyDescent="0.2">
      <c r="A207" s="593"/>
      <c r="B207" s="593"/>
      <c r="C207" s="593"/>
      <c r="D207" s="593"/>
      <c r="E207" s="593"/>
      <c r="G207" s="593"/>
      <c r="H207" s="593"/>
      <c r="I207" s="593"/>
      <c r="J207" s="593"/>
      <c r="L207" s="424"/>
      <c r="M207" s="424"/>
      <c r="O207" s="519"/>
    </row>
    <row r="208" spans="1:15" ht="8.1" customHeight="1" x14ac:dyDescent="0.2"/>
    <row r="209" spans="1:15" ht="24.95" customHeight="1" x14ac:dyDescent="0.2">
      <c r="A209" s="614" t="s">
        <v>545</v>
      </c>
      <c r="B209" s="614"/>
      <c r="C209" s="545"/>
      <c r="D209" s="545"/>
      <c r="E209" s="545"/>
      <c r="F209" s="545"/>
      <c r="G209" s="545"/>
      <c r="H209" s="545"/>
      <c r="I209" s="545"/>
      <c r="J209" s="545"/>
      <c r="L209" s="350" t="s">
        <v>577</v>
      </c>
      <c r="M209" s="321">
        <f ca="1">SUMIF('8. LB - Budget'!B:B,'Hidden data'!G150,'8. LB - Budget'!F:F)+SUMIF('8. B2 - Budget'!B:B,'Hidden data'!G150,'8. B2 - Budget'!F:F)+SUMIF('8. B3 - Budget'!B:B,'Hidden data'!G150,'8. B3 - Budget'!F:F)+SUMIF('8. B4 - Budget'!B:B,'Hidden data'!G150,'8. B4 - Budget'!F:F)+SUMIF('8. B5 - Budget'!B:B,'Hidden data'!G150,'8. B5 - Budget'!F:F)+SUMIF('8. B6 - Budget'!B:B,'Hidden data'!G150,'8. B6 - Budget'!F:F)+SUMIF('8. B7 - Budget'!B:B,'Hidden data'!G150,'8. B7 - Budget'!F:F)+SUMIF('8. B8 - Budget'!B:B,'Hidden data'!G150,'8. B8 - Budget'!F:F)+SUMIF('8. B9 - Budget'!B:B,'Hidden data'!G150,'8. B9 - Budget'!F:F)+SUMIF('8. B10 - Budget'!B:B,'Hidden data'!G150,'8. B10 - Budget'!F:F)+SUMIF('8. B11 - Budget'!B:B,'Hidden data'!G150,'8. B11 - Budget'!F:F)+SUMIF('8. B12 - Budget'!B:B,'Hidden data'!G150,'8. B12 - Budget'!F:F)</f>
        <v>0</v>
      </c>
    </row>
    <row r="210" spans="1:15" ht="8.1" customHeight="1" x14ac:dyDescent="0.2"/>
    <row r="211" spans="1:15" ht="24.95" customHeight="1" thickBot="1" x14ac:dyDescent="0.25">
      <c r="A211" s="341" t="s">
        <v>180</v>
      </c>
      <c r="B211" s="145" t="str">
        <f>IF(A212="Enter the title of the core activity"," ",T(A212))</f>
        <v xml:space="preserve"> </v>
      </c>
      <c r="C211" s="145"/>
      <c r="D211" s="77"/>
      <c r="E211" s="77"/>
      <c r="F211" s="77"/>
      <c r="G211" s="77"/>
      <c r="H211" s="77"/>
      <c r="I211" s="77"/>
      <c r="J211" s="77"/>
      <c r="K211" s="77"/>
      <c r="L211" s="348" t="s">
        <v>187</v>
      </c>
      <c r="M211" s="349">
        <f ca="1">IF('Hidden data'!$B$173&gt;0, M220/'Hidden data'!$B$173, 0)</f>
        <v>0</v>
      </c>
      <c r="O211" s="519"/>
    </row>
    <row r="212" spans="1:15" ht="30" customHeight="1" thickBot="1" x14ac:dyDescent="0.25">
      <c r="A212" s="604" t="s">
        <v>576</v>
      </c>
      <c r="B212" s="605"/>
      <c r="C212" s="606"/>
      <c r="D212" s="612" t="str">
        <f>CONCATENATE("Description: ", LEN(A213), "/500")</f>
        <v>Description: 0/500</v>
      </c>
      <c r="E212" s="613"/>
      <c r="G212" s="607" t="s">
        <v>510</v>
      </c>
      <c r="H212" s="608"/>
      <c r="I212" s="161">
        <f>LEN(G213)</f>
        <v>0</v>
      </c>
      <c r="J212" s="162" t="s">
        <v>137</v>
      </c>
      <c r="L212" s="609" t="s">
        <v>153</v>
      </c>
      <c r="M212" s="610"/>
      <c r="O212" s="519"/>
    </row>
    <row r="213" spans="1:15" ht="24.95" customHeight="1" x14ac:dyDescent="0.2">
      <c r="A213" s="611"/>
      <c r="B213" s="611"/>
      <c r="C213" s="611"/>
      <c r="D213" s="593"/>
      <c r="E213" s="593"/>
      <c r="G213" s="577"/>
      <c r="H213" s="578"/>
      <c r="I213" s="578"/>
      <c r="J213" s="579"/>
      <c r="L213" s="176"/>
      <c r="M213" s="480"/>
      <c r="O213" s="519"/>
    </row>
    <row r="214" spans="1:15" ht="24.95" customHeight="1" x14ac:dyDescent="0.2">
      <c r="A214" s="593"/>
      <c r="B214" s="593"/>
      <c r="C214" s="593"/>
      <c r="D214" s="593"/>
      <c r="E214" s="593"/>
      <c r="G214" s="593"/>
      <c r="H214" s="593"/>
      <c r="I214" s="593"/>
      <c r="J214" s="593"/>
      <c r="L214" s="480"/>
      <c r="M214" s="424"/>
      <c r="O214" s="519"/>
    </row>
    <row r="215" spans="1:15" ht="24.95" customHeight="1" x14ac:dyDescent="0.2">
      <c r="A215" s="593"/>
      <c r="B215" s="593"/>
      <c r="C215" s="593"/>
      <c r="D215" s="593"/>
      <c r="E215" s="593"/>
      <c r="G215" s="593"/>
      <c r="H215" s="593"/>
      <c r="I215" s="593"/>
      <c r="J215" s="593"/>
      <c r="L215" s="424"/>
      <c r="M215" s="424"/>
      <c r="O215" s="519"/>
    </row>
    <row r="216" spans="1:15" ht="24.95" customHeight="1" x14ac:dyDescent="0.2">
      <c r="A216" s="593"/>
      <c r="B216" s="593"/>
      <c r="C216" s="593"/>
      <c r="D216" s="593"/>
      <c r="E216" s="593"/>
      <c r="G216" s="593"/>
      <c r="H216" s="593"/>
      <c r="I216" s="593"/>
      <c r="J216" s="593"/>
      <c r="L216" s="424"/>
      <c r="M216" s="424"/>
      <c r="O216" s="519"/>
    </row>
    <row r="217" spans="1:15" ht="24.95" customHeight="1" x14ac:dyDescent="0.2">
      <c r="A217" s="593"/>
      <c r="B217" s="593"/>
      <c r="C217" s="593"/>
      <c r="D217" s="593"/>
      <c r="E217" s="593"/>
      <c r="G217" s="593"/>
      <c r="H217" s="593"/>
      <c r="I217" s="593"/>
      <c r="J217" s="593"/>
      <c r="L217" s="424"/>
      <c r="M217" s="424"/>
      <c r="O217" s="519"/>
    </row>
    <row r="218" spans="1:15" ht="24.95" customHeight="1" x14ac:dyDescent="0.2">
      <c r="A218" s="593"/>
      <c r="B218" s="593"/>
      <c r="C218" s="593"/>
      <c r="D218" s="593"/>
      <c r="E218" s="593"/>
      <c r="G218" s="593"/>
      <c r="H218" s="593"/>
      <c r="I218" s="593"/>
      <c r="J218" s="593"/>
      <c r="L218" s="424"/>
      <c r="M218" s="424"/>
      <c r="O218" s="519"/>
    </row>
    <row r="219" spans="1:15" ht="8.1" customHeight="1" x14ac:dyDescent="0.2"/>
    <row r="220" spans="1:15" ht="24.95" customHeight="1" x14ac:dyDescent="0.2">
      <c r="A220" s="614" t="s">
        <v>545</v>
      </c>
      <c r="B220" s="614"/>
      <c r="C220" s="545"/>
      <c r="D220" s="545"/>
      <c r="E220" s="545"/>
      <c r="F220" s="545"/>
      <c r="G220" s="545"/>
      <c r="H220" s="545"/>
      <c r="I220" s="545"/>
      <c r="J220" s="545"/>
      <c r="L220" s="350" t="s">
        <v>577</v>
      </c>
      <c r="M220" s="321">
        <f ca="1">SUMIF('8. LB - Budget'!B:B,'Hidden data'!G151,'8. LB - Budget'!F:F)+SUMIF('8. B2 - Budget'!B:B,'Hidden data'!G151,'8. B2 - Budget'!F:F)+SUMIF('8. B3 - Budget'!B:B,'Hidden data'!G151,'8. B3 - Budget'!F:F)+SUMIF('8. B4 - Budget'!B:B,'Hidden data'!G151,'8. B4 - Budget'!F:F)+SUMIF('8. B5 - Budget'!B:B,'Hidden data'!G151,'8. B5 - Budget'!F:F)+SUMIF('8. B6 - Budget'!B:B,'Hidden data'!G151,'8. B6 - Budget'!F:F)+SUMIF('8. B7 - Budget'!B:B,'Hidden data'!G151,'8. B7 - Budget'!F:F)+SUMIF('8. B8 - Budget'!B:B,'Hidden data'!G151,'8. B8 - Budget'!F:F)+SUMIF('8. B9 - Budget'!B:B,'Hidden data'!G151,'8. B9 - Budget'!F:F)+SUMIF('8. B10 - Budget'!B:B,'Hidden data'!G151,'8. B10 - Budget'!F:F)+SUMIF('8. B11 - Budget'!B:B,'Hidden data'!G151,'8. B11 - Budget'!F:F)+SUMIF('8. B12 - Budget'!B:B,'Hidden data'!G151,'8. B12 - Budget'!F:F)</f>
        <v>0</v>
      </c>
    </row>
  </sheetData>
  <sheetProtection password="DCEA" sheet="1" objects="1" scenarios="1" selectLockedCells="1"/>
  <customSheetViews>
    <customSheetView guid="{9B195D69-7D5B-406D-87D2-41910A2F61D3}" showGridLines="0">
      <selection activeCell="I34" sqref="I34"/>
      <pageMargins left="0.7" right="0.7" top="0.75" bottom="0.75" header="0.3" footer="0.3"/>
      <pageSetup paperSize="9" scale="97" orientation="landscape" r:id="rId1"/>
    </customSheetView>
  </customSheetViews>
  <mergeCells count="165">
    <mergeCell ref="L26:M26"/>
    <mergeCell ref="A48:E53"/>
    <mergeCell ref="G48:J53"/>
    <mergeCell ref="A26:H26"/>
    <mergeCell ref="A27:J33"/>
    <mergeCell ref="A55:B55"/>
    <mergeCell ref="A77:B77"/>
    <mergeCell ref="C77:J77"/>
    <mergeCell ref="D58:E58"/>
    <mergeCell ref="D69:E69"/>
    <mergeCell ref="A69:C69"/>
    <mergeCell ref="G69:H69"/>
    <mergeCell ref="L69:M69"/>
    <mergeCell ref="D36:E36"/>
    <mergeCell ref="A70:E75"/>
    <mergeCell ref="G70:J75"/>
    <mergeCell ref="L58:M58"/>
    <mergeCell ref="A59:E64"/>
    <mergeCell ref="G59:J64"/>
    <mergeCell ref="A36:C36"/>
    <mergeCell ref="G36:H36"/>
    <mergeCell ref="L36:M36"/>
    <mergeCell ref="A37:E42"/>
    <mergeCell ref="G37:J42"/>
    <mergeCell ref="C55:J55"/>
    <mergeCell ref="A44:B44"/>
    <mergeCell ref="C44:J44"/>
    <mergeCell ref="D47:E47"/>
    <mergeCell ref="L113:M113"/>
    <mergeCell ref="D113:E113"/>
    <mergeCell ref="A88:B88"/>
    <mergeCell ref="C88:J88"/>
    <mergeCell ref="A91:C91"/>
    <mergeCell ref="G91:H91"/>
    <mergeCell ref="L91:M91"/>
    <mergeCell ref="A80:C80"/>
    <mergeCell ref="G80:H80"/>
    <mergeCell ref="L80:M80"/>
    <mergeCell ref="A81:E86"/>
    <mergeCell ref="G81:J86"/>
    <mergeCell ref="D80:E80"/>
    <mergeCell ref="D91:E91"/>
    <mergeCell ref="A114:E119"/>
    <mergeCell ref="G114:J119"/>
    <mergeCell ref="A121:B121"/>
    <mergeCell ref="C121:J121"/>
    <mergeCell ref="D124:E124"/>
    <mergeCell ref="A110:B110"/>
    <mergeCell ref="C110:J110"/>
    <mergeCell ref="A113:C113"/>
    <mergeCell ref="G113:H113"/>
    <mergeCell ref="A132:B132"/>
    <mergeCell ref="C132:J132"/>
    <mergeCell ref="A135:C135"/>
    <mergeCell ref="G135:H135"/>
    <mergeCell ref="L135:M135"/>
    <mergeCell ref="D135:E135"/>
    <mergeCell ref="A124:C124"/>
    <mergeCell ref="G124:H124"/>
    <mergeCell ref="L124:M124"/>
    <mergeCell ref="A125:E130"/>
    <mergeCell ref="G125:J130"/>
    <mergeCell ref="L157:M157"/>
    <mergeCell ref="A146:C146"/>
    <mergeCell ref="G146:H146"/>
    <mergeCell ref="L146:M146"/>
    <mergeCell ref="A147:E152"/>
    <mergeCell ref="G147:J152"/>
    <mergeCell ref="D146:E146"/>
    <mergeCell ref="D157:E157"/>
    <mergeCell ref="A136:E141"/>
    <mergeCell ref="G136:J141"/>
    <mergeCell ref="A143:B143"/>
    <mergeCell ref="C143:J143"/>
    <mergeCell ref="A158:E163"/>
    <mergeCell ref="G158:J163"/>
    <mergeCell ref="A165:B165"/>
    <mergeCell ref="C165:J165"/>
    <mergeCell ref="D168:E168"/>
    <mergeCell ref="A154:B154"/>
    <mergeCell ref="C154:J154"/>
    <mergeCell ref="A157:C157"/>
    <mergeCell ref="G157:H157"/>
    <mergeCell ref="A176:B176"/>
    <mergeCell ref="C176:J176"/>
    <mergeCell ref="A179:C179"/>
    <mergeCell ref="G179:H179"/>
    <mergeCell ref="L179:M179"/>
    <mergeCell ref="D179:E179"/>
    <mergeCell ref="A168:C168"/>
    <mergeCell ref="G168:H168"/>
    <mergeCell ref="L168:M168"/>
    <mergeCell ref="A169:E174"/>
    <mergeCell ref="G169:J174"/>
    <mergeCell ref="A190:C190"/>
    <mergeCell ref="G190:H190"/>
    <mergeCell ref="L190:M190"/>
    <mergeCell ref="A191:E196"/>
    <mergeCell ref="G191:J196"/>
    <mergeCell ref="D190:E190"/>
    <mergeCell ref="D201:E201"/>
    <mergeCell ref="A180:E185"/>
    <mergeCell ref="G180:J185"/>
    <mergeCell ref="A187:B187"/>
    <mergeCell ref="C187:J187"/>
    <mergeCell ref="A198:B198"/>
    <mergeCell ref="C198:J198"/>
    <mergeCell ref="A201:C201"/>
    <mergeCell ref="G201:H201"/>
    <mergeCell ref="L201:M201"/>
    <mergeCell ref="A220:B220"/>
    <mergeCell ref="C220:J220"/>
    <mergeCell ref="A212:C212"/>
    <mergeCell ref="G212:H212"/>
    <mergeCell ref="L212:M212"/>
    <mergeCell ref="A213:E218"/>
    <mergeCell ref="G213:J218"/>
    <mergeCell ref="A202:E207"/>
    <mergeCell ref="G202:J207"/>
    <mergeCell ref="A209:B209"/>
    <mergeCell ref="C209:J209"/>
    <mergeCell ref="D212:E212"/>
    <mergeCell ref="O211:O218"/>
    <mergeCell ref="O112:O119"/>
    <mergeCell ref="O123:O130"/>
    <mergeCell ref="O134:O141"/>
    <mergeCell ref="O145:O152"/>
    <mergeCell ref="O156:O163"/>
    <mergeCell ref="O167:O174"/>
    <mergeCell ref="O178:O185"/>
    <mergeCell ref="O189:O196"/>
    <mergeCell ref="O200:O207"/>
    <mergeCell ref="A4:H4"/>
    <mergeCell ref="A5:J12"/>
    <mergeCell ref="A15:H15"/>
    <mergeCell ref="A16:J23"/>
    <mergeCell ref="O3:O25"/>
    <mergeCell ref="A102:C102"/>
    <mergeCell ref="G102:H102"/>
    <mergeCell ref="L102:M102"/>
    <mergeCell ref="A103:E108"/>
    <mergeCell ref="G103:J108"/>
    <mergeCell ref="D102:E102"/>
    <mergeCell ref="A92:E97"/>
    <mergeCell ref="G92:J97"/>
    <mergeCell ref="A99:B99"/>
    <mergeCell ref="C99:J99"/>
    <mergeCell ref="L4:M4"/>
    <mergeCell ref="A47:C47"/>
    <mergeCell ref="G47:H47"/>
    <mergeCell ref="L47:M47"/>
    <mergeCell ref="A66:B66"/>
    <mergeCell ref="C66:J66"/>
    <mergeCell ref="A58:C58"/>
    <mergeCell ref="G58:H58"/>
    <mergeCell ref="L15:M15"/>
    <mergeCell ref="O49:O52"/>
    <mergeCell ref="O44:O47"/>
    <mergeCell ref="O55:O69"/>
    <mergeCell ref="O79:O86"/>
    <mergeCell ref="O90:O97"/>
    <mergeCell ref="O101:O108"/>
    <mergeCell ref="O27:O29"/>
    <mergeCell ref="O31:O41"/>
    <mergeCell ref="O71:O74"/>
  </mergeCells>
  <conditionalFormatting sqref="A36:C36 A47:C47 A58:C58 A69:C69 A80:C80 A91:C91 A102:C102 A113:C113 A124:C124 A135:C135 A146:C146 A157:C157 A168:C168 A179:C179 A190:C190 A201:C201 A212:C212">
    <cfRule type="notContainsText" dxfId="261" priority="10" operator="notContains" text="Enter the title of the core activity">
      <formula>ISERROR(SEARCH("Enter the title of the core activity",A36))</formula>
    </cfRule>
  </conditionalFormatting>
  <conditionalFormatting sqref="A16:J23 C44:J44 C55:J55 C66:J66 C77:J77 C88:J88 C99:J99 C110:J110 C121:J121 C132:J132 C143:J143 C154:J154 C165:J165 C176:J176 C187:J187 C198:J198 C209:J209 A213:E218 C220:J220 G37:J42 G48:J53 G59:J64 G70:J75 G81:J86 G92:J97 G103:J108 G114:J119 G125:J130 G136:J141 G147:J152 G158:J163 G169:J174 G180:J185 G191:J196 G202:J207 G213:J218 A202:E207 A191:E196 A180:E185 A169:E174 A158:E163 A147:E152 A136:E141 A125:E130 A114:E119 A103:E108 A92:E97 A81:E86 A70:E75 A59:E64 A48:E53 A37:E42 A5:J12 L5:M10 L16:M21 L27:M31 L37:M42 L48:M53 L59:M64 L70:M75 L81:M86 L92:M97 L103:M108 L114:M119 L125:M130 L136:M141 L147:M152 L158:M163 L169:M174 L180:M185 L191:M196 L202:M207 L213:M218">
    <cfRule type="notContainsBlanks" dxfId="260" priority="9">
      <formula>LEN(TRIM(A5))&gt;0</formula>
    </cfRule>
  </conditionalFormatting>
  <conditionalFormatting sqref="A27:J33">
    <cfRule type="notContainsBlanks" dxfId="259" priority="1">
      <formula>LEN(TRIM(A27))&gt;0</formula>
    </cfRule>
  </conditionalFormatting>
  <dataValidations xWindow="161" yWindow="701" count="5">
    <dataValidation type="textLength" operator="lessThanOrEqual" allowBlank="1" showInputMessage="1" showErrorMessage="1" errorTitle="Character limit!" error="Please see the character limit in the upper-right corner." sqref="A16:J23 A5:J12">
      <formula1>1000</formula1>
    </dataValidation>
    <dataValidation type="textLength" operator="lessThanOrEqual" allowBlank="1" showInputMessage="1" showErrorMessage="1" promptTitle="Title of the activity" prompt="Enter the title of the core activity. Max lenght: 40 character." sqref="A212:C212 A36:C36 A47:C47 A58:C58 A69:C69 A80:C80 A91:C91 A102:C102 A113:C113 A124:C124 A135:C135 A146:C146 A157:C157 A168:C168 A179:C179 A190:C190 A201:C201 A26">
      <formula1>40</formula1>
    </dataValidation>
    <dataValidation type="textLength" operator="lessThanOrEqual" allowBlank="1" showInputMessage="1" showErrorMessage="1" errorTitle="Character limit!" error="Please see the character limit in the upper-right corner." sqref="G213:J218 G37:J42 G48:J53 G59:J64 G70:J75 G81:J86 G92:J97 G103:J108 G114:J119 G125:J130 G136:J141 G147:J152 G158:J163 G169:J174 G180:J185 G191:J196 G202:J207">
      <formula1>300</formula1>
    </dataValidation>
    <dataValidation type="textLength" operator="lessThanOrEqual" allowBlank="1" showInputMessage="1" showErrorMessage="1" errorTitle="Character limit!" error="Please see character limit in the upper-right corner!" promptTitle="Activity description" prompt="Please enter the description of the activity." sqref="A213:E218 A202:E207 A191:E196 A180:E185 A169:E174 A158:E163 A147:E152 A136:E141 A125:E130 A114:E119 A103:E108 A92:E97 A81:E86 A70:E75 A59:E64 A48:E53 A37:E42">
      <formula1>500</formula1>
    </dataValidation>
    <dataValidation type="textLength" operator="lessThanOrEqual" allowBlank="1" showInputMessage="1" showErrorMessage="1" errorTitle="Character limit!" error="Please see character limit in the upper-right corner!" promptTitle="Activity description" prompt="Please enter the description of the activity." sqref="A27:J33">
      <formula1>1000</formula1>
    </dataValidation>
  </dataValidations>
  <pageMargins left="0.70866141732283472" right="0.70866141732283472" top="0.74803149606299213" bottom="0.74803149606299213" header="0.31496062992125984" footer="0.31496062992125984"/>
  <pageSetup paperSize="9" fitToHeight="0" orientation="landscape" r:id="rId2"/>
  <rowBreaks count="2" manualBreakCount="2">
    <brk id="24" max="12" man="1"/>
    <brk id="45" max="12" man="1"/>
  </rowBreaks>
  <extLst>
    <ext xmlns:x14="http://schemas.microsoft.com/office/spreadsheetml/2009/9/main" uri="{CCE6A557-97BC-4b89-ADB6-D9C93CAAB3DF}">
      <x14:dataValidations xmlns:xm="http://schemas.microsoft.com/office/excel/2006/main" xWindow="161" yWindow="701" count="1">
        <x14:dataValidation type="list" allowBlank="1" showInputMessage="1" showErrorMessage="1">
          <x14:formula1>
            <xm:f>'Hidden data'!$B$117:$B$119</xm:f>
          </x14:formula1>
          <xm:sqref>L5:M5 L6 L16:M16 L17 L27:M27 L28 L37:M37 L38 L48:M48 L49 L59:M59 L60 L70:M70 L71 L81:M81 L82 L92:M92 L93 L103:M103 L104 L114:M114 L115 L125:M125 L126 L136:M136 L137 L147:M147 L148 L158:M158 L159 L169:M169 L170 L180:M180 L181 L191:M191 L192 L202:M202 L203 L213:M213 L214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pageSetUpPr fitToPage="1"/>
  </sheetPr>
  <dimension ref="A1:M36"/>
  <sheetViews>
    <sheetView showGridLines="0" zoomScale="115" zoomScaleNormal="115" zoomScaleSheetLayoutView="115" zoomScalePageLayoutView="115" workbookViewId="0">
      <selection activeCell="H22" sqref="H22"/>
    </sheetView>
  </sheetViews>
  <sheetFormatPr defaultRowHeight="14.25" x14ac:dyDescent="0.2"/>
  <cols>
    <col min="1" max="4" width="9.625" style="113" customWidth="1"/>
    <col min="5" max="5" width="1.625" style="113" customWidth="1"/>
    <col min="6" max="9" width="9.625" style="113" customWidth="1"/>
    <col min="10" max="10" width="1.625" style="113" customWidth="1"/>
    <col min="11" max="11" width="35.625" style="351" customWidth="1"/>
    <col min="12" max="16384" width="9" style="113"/>
  </cols>
  <sheetData>
    <row r="1" spans="1:13" ht="30" customHeight="1" x14ac:dyDescent="0.2">
      <c r="A1" s="410" t="s">
        <v>512</v>
      </c>
      <c r="B1" s="73"/>
      <c r="C1" s="73"/>
      <c r="D1" s="73"/>
      <c r="E1" s="73"/>
      <c r="F1" s="73"/>
      <c r="G1" s="73"/>
      <c r="H1" s="73"/>
      <c r="I1" s="73"/>
      <c r="K1" s="541" t="s">
        <v>684</v>
      </c>
    </row>
    <row r="2" spans="1:13" ht="6" customHeight="1" x14ac:dyDescent="0.2">
      <c r="A2" s="75"/>
      <c r="B2" s="75"/>
      <c r="C2" s="75"/>
      <c r="D2" s="75"/>
      <c r="E2" s="75"/>
      <c r="F2" s="75"/>
      <c r="G2" s="75"/>
      <c r="H2" s="75"/>
      <c r="I2" s="75"/>
      <c r="K2" s="542"/>
    </row>
    <row r="3" spans="1:13" ht="24.95" customHeight="1" x14ac:dyDescent="0.2">
      <c r="A3" s="76" t="s">
        <v>45</v>
      </c>
      <c r="B3" s="77"/>
      <c r="C3" s="77"/>
      <c r="D3" s="77"/>
      <c r="E3" s="77"/>
      <c r="F3" s="77"/>
      <c r="G3" s="77"/>
      <c r="H3" s="133">
        <f>LEN(A4)</f>
        <v>0</v>
      </c>
      <c r="I3" s="134" t="s">
        <v>55</v>
      </c>
      <c r="K3" s="542"/>
    </row>
    <row r="4" spans="1:13" ht="50.1" customHeight="1" x14ac:dyDescent="0.2">
      <c r="A4" s="550"/>
      <c r="B4" s="550"/>
      <c r="C4" s="550"/>
      <c r="D4" s="550"/>
      <c r="E4" s="550"/>
      <c r="F4" s="550"/>
      <c r="G4" s="550"/>
      <c r="H4" s="550"/>
      <c r="I4" s="550"/>
      <c r="K4" s="542"/>
    </row>
    <row r="5" spans="1:13" ht="6" customHeight="1" x14ac:dyDescent="0.2">
      <c r="A5" s="80"/>
      <c r="B5" s="80"/>
      <c r="C5" s="80"/>
      <c r="D5" s="80"/>
      <c r="E5" s="135"/>
      <c r="K5" s="542"/>
      <c r="M5" s="125"/>
    </row>
    <row r="6" spans="1:13" ht="24.95" customHeight="1" x14ac:dyDescent="0.2">
      <c r="A6" s="114" t="s">
        <v>46</v>
      </c>
      <c r="B6" s="136"/>
      <c r="C6" s="133">
        <f>LEN(A7)</f>
        <v>0</v>
      </c>
      <c r="D6" s="134" t="s">
        <v>56</v>
      </c>
      <c r="F6" s="76" t="s">
        <v>53</v>
      </c>
      <c r="G6" s="77"/>
      <c r="H6" s="77"/>
      <c r="I6" s="85"/>
      <c r="K6" s="542"/>
    </row>
    <row r="7" spans="1:13" ht="30" customHeight="1" thickBot="1" x14ac:dyDescent="0.25">
      <c r="A7" s="545"/>
      <c r="B7" s="545"/>
      <c r="C7" s="545"/>
      <c r="D7" s="545"/>
      <c r="F7" s="546" t="str">
        <f>IF(OR('Hidden data'!A113&lt;0,'Hidden data'!A113&gt;64,AND(PASelected="PA4 | Enhancing cross-border cooperation of public authorities and people living in the border area",'Hidden data'!A113&gt;24)),"Wrong Date",IF('Hidden data'!A113&gt;1,'Hidden data'!A113,""))</f>
        <v/>
      </c>
      <c r="G7" s="547"/>
      <c r="H7" s="548" t="s">
        <v>104</v>
      </c>
      <c r="I7" s="549"/>
      <c r="K7" s="543"/>
    </row>
    <row r="8" spans="1:13" ht="20.100000000000001" customHeight="1" thickBot="1" x14ac:dyDescent="0.25">
      <c r="A8" s="80"/>
      <c r="B8" s="80"/>
      <c r="C8" s="80"/>
      <c r="D8" s="80"/>
      <c r="E8" s="135"/>
    </row>
    <row r="9" spans="1:13" ht="24.95" customHeight="1" x14ac:dyDescent="0.2">
      <c r="A9" s="76" t="s">
        <v>47</v>
      </c>
      <c r="B9" s="77"/>
      <c r="C9" s="77"/>
      <c r="D9" s="77"/>
      <c r="E9" s="77"/>
      <c r="F9" s="77"/>
      <c r="G9" s="77"/>
      <c r="H9" s="77"/>
      <c r="I9" s="85"/>
      <c r="K9" s="513" t="s">
        <v>741</v>
      </c>
    </row>
    <row r="10" spans="1:13" ht="30" customHeight="1" thickBot="1" x14ac:dyDescent="0.25">
      <c r="A10" s="544"/>
      <c r="B10" s="544"/>
      <c r="C10" s="544"/>
      <c r="D10" s="544"/>
      <c r="E10" s="544"/>
      <c r="F10" s="544"/>
      <c r="G10" s="544"/>
      <c r="H10" s="544"/>
      <c r="I10" s="544"/>
      <c r="K10" s="515"/>
    </row>
    <row r="11" spans="1:13" ht="20.100000000000001" customHeight="1" thickBot="1" x14ac:dyDescent="0.25">
      <c r="E11" s="135"/>
      <c r="K11" s="434"/>
    </row>
    <row r="12" spans="1:13" ht="24.95" customHeight="1" thickBot="1" x14ac:dyDescent="0.25">
      <c r="A12" s="144" t="s">
        <v>48</v>
      </c>
      <c r="B12" s="145"/>
      <c r="C12" s="145"/>
      <c r="D12" s="145"/>
      <c r="E12" s="145"/>
      <c r="F12" s="145"/>
      <c r="G12" s="145"/>
      <c r="H12" s="145"/>
      <c r="I12" s="149"/>
      <c r="K12" s="513" t="s">
        <v>742</v>
      </c>
    </row>
    <row r="13" spans="1:13" ht="24.95" customHeight="1" thickBot="1" x14ac:dyDescent="0.25">
      <c r="A13" s="554"/>
      <c r="B13" s="555"/>
      <c r="C13" s="555"/>
      <c r="D13" s="555"/>
      <c r="E13" s="555"/>
      <c r="F13" s="555"/>
      <c r="G13" s="555"/>
      <c r="H13" s="555"/>
      <c r="I13" s="556"/>
      <c r="K13" s="515"/>
    </row>
    <row r="14" spans="1:13" ht="6" customHeight="1" x14ac:dyDescent="0.2">
      <c r="A14" s="75"/>
      <c r="B14" s="75"/>
      <c r="C14" s="75"/>
      <c r="D14" s="75"/>
      <c r="E14" s="75"/>
      <c r="F14" s="75"/>
      <c r="G14" s="75"/>
      <c r="H14" s="75"/>
      <c r="I14" s="75"/>
    </row>
    <row r="15" spans="1:13" ht="24.95" customHeight="1" thickBot="1" x14ac:dyDescent="0.25">
      <c r="A15" s="144" t="s">
        <v>49</v>
      </c>
      <c r="B15" s="145"/>
      <c r="C15" s="145"/>
      <c r="D15" s="145"/>
      <c r="E15" s="145"/>
      <c r="F15" s="145"/>
      <c r="G15" s="145"/>
      <c r="H15" s="145"/>
      <c r="I15" s="149"/>
      <c r="K15" s="426"/>
    </row>
    <row r="16" spans="1:13" ht="30" customHeight="1" thickBot="1" x14ac:dyDescent="0.25">
      <c r="A16" s="554"/>
      <c r="B16" s="555"/>
      <c r="C16" s="555"/>
      <c r="D16" s="555"/>
      <c r="E16" s="555"/>
      <c r="F16" s="555"/>
      <c r="G16" s="555"/>
      <c r="H16" s="555"/>
      <c r="I16" s="556"/>
      <c r="K16" s="426"/>
    </row>
    <row r="17" spans="1:11" ht="6" customHeight="1" x14ac:dyDescent="0.2">
      <c r="A17" s="75"/>
      <c r="B17" s="75"/>
      <c r="C17" s="75"/>
      <c r="D17" s="75"/>
      <c r="E17" s="75"/>
      <c r="F17" s="75"/>
      <c r="G17" s="75"/>
      <c r="H17" s="75"/>
      <c r="I17" s="75"/>
    </row>
    <row r="18" spans="1:11" ht="24.95" customHeight="1" thickBot="1" x14ac:dyDescent="0.25">
      <c r="A18" s="144" t="s">
        <v>50</v>
      </c>
      <c r="B18" s="145"/>
      <c r="C18" s="145"/>
      <c r="D18" s="145"/>
      <c r="E18" s="145"/>
      <c r="F18" s="145"/>
      <c r="G18" s="145"/>
      <c r="H18" s="145"/>
      <c r="I18" s="149"/>
      <c r="K18" s="426"/>
    </row>
    <row r="19" spans="1:11" ht="30" customHeight="1" thickBot="1" x14ac:dyDescent="0.25">
      <c r="A19" s="551"/>
      <c r="B19" s="552"/>
      <c r="C19" s="552"/>
      <c r="D19" s="552"/>
      <c r="E19" s="552"/>
      <c r="F19" s="552"/>
      <c r="G19" s="552"/>
      <c r="H19" s="552"/>
      <c r="I19" s="553"/>
      <c r="K19" s="426"/>
    </row>
    <row r="20" spans="1:11" ht="20.100000000000001" customHeight="1" thickBot="1" x14ac:dyDescent="0.25">
      <c r="K20" s="539" t="s">
        <v>832</v>
      </c>
    </row>
    <row r="21" spans="1:11" ht="24.95" customHeight="1" thickBot="1" x14ac:dyDescent="0.25">
      <c r="A21" s="327" t="s">
        <v>51</v>
      </c>
      <c r="B21" s="137"/>
      <c r="C21" s="328"/>
      <c r="D21" s="138"/>
      <c r="F21" s="327" t="s">
        <v>52</v>
      </c>
      <c r="G21" s="137"/>
      <c r="H21" s="328"/>
      <c r="I21" s="138"/>
      <c r="K21" s="540"/>
    </row>
    <row r="22" spans="1:11" ht="24.95" customHeight="1" thickBot="1" x14ac:dyDescent="0.25">
      <c r="A22" s="322"/>
      <c r="B22" s="339" t="s">
        <v>102</v>
      </c>
      <c r="C22" s="322"/>
      <c r="D22" s="318" t="s">
        <v>103</v>
      </c>
      <c r="F22" s="322"/>
      <c r="G22" s="339" t="s">
        <v>102</v>
      </c>
      <c r="H22" s="322"/>
      <c r="I22" s="318" t="s">
        <v>103</v>
      </c>
      <c r="K22" s="540"/>
    </row>
    <row r="23" spans="1:11" ht="20.100000000000001" customHeight="1" thickBot="1" x14ac:dyDescent="0.25">
      <c r="K23" s="540"/>
    </row>
    <row r="24" spans="1:11" ht="24.95" customHeight="1" x14ac:dyDescent="0.2">
      <c r="A24" s="76" t="s">
        <v>197</v>
      </c>
      <c r="B24" s="77"/>
      <c r="C24" s="77"/>
      <c r="D24" s="77"/>
      <c r="E24" s="137"/>
      <c r="F24" s="137"/>
      <c r="G24" s="137"/>
      <c r="H24" s="137"/>
      <c r="I24" s="138"/>
    </row>
    <row r="25" spans="1:11" ht="6" customHeight="1" x14ac:dyDescent="0.2">
      <c r="K25" s="479"/>
    </row>
    <row r="26" spans="1:11" ht="30" customHeight="1" x14ac:dyDescent="0.2">
      <c r="A26" s="532" t="s">
        <v>106</v>
      </c>
      <c r="B26" s="532"/>
      <c r="C26" s="536">
        <f ca="1">'Hidden data'!R151</f>
        <v>0</v>
      </c>
      <c r="D26" s="537"/>
      <c r="F26" s="532" t="s">
        <v>108</v>
      </c>
      <c r="G26" s="532"/>
      <c r="H26" s="536">
        <f ca="1">'Hidden data'!C173</f>
        <v>0</v>
      </c>
      <c r="I26" s="537"/>
      <c r="K26" s="479"/>
    </row>
    <row r="27" spans="1:11" ht="6" customHeight="1" x14ac:dyDescent="0.2">
      <c r="K27" s="479"/>
    </row>
    <row r="28" spans="1:11" ht="30" customHeight="1" x14ac:dyDescent="0.2">
      <c r="A28" s="532" t="s">
        <v>204</v>
      </c>
      <c r="B28" s="532"/>
      <c r="C28" s="536">
        <f ca="1">'Hidden data'!U173+'Hidden data'!V173</f>
        <v>0</v>
      </c>
      <c r="D28" s="537"/>
      <c r="F28" s="533" t="s">
        <v>107</v>
      </c>
      <c r="G28" s="533"/>
      <c r="H28" s="536">
        <f ca="1">'Hidden data'!W173+'Hidden data'!T158</f>
        <v>0</v>
      </c>
      <c r="I28" s="537"/>
      <c r="K28" s="479"/>
    </row>
    <row r="29" spans="1:11" ht="24.95" customHeight="1" x14ac:dyDescent="0.2">
      <c r="A29" s="538" t="s">
        <v>15</v>
      </c>
      <c r="B29" s="538"/>
      <c r="C29" s="534">
        <f ca="1">'Hidden data'!U173</f>
        <v>0</v>
      </c>
      <c r="D29" s="535"/>
      <c r="F29" s="531"/>
      <c r="G29" s="531"/>
      <c r="H29" s="531"/>
      <c r="I29" s="531"/>
      <c r="K29" s="479"/>
    </row>
    <row r="30" spans="1:11" ht="24.95" customHeight="1" x14ac:dyDescent="0.2">
      <c r="A30" s="538" t="s">
        <v>17</v>
      </c>
      <c r="B30" s="538"/>
      <c r="C30" s="534">
        <f ca="1">'Hidden data'!V173</f>
        <v>0</v>
      </c>
      <c r="D30" s="535"/>
      <c r="F30" s="531"/>
      <c r="G30" s="531"/>
      <c r="H30" s="531"/>
      <c r="I30" s="531"/>
      <c r="K30" s="354"/>
    </row>
    <row r="31" spans="1:11" ht="6" customHeight="1" x14ac:dyDescent="0.2">
      <c r="K31" s="354"/>
    </row>
    <row r="32" spans="1:11" ht="30" customHeight="1" x14ac:dyDescent="0.2">
      <c r="A32" s="532" t="s">
        <v>205</v>
      </c>
      <c r="B32" s="532"/>
      <c r="C32" s="534">
        <f>'Hidden data'!P173</f>
        <v>0</v>
      </c>
      <c r="D32" s="535"/>
      <c r="K32" s="531"/>
    </row>
    <row r="33" spans="11:11" ht="24.95" customHeight="1" x14ac:dyDescent="0.2">
      <c r="K33" s="531"/>
    </row>
    <row r="34" spans="11:11" ht="20.100000000000001" customHeight="1" x14ac:dyDescent="0.2">
      <c r="K34" s="531"/>
    </row>
    <row r="35" spans="11:11" ht="20.100000000000001" customHeight="1" x14ac:dyDescent="0.2">
      <c r="K35" s="531"/>
    </row>
    <row r="36" spans="11:11" ht="20.100000000000001" customHeight="1" x14ac:dyDescent="0.2">
      <c r="K36" s="531"/>
    </row>
  </sheetData>
  <sheetProtection password="DCEA" sheet="1" objects="1" scenarios="1" selectLockedCells="1"/>
  <customSheetViews>
    <customSheetView guid="{9B195D69-7D5B-406D-87D2-41910A2F61D3}" scale="115" showPageBreaks="1" showGridLines="0" fitToPage="1" printArea="1" view="pageBreakPreview" topLeftCell="A16">
      <selection activeCell="N12" sqref="N12"/>
      <pageMargins left="0.7" right="0.7" top="0.75" bottom="0.75" header="0.3" footer="0.3"/>
      <pageSetup paperSize="9" scale="93" fitToHeight="0" orientation="portrait" r:id="rId1"/>
    </customSheetView>
  </customSheetViews>
  <mergeCells count="31">
    <mergeCell ref="K20:K23"/>
    <mergeCell ref="K12:K13"/>
    <mergeCell ref="K1:K7"/>
    <mergeCell ref="A10:I10"/>
    <mergeCell ref="A7:D7"/>
    <mergeCell ref="F7:G7"/>
    <mergeCell ref="H7:I7"/>
    <mergeCell ref="A4:I4"/>
    <mergeCell ref="K9:K10"/>
    <mergeCell ref="A19:I19"/>
    <mergeCell ref="A13:I13"/>
    <mergeCell ref="A16:I16"/>
    <mergeCell ref="F26:G26"/>
    <mergeCell ref="A28:B28"/>
    <mergeCell ref="C26:D26"/>
    <mergeCell ref="H26:I26"/>
    <mergeCell ref="C28:D28"/>
    <mergeCell ref="A26:B26"/>
    <mergeCell ref="K32:K36"/>
    <mergeCell ref="A32:B32"/>
    <mergeCell ref="F28:G28"/>
    <mergeCell ref="F29:G29"/>
    <mergeCell ref="F30:G30"/>
    <mergeCell ref="C32:D32"/>
    <mergeCell ref="H28:I28"/>
    <mergeCell ref="H29:I29"/>
    <mergeCell ref="H30:I30"/>
    <mergeCell ref="A29:B29"/>
    <mergeCell ref="A30:B30"/>
    <mergeCell ref="C30:D30"/>
    <mergeCell ref="C29:D29"/>
  </mergeCells>
  <conditionalFormatting sqref="A4:I4">
    <cfRule type="notContainsBlanks" dxfId="861" priority="30">
      <formula>LEN(TRIM(A4))&gt;0</formula>
    </cfRule>
  </conditionalFormatting>
  <conditionalFormatting sqref="A7:D7">
    <cfRule type="notContainsBlanks" dxfId="860" priority="29">
      <formula>LEN(TRIM(A7))&gt;0</formula>
    </cfRule>
  </conditionalFormatting>
  <conditionalFormatting sqref="A13:I13">
    <cfRule type="notContainsBlanks" dxfId="859" priority="27">
      <formula>LEN(TRIM(A13))&gt;0</formula>
    </cfRule>
    <cfRule type="notContainsBlanks" priority="28">
      <formula>LEN(TRIM(A13))&gt;0</formula>
    </cfRule>
  </conditionalFormatting>
  <conditionalFormatting sqref="A10:I10">
    <cfRule type="notContainsBlanks" dxfId="858" priority="26">
      <formula>LEN(TRIM(A10))&gt;0</formula>
    </cfRule>
  </conditionalFormatting>
  <conditionalFormatting sqref="A16:I16">
    <cfRule type="notContainsBlanks" dxfId="857" priority="24">
      <formula>LEN(TRIM(A16))&gt;0</formula>
    </cfRule>
    <cfRule type="notContainsBlanks" priority="25">
      <formula>LEN(TRIM(A16))&gt;0</formula>
    </cfRule>
  </conditionalFormatting>
  <conditionalFormatting sqref="A19:I19">
    <cfRule type="notContainsBlanks" dxfId="856" priority="22">
      <formula>LEN(TRIM(A19))&gt;0</formula>
    </cfRule>
    <cfRule type="notContainsBlanks" priority="23">
      <formula>LEN(TRIM(A19))&gt;0</formula>
    </cfRule>
  </conditionalFormatting>
  <conditionalFormatting sqref="A22">
    <cfRule type="notContainsBlanks" dxfId="855" priority="21">
      <formula>LEN(TRIM(A22))&gt;0</formula>
    </cfRule>
  </conditionalFormatting>
  <conditionalFormatting sqref="C22">
    <cfRule type="notContainsBlanks" dxfId="854" priority="17">
      <formula>LEN(TRIM(C22))&gt;0</formula>
    </cfRule>
  </conditionalFormatting>
  <conditionalFormatting sqref="F22">
    <cfRule type="notContainsBlanks" dxfId="853" priority="16">
      <formula>LEN(TRIM(F22))&gt;0</formula>
    </cfRule>
  </conditionalFormatting>
  <conditionalFormatting sqref="H22">
    <cfRule type="notContainsBlanks" dxfId="852" priority="15">
      <formula>LEN(TRIM(H22))&gt;0</formula>
    </cfRule>
  </conditionalFormatting>
  <conditionalFormatting sqref="F7:G7">
    <cfRule type="notContainsBlanks" dxfId="851" priority="12">
      <formula>LEN(TRIM(F7))&gt;0</formula>
    </cfRule>
  </conditionalFormatting>
  <conditionalFormatting sqref="C26:D26">
    <cfRule type="notContainsBlanks" dxfId="850" priority="11">
      <formula>LEN(TRIM(C26))&gt;0</formula>
    </cfRule>
  </conditionalFormatting>
  <conditionalFormatting sqref="C28:D30">
    <cfRule type="notContainsBlanks" dxfId="849" priority="4">
      <formula>LEN(TRIM(C28))&gt;0</formula>
    </cfRule>
  </conditionalFormatting>
  <conditionalFormatting sqref="H26:I26">
    <cfRule type="notContainsBlanks" dxfId="848" priority="3">
      <formula>LEN(TRIM(H26))&gt;0</formula>
    </cfRule>
  </conditionalFormatting>
  <conditionalFormatting sqref="H28:I30">
    <cfRule type="notContainsBlanks" dxfId="847" priority="2">
      <formula>LEN(TRIM(H28))&gt;0</formula>
    </cfRule>
  </conditionalFormatting>
  <conditionalFormatting sqref="C32:D32">
    <cfRule type="notContainsBlanks" dxfId="846" priority="1">
      <formula>LEN(TRIM(C32))&gt;0</formula>
    </cfRule>
  </conditionalFormatting>
  <dataValidations count="7">
    <dataValidation type="textLength" operator="lessThanOrEqual" allowBlank="1" errorTitle="Memeber states" error="Please choose from the drop down menu." sqref="A7">
      <formula1>30</formula1>
    </dataValidation>
    <dataValidation allowBlank="1" errorTitle="Memeber states" error="Please choose from the drop down menu." promptTitle="Location" prompt="Please choose the country where your organisation is registered." sqref="A10:I10"/>
    <dataValidation type="textLength" operator="lessThanOrEqual" allowBlank="1" showInputMessage="1" showErrorMessage="1" sqref="A4:I4">
      <formula1>200</formula1>
    </dataValidation>
    <dataValidation type="list" allowBlank="1" showInputMessage="1" showErrorMessage="1" errorTitle="Roll down cell!" error="Please choose from the drop down menu." promptTitle="Priority axes" prompt="Please choose your Priority axis." sqref="A13:I13">
      <formula1>PrAxList</formula1>
    </dataValidation>
    <dataValidation type="list" allowBlank="1" showInputMessage="1" showErrorMessage="1" sqref="A22 F22">
      <formula1>Month</formula1>
    </dataValidation>
    <dataValidation type="list" allowBlank="1" showInputMessage="1" showErrorMessage="1" sqref="A16:I16">
      <formula1>INDIRECT(VLOOKUP($A$13,PrAxLookup,2,0)&amp;"List")</formula1>
    </dataValidation>
    <dataValidation type="list" allowBlank="1" showInputMessage="1" showErrorMessage="1" sqref="A19:I19">
      <formula1>INDIRECT(VLOOKUP($A$16,INDIRECT(VLOOKUP($A$13,PrAxLookup,2,0)&amp;"Lookup"),2,0)&amp;"List")</formula1>
    </dataValidation>
  </dataValidations>
  <pageMargins left="0.70866141732283472" right="0.70866141732283472" top="0.74803149606299213" bottom="0.74803149606299213" header="0.31496062992125984" footer="0.31496062992125984"/>
  <pageSetup paperSize="9" scale="96" orientation="portrait" r:id="rId2"/>
  <headerFooter>
    <oddFooter>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'Hidden data'!$B$101:$B$106</xm:f>
          </x14:formula1>
          <xm:sqref>H22</xm:sqref>
        </x14:dataValidation>
        <x14:dataValidation type="list" allowBlank="1" showInputMessage="1" showErrorMessage="1">
          <x14:formula1>
            <xm:f>'Hidden data'!$B$101:$B$106</xm:f>
          </x14:formula1>
          <xm:sqref>C22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pageSetUpPr fitToPage="1"/>
  </sheetPr>
  <dimension ref="A1:Y24"/>
  <sheetViews>
    <sheetView showGridLines="0" zoomScaleNormal="100" zoomScaleSheetLayoutView="130" workbookViewId="0">
      <selection activeCell="E15" sqref="E15"/>
    </sheetView>
  </sheetViews>
  <sheetFormatPr defaultRowHeight="14.25" x14ac:dyDescent="0.2"/>
  <cols>
    <col min="1" max="1" width="30.625" style="125" customWidth="1"/>
    <col min="2" max="7" width="4.625" style="125" customWidth="1"/>
    <col min="8" max="19" width="4.625" style="421" customWidth="1"/>
    <col min="20" max="22" width="4.625" style="125" hidden="1" customWidth="1"/>
    <col min="23" max="23" width="4.125" style="125" customWidth="1"/>
    <col min="24" max="24" width="8" style="125" customWidth="1"/>
    <col min="25" max="16384" width="9" style="125"/>
  </cols>
  <sheetData>
    <row r="1" spans="1:25" ht="30" customHeight="1" thickBot="1" x14ac:dyDescent="0.25">
      <c r="A1" s="73" t="s">
        <v>452</v>
      </c>
      <c r="B1" s="73"/>
      <c r="C1" s="73"/>
      <c r="D1" s="73"/>
      <c r="E1" s="73"/>
      <c r="F1" s="73"/>
      <c r="G1" s="73"/>
      <c r="H1" s="73"/>
      <c r="I1" s="73"/>
      <c r="J1" s="73"/>
      <c r="K1" s="73"/>
      <c r="L1" s="73"/>
      <c r="M1" s="73"/>
      <c r="N1" s="73"/>
      <c r="O1" s="73"/>
      <c r="P1" s="73"/>
      <c r="Q1" s="73"/>
      <c r="R1" s="73"/>
      <c r="S1" s="73"/>
      <c r="T1" s="73"/>
      <c r="U1" s="73"/>
      <c r="V1" s="73"/>
      <c r="Y1" s="479"/>
    </row>
    <row r="2" spans="1:25" ht="8.1" customHeight="1" thickBot="1" x14ac:dyDescent="0.25">
      <c r="X2" s="540" t="s">
        <v>546</v>
      </c>
      <c r="Y2" s="540"/>
    </row>
    <row r="3" spans="1:25" ht="20.100000000000001" customHeight="1" thickBot="1" x14ac:dyDescent="0.25">
      <c r="A3" s="617" t="s">
        <v>442</v>
      </c>
      <c r="B3" s="548" t="s">
        <v>143</v>
      </c>
      <c r="C3" s="620"/>
      <c r="D3" s="620"/>
      <c r="E3" s="620"/>
      <c r="F3" s="620"/>
      <c r="G3" s="620"/>
      <c r="H3" s="620"/>
      <c r="I3" s="620"/>
      <c r="J3" s="620"/>
      <c r="K3" s="620"/>
      <c r="L3" s="620"/>
      <c r="M3" s="620"/>
      <c r="N3" s="620"/>
      <c r="O3" s="620"/>
      <c r="P3" s="620"/>
      <c r="Q3" s="620"/>
      <c r="R3" s="620"/>
      <c r="S3" s="549"/>
      <c r="T3" s="82"/>
      <c r="U3" s="82"/>
      <c r="V3" s="86"/>
      <c r="X3" s="540"/>
      <c r="Y3" s="540"/>
    </row>
    <row r="4" spans="1:25" ht="20.100000000000001" customHeight="1" thickBot="1" x14ac:dyDescent="0.25">
      <c r="A4" s="618"/>
      <c r="B4" s="619">
        <v>2017</v>
      </c>
      <c r="C4" s="619"/>
      <c r="D4" s="619"/>
      <c r="E4" s="619">
        <v>2018</v>
      </c>
      <c r="F4" s="619"/>
      <c r="G4" s="619"/>
      <c r="H4" s="619">
        <v>2019</v>
      </c>
      <c r="I4" s="619"/>
      <c r="J4" s="619"/>
      <c r="K4" s="619">
        <v>2020</v>
      </c>
      <c r="L4" s="619"/>
      <c r="M4" s="619"/>
      <c r="N4" s="548">
        <v>2021</v>
      </c>
      <c r="O4" s="620"/>
      <c r="P4" s="549"/>
      <c r="Q4" s="619">
        <v>2022</v>
      </c>
      <c r="R4" s="619"/>
      <c r="S4" s="619"/>
      <c r="T4" s="619">
        <v>2023</v>
      </c>
      <c r="U4" s="619"/>
      <c r="V4" s="619"/>
      <c r="X4" s="540"/>
      <c r="Y4" s="540"/>
    </row>
    <row r="5" spans="1:25" ht="20.100000000000001" customHeight="1" thickBot="1" x14ac:dyDescent="0.25">
      <c r="A5" s="379" t="str">
        <f>'Hidden data'!C132</f>
        <v>Act1 | Project management</v>
      </c>
      <c r="B5" s="380"/>
      <c r="C5" s="380"/>
      <c r="D5" s="361"/>
      <c r="E5" s="360"/>
      <c r="F5" s="380"/>
      <c r="G5" s="361"/>
      <c r="H5" s="360"/>
      <c r="I5" s="380"/>
      <c r="J5" s="362"/>
      <c r="K5" s="360"/>
      <c r="L5" s="380"/>
      <c r="M5" s="362"/>
      <c r="N5" s="360"/>
      <c r="O5" s="380"/>
      <c r="P5" s="362"/>
      <c r="Q5" s="360"/>
      <c r="R5" s="380"/>
      <c r="S5" s="362"/>
      <c r="T5" s="360"/>
      <c r="U5" s="380"/>
      <c r="V5" s="362"/>
      <c r="X5" s="540"/>
      <c r="Y5" s="540"/>
    </row>
    <row r="6" spans="1:25" ht="20.100000000000001" customHeight="1" thickBot="1" x14ac:dyDescent="0.25">
      <c r="A6" s="379" t="str">
        <f>'Hidden data'!C133</f>
        <v>Act2 | Communication</v>
      </c>
      <c r="B6" s="380"/>
      <c r="C6" s="380"/>
      <c r="D6" s="362"/>
      <c r="E6" s="360"/>
      <c r="F6" s="380"/>
      <c r="G6" s="362"/>
      <c r="H6" s="360"/>
      <c r="I6" s="380"/>
      <c r="J6" s="362"/>
      <c r="K6" s="360"/>
      <c r="L6" s="380"/>
      <c r="M6" s="362"/>
      <c r="N6" s="360"/>
      <c r="O6" s="380"/>
      <c r="P6" s="362"/>
      <c r="Q6" s="360"/>
      <c r="R6" s="380"/>
      <c r="S6" s="362"/>
      <c r="T6" s="360"/>
      <c r="U6" s="380"/>
      <c r="V6" s="362"/>
      <c r="X6" s="540"/>
      <c r="Y6" s="540"/>
    </row>
    <row r="7" spans="1:25" ht="20.100000000000001" customHeight="1" thickBot="1" x14ac:dyDescent="0.25">
      <c r="A7" s="379" t="str">
        <f ca="1">'Hidden data'!C134</f>
        <v>Act3 | Small Project Fund</v>
      </c>
      <c r="B7" s="380"/>
      <c r="C7" s="380"/>
      <c r="D7" s="362"/>
      <c r="E7" s="360"/>
      <c r="F7" s="380"/>
      <c r="G7" s="362"/>
      <c r="H7" s="360"/>
      <c r="I7" s="380"/>
      <c r="J7" s="362"/>
      <c r="K7" s="360"/>
      <c r="L7" s="380"/>
      <c r="M7" s="362"/>
      <c r="N7" s="360"/>
      <c r="O7" s="380"/>
      <c r="P7" s="362"/>
      <c r="Q7" s="360"/>
      <c r="R7" s="380"/>
      <c r="S7" s="362"/>
      <c r="T7" s="360"/>
      <c r="U7" s="380"/>
      <c r="V7" s="362"/>
      <c r="X7" s="540"/>
      <c r="Y7" s="540"/>
    </row>
    <row r="8" spans="1:25" ht="20.100000000000001" customHeight="1" x14ac:dyDescent="0.2">
      <c r="A8" s="379" t="str">
        <f ca="1">'Hidden data'!C135</f>
        <v xml:space="preserve">Act4 | </v>
      </c>
      <c r="B8" s="380"/>
      <c r="C8" s="380"/>
      <c r="D8" s="362"/>
      <c r="E8" s="360"/>
      <c r="F8" s="380"/>
      <c r="G8" s="362"/>
      <c r="H8" s="360"/>
      <c r="I8" s="380"/>
      <c r="J8" s="362"/>
      <c r="K8" s="360"/>
      <c r="L8" s="380"/>
      <c r="M8" s="362"/>
      <c r="N8" s="360"/>
      <c r="O8" s="380"/>
      <c r="P8" s="362"/>
      <c r="Q8" s="360"/>
      <c r="R8" s="380"/>
      <c r="S8" s="362"/>
      <c r="T8" s="360"/>
      <c r="U8" s="380"/>
      <c r="V8" s="362"/>
    </row>
    <row r="9" spans="1:25" ht="20.100000000000001" customHeight="1" x14ac:dyDescent="0.2">
      <c r="A9" s="379" t="str">
        <f ca="1">'Hidden data'!C136</f>
        <v xml:space="preserve">Act5 | </v>
      </c>
      <c r="B9" s="380"/>
      <c r="C9" s="380"/>
      <c r="D9" s="362"/>
      <c r="E9" s="360"/>
      <c r="F9" s="380"/>
      <c r="G9" s="362"/>
      <c r="H9" s="360"/>
      <c r="I9" s="380"/>
      <c r="J9" s="362"/>
      <c r="K9" s="360"/>
      <c r="L9" s="380"/>
      <c r="M9" s="362"/>
      <c r="N9" s="360"/>
      <c r="O9" s="380"/>
      <c r="P9" s="362"/>
      <c r="Q9" s="360"/>
      <c r="R9" s="380"/>
      <c r="S9" s="362"/>
      <c r="T9" s="360"/>
      <c r="U9" s="380"/>
      <c r="V9" s="362"/>
    </row>
    <row r="10" spans="1:25" ht="20.100000000000001" customHeight="1" x14ac:dyDescent="0.2">
      <c r="A10" s="379" t="str">
        <f ca="1">'Hidden data'!C137</f>
        <v xml:space="preserve">Act6 | </v>
      </c>
      <c r="B10" s="380"/>
      <c r="C10" s="380"/>
      <c r="D10" s="362"/>
      <c r="E10" s="360"/>
      <c r="F10" s="380"/>
      <c r="G10" s="362"/>
      <c r="H10" s="360"/>
      <c r="I10" s="380"/>
      <c r="J10" s="362"/>
      <c r="K10" s="360"/>
      <c r="L10" s="380"/>
      <c r="M10" s="362"/>
      <c r="N10" s="360"/>
      <c r="O10" s="380"/>
      <c r="P10" s="362"/>
      <c r="Q10" s="360"/>
      <c r="R10" s="380"/>
      <c r="S10" s="362"/>
      <c r="T10" s="360"/>
      <c r="U10" s="380"/>
      <c r="V10" s="362"/>
    </row>
    <row r="11" spans="1:25" ht="20.100000000000001" customHeight="1" x14ac:dyDescent="0.2">
      <c r="A11" s="379" t="str">
        <f ca="1">'Hidden data'!C138</f>
        <v xml:space="preserve">Act7 | </v>
      </c>
      <c r="B11" s="380"/>
      <c r="C11" s="380"/>
      <c r="D11" s="362"/>
      <c r="E11" s="360"/>
      <c r="F11" s="380"/>
      <c r="G11" s="362"/>
      <c r="H11" s="360"/>
      <c r="I11" s="380"/>
      <c r="J11" s="362"/>
      <c r="K11" s="360"/>
      <c r="L11" s="380"/>
      <c r="M11" s="362"/>
      <c r="N11" s="360"/>
      <c r="O11" s="380"/>
      <c r="P11" s="362"/>
      <c r="Q11" s="360"/>
      <c r="R11" s="380"/>
      <c r="S11" s="362"/>
      <c r="T11" s="360"/>
      <c r="U11" s="380"/>
      <c r="V11" s="362"/>
    </row>
    <row r="12" spans="1:25" ht="20.100000000000001" customHeight="1" x14ac:dyDescent="0.2">
      <c r="A12" s="379" t="str">
        <f ca="1">'Hidden data'!C139</f>
        <v xml:space="preserve">Act8 | </v>
      </c>
      <c r="B12" s="380"/>
      <c r="C12" s="380"/>
      <c r="D12" s="362"/>
      <c r="E12" s="360"/>
      <c r="F12" s="380"/>
      <c r="G12" s="362"/>
      <c r="H12" s="360"/>
      <c r="I12" s="380"/>
      <c r="J12" s="362"/>
      <c r="K12" s="360"/>
      <c r="L12" s="380"/>
      <c r="M12" s="362"/>
      <c r="N12" s="360"/>
      <c r="O12" s="380"/>
      <c r="P12" s="362"/>
      <c r="Q12" s="360"/>
      <c r="R12" s="380"/>
      <c r="S12" s="362"/>
      <c r="T12" s="360"/>
      <c r="U12" s="380"/>
      <c r="V12" s="362"/>
    </row>
    <row r="13" spans="1:25" ht="20.100000000000001" customHeight="1" x14ac:dyDescent="0.2">
      <c r="A13" s="379" t="str">
        <f ca="1">'Hidden data'!C140</f>
        <v xml:space="preserve">Act9 | </v>
      </c>
      <c r="B13" s="380"/>
      <c r="C13" s="380"/>
      <c r="D13" s="362"/>
      <c r="E13" s="360"/>
      <c r="F13" s="380"/>
      <c r="G13" s="362"/>
      <c r="H13" s="360"/>
      <c r="I13" s="380"/>
      <c r="J13" s="362"/>
      <c r="K13" s="360"/>
      <c r="L13" s="380"/>
      <c r="M13" s="362"/>
      <c r="N13" s="360"/>
      <c r="O13" s="380"/>
      <c r="P13" s="362"/>
      <c r="Q13" s="360"/>
      <c r="R13" s="380"/>
      <c r="S13" s="362"/>
      <c r="T13" s="360"/>
      <c r="U13" s="380"/>
      <c r="V13" s="362"/>
    </row>
    <row r="14" spans="1:25" ht="20.100000000000001" customHeight="1" x14ac:dyDescent="0.2">
      <c r="A14" s="379" t="str">
        <f ca="1">'Hidden data'!C141</f>
        <v xml:space="preserve">Act10 | </v>
      </c>
      <c r="B14" s="380"/>
      <c r="C14" s="380"/>
      <c r="D14" s="362"/>
      <c r="E14" s="360"/>
      <c r="F14" s="380"/>
      <c r="G14" s="362"/>
      <c r="H14" s="360"/>
      <c r="I14" s="380"/>
      <c r="J14" s="362"/>
      <c r="K14" s="360"/>
      <c r="L14" s="380"/>
      <c r="M14" s="362"/>
      <c r="N14" s="360"/>
      <c r="O14" s="380"/>
      <c r="P14" s="362"/>
      <c r="Q14" s="360"/>
      <c r="R14" s="380"/>
      <c r="S14" s="362"/>
      <c r="T14" s="360"/>
      <c r="U14" s="380"/>
      <c r="V14" s="362"/>
    </row>
    <row r="15" spans="1:25" ht="20.100000000000001" customHeight="1" x14ac:dyDescent="0.2">
      <c r="A15" s="379" t="str">
        <f ca="1">'Hidden data'!C142</f>
        <v xml:space="preserve">Act11 | </v>
      </c>
      <c r="B15" s="380"/>
      <c r="C15" s="380"/>
      <c r="D15" s="362"/>
      <c r="E15" s="360"/>
      <c r="F15" s="380"/>
      <c r="G15" s="362"/>
      <c r="H15" s="360"/>
      <c r="I15" s="380"/>
      <c r="J15" s="362"/>
      <c r="K15" s="360"/>
      <c r="L15" s="380"/>
      <c r="M15" s="362"/>
      <c r="N15" s="360"/>
      <c r="O15" s="380"/>
      <c r="P15" s="362"/>
      <c r="Q15" s="360"/>
      <c r="R15" s="380"/>
      <c r="S15" s="362"/>
      <c r="T15" s="360"/>
      <c r="U15" s="380"/>
      <c r="V15" s="362"/>
    </row>
    <row r="16" spans="1:25" ht="20.100000000000001" customHeight="1" x14ac:dyDescent="0.2">
      <c r="A16" s="379" t="str">
        <f ca="1">'Hidden data'!C143</f>
        <v xml:space="preserve">Act12 | </v>
      </c>
      <c r="B16" s="380"/>
      <c r="C16" s="380"/>
      <c r="D16" s="362"/>
      <c r="E16" s="360"/>
      <c r="F16" s="380"/>
      <c r="G16" s="362"/>
      <c r="H16" s="360"/>
      <c r="I16" s="380"/>
      <c r="J16" s="362"/>
      <c r="K16" s="360"/>
      <c r="L16" s="380"/>
      <c r="M16" s="362"/>
      <c r="N16" s="360"/>
      <c r="O16" s="380"/>
      <c r="P16" s="362"/>
      <c r="Q16" s="360"/>
      <c r="R16" s="380"/>
      <c r="S16" s="362"/>
      <c r="T16" s="360"/>
      <c r="U16" s="380"/>
      <c r="V16" s="362"/>
    </row>
    <row r="17" spans="1:22" ht="20.100000000000001" customHeight="1" x14ac:dyDescent="0.2">
      <c r="A17" s="379" t="str">
        <f ca="1">'Hidden data'!C144</f>
        <v xml:space="preserve">Act13 | </v>
      </c>
      <c r="B17" s="380"/>
      <c r="C17" s="380"/>
      <c r="D17" s="362"/>
      <c r="E17" s="360"/>
      <c r="F17" s="380"/>
      <c r="G17" s="362"/>
      <c r="H17" s="360"/>
      <c r="I17" s="380"/>
      <c r="J17" s="362"/>
      <c r="K17" s="360"/>
      <c r="L17" s="380"/>
      <c r="M17" s="362"/>
      <c r="N17" s="360"/>
      <c r="O17" s="380"/>
      <c r="P17" s="362"/>
      <c r="Q17" s="360"/>
      <c r="R17" s="380"/>
      <c r="S17" s="362"/>
      <c r="T17" s="360"/>
      <c r="U17" s="380"/>
      <c r="V17" s="362"/>
    </row>
    <row r="18" spans="1:22" ht="20.100000000000001" customHeight="1" x14ac:dyDescent="0.2">
      <c r="A18" s="379" t="str">
        <f ca="1">'Hidden data'!C145</f>
        <v xml:space="preserve">Act14 | </v>
      </c>
      <c r="B18" s="380"/>
      <c r="C18" s="380"/>
      <c r="D18" s="362"/>
      <c r="E18" s="360"/>
      <c r="F18" s="380"/>
      <c r="G18" s="362"/>
      <c r="H18" s="360"/>
      <c r="I18" s="380"/>
      <c r="J18" s="362"/>
      <c r="K18" s="360"/>
      <c r="L18" s="380"/>
      <c r="M18" s="362"/>
      <c r="N18" s="360"/>
      <c r="O18" s="380"/>
      <c r="P18" s="362"/>
      <c r="Q18" s="360"/>
      <c r="R18" s="380"/>
      <c r="S18" s="362"/>
      <c r="T18" s="360"/>
      <c r="U18" s="380"/>
      <c r="V18" s="362"/>
    </row>
    <row r="19" spans="1:22" ht="20.100000000000001" customHeight="1" x14ac:dyDescent="0.2">
      <c r="A19" s="379" t="str">
        <f ca="1">'Hidden data'!C146</f>
        <v xml:space="preserve">Act15 | </v>
      </c>
      <c r="B19" s="380"/>
      <c r="C19" s="380"/>
      <c r="D19" s="362"/>
      <c r="E19" s="360"/>
      <c r="F19" s="380"/>
      <c r="G19" s="362"/>
      <c r="H19" s="360"/>
      <c r="I19" s="380"/>
      <c r="J19" s="362"/>
      <c r="K19" s="360"/>
      <c r="L19" s="380"/>
      <c r="M19" s="362"/>
      <c r="N19" s="360"/>
      <c r="O19" s="380"/>
      <c r="P19" s="362"/>
      <c r="Q19" s="360"/>
      <c r="R19" s="380"/>
      <c r="S19" s="362"/>
      <c r="T19" s="360"/>
      <c r="U19" s="380"/>
      <c r="V19" s="362"/>
    </row>
    <row r="20" spans="1:22" ht="20.100000000000001" customHeight="1" x14ac:dyDescent="0.2">
      <c r="A20" s="379" t="str">
        <f ca="1">'Hidden data'!C147</f>
        <v xml:space="preserve">Act16 | </v>
      </c>
      <c r="B20" s="380"/>
      <c r="C20" s="380"/>
      <c r="D20" s="362"/>
      <c r="E20" s="360"/>
      <c r="F20" s="380"/>
      <c r="G20" s="362"/>
      <c r="H20" s="360"/>
      <c r="I20" s="380"/>
      <c r="J20" s="362"/>
      <c r="K20" s="360"/>
      <c r="L20" s="380"/>
      <c r="M20" s="362"/>
      <c r="N20" s="360"/>
      <c r="O20" s="380"/>
      <c r="P20" s="362"/>
      <c r="Q20" s="360"/>
      <c r="R20" s="380"/>
      <c r="S20" s="362"/>
      <c r="T20" s="360"/>
      <c r="U20" s="380"/>
      <c r="V20" s="362"/>
    </row>
    <row r="21" spans="1:22" ht="20.100000000000001" customHeight="1" x14ac:dyDescent="0.2">
      <c r="A21" s="379" t="str">
        <f ca="1">'Hidden data'!C148</f>
        <v xml:space="preserve">Act17 | </v>
      </c>
      <c r="B21" s="380"/>
      <c r="C21" s="380"/>
      <c r="D21" s="362"/>
      <c r="E21" s="360"/>
      <c r="F21" s="380"/>
      <c r="G21" s="362"/>
      <c r="H21" s="360"/>
      <c r="I21" s="380"/>
      <c r="J21" s="362"/>
      <c r="K21" s="360"/>
      <c r="L21" s="380"/>
      <c r="M21" s="362"/>
      <c r="N21" s="360"/>
      <c r="O21" s="380"/>
      <c r="P21" s="362"/>
      <c r="Q21" s="360"/>
      <c r="R21" s="380"/>
      <c r="S21" s="362"/>
      <c r="T21" s="360"/>
      <c r="U21" s="380"/>
      <c r="V21" s="362"/>
    </row>
    <row r="22" spans="1:22" ht="20.100000000000001" customHeight="1" x14ac:dyDescent="0.2">
      <c r="A22" s="379" t="str">
        <f ca="1">'Hidden data'!C149</f>
        <v xml:space="preserve">Act18 | </v>
      </c>
      <c r="B22" s="380"/>
      <c r="C22" s="380"/>
      <c r="D22" s="362"/>
      <c r="E22" s="360"/>
      <c r="F22" s="380"/>
      <c r="G22" s="362"/>
      <c r="H22" s="360"/>
      <c r="I22" s="380"/>
      <c r="J22" s="362"/>
      <c r="K22" s="360"/>
      <c r="L22" s="380"/>
      <c r="M22" s="362"/>
      <c r="N22" s="360"/>
      <c r="O22" s="380"/>
      <c r="P22" s="362"/>
      <c r="Q22" s="360"/>
      <c r="R22" s="380"/>
      <c r="S22" s="362"/>
      <c r="T22" s="360"/>
      <c r="U22" s="380"/>
      <c r="V22" s="362"/>
    </row>
    <row r="23" spans="1:22" ht="20.100000000000001" customHeight="1" x14ac:dyDescent="0.2">
      <c r="A23" s="379" t="str">
        <f ca="1">'Hidden data'!C150</f>
        <v xml:space="preserve">Act19 | </v>
      </c>
      <c r="B23" s="380"/>
      <c r="C23" s="380"/>
      <c r="D23" s="362"/>
      <c r="E23" s="360"/>
      <c r="F23" s="380"/>
      <c r="G23" s="362"/>
      <c r="H23" s="360"/>
      <c r="I23" s="380"/>
      <c r="J23" s="362"/>
      <c r="K23" s="360"/>
      <c r="L23" s="380"/>
      <c r="M23" s="362"/>
      <c r="N23" s="360"/>
      <c r="O23" s="380"/>
      <c r="P23" s="362"/>
      <c r="Q23" s="360"/>
      <c r="R23" s="380"/>
      <c r="S23" s="362"/>
      <c r="T23" s="360"/>
      <c r="U23" s="380"/>
      <c r="V23" s="362"/>
    </row>
    <row r="24" spans="1:22" ht="20.100000000000001" customHeight="1" x14ac:dyDescent="0.2">
      <c r="A24" s="379" t="str">
        <f ca="1">'Hidden data'!C151</f>
        <v xml:space="preserve">Act20 | </v>
      </c>
      <c r="B24" s="381"/>
      <c r="C24" s="381"/>
      <c r="D24" s="382"/>
      <c r="E24" s="383"/>
      <c r="F24" s="381"/>
      <c r="G24" s="382"/>
      <c r="H24" s="383"/>
      <c r="I24" s="381"/>
      <c r="J24" s="382"/>
      <c r="K24" s="383"/>
      <c r="L24" s="381"/>
      <c r="M24" s="382"/>
      <c r="N24" s="383"/>
      <c r="O24" s="381"/>
      <c r="P24" s="382"/>
      <c r="Q24" s="383"/>
      <c r="R24" s="381"/>
      <c r="S24" s="382"/>
      <c r="T24" s="383"/>
      <c r="U24" s="381"/>
      <c r="V24" s="382"/>
    </row>
  </sheetData>
  <sheetProtection password="DCEA" sheet="1" objects="1" scenarios="1" selectLockedCells="1"/>
  <customSheetViews>
    <customSheetView guid="{9B195D69-7D5B-406D-87D2-41910A2F61D3}" showGridLines="0" fitToPage="1" topLeftCell="A13">
      <selection activeCell="G8" sqref="G8"/>
      <rowBreaks count="1" manualBreakCount="1">
        <brk id="47" max="16383" man="1"/>
      </rowBreaks>
      <colBreaks count="1" manualBreakCount="1">
        <brk id="13" max="1048575" man="1"/>
      </colBreaks>
      <pageMargins left="0.7" right="0.7" top="0.75" bottom="0.75" header="0.3" footer="0.3"/>
      <pageSetup paperSize="9" scale="85" fitToHeight="0" orientation="portrait" r:id="rId1"/>
    </customSheetView>
  </customSheetViews>
  <mergeCells count="10">
    <mergeCell ref="X2:Y7"/>
    <mergeCell ref="A3:A4"/>
    <mergeCell ref="B4:D4"/>
    <mergeCell ref="E4:G4"/>
    <mergeCell ref="T4:V4"/>
    <mergeCell ref="Q4:S4"/>
    <mergeCell ref="N4:P4"/>
    <mergeCell ref="K4:M4"/>
    <mergeCell ref="H4:J4"/>
    <mergeCell ref="B3:S3"/>
  </mergeCells>
  <conditionalFormatting sqref="B5:G24 T5:V24">
    <cfRule type="notContainsBlanks" dxfId="258" priority="7">
      <formula>LEN(TRIM(B5))&gt;0</formula>
    </cfRule>
  </conditionalFormatting>
  <conditionalFormatting sqref="Q5:S24">
    <cfRule type="notContainsBlanks" dxfId="257" priority="4">
      <formula>LEN(TRIM(Q5))&gt;0</formula>
    </cfRule>
  </conditionalFormatting>
  <conditionalFormatting sqref="N5:P24">
    <cfRule type="notContainsBlanks" dxfId="256" priority="3">
      <formula>LEN(TRIM(N5))&gt;0</formula>
    </cfRule>
  </conditionalFormatting>
  <conditionalFormatting sqref="K5:M24">
    <cfRule type="notContainsBlanks" dxfId="255" priority="2">
      <formula>LEN(TRIM(K5))&gt;0</formula>
    </cfRule>
  </conditionalFormatting>
  <conditionalFormatting sqref="H5:J24">
    <cfRule type="notContainsBlanks" dxfId="254" priority="1">
      <formula>LEN(TRIM(H5))&gt;0</formula>
    </cfRule>
  </conditionalFormatting>
  <pageMargins left="0.7" right="0.7" top="0.75" bottom="0.75" header="0.3" footer="0.3"/>
  <pageSetup paperSize="9"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55" workbookViewId="0">
      <selection activeCell="A214" sqref="A214:F214"/>
    </sheetView>
  </sheetViews>
  <sheetFormatPr defaultRowHeight="14.25" x14ac:dyDescent="0.2"/>
  <cols>
    <col min="1" max="1" width="16.625" style="171" customWidth="1"/>
    <col min="2" max="2" width="18.625" style="171" customWidth="1"/>
    <col min="3" max="4" width="8.625" style="171" customWidth="1"/>
    <col min="5" max="5" width="12.625" style="171" customWidth="1"/>
    <col min="6" max="6" width="14.625" style="91" customWidth="1"/>
    <col min="7" max="7" width="1.625" style="171" customWidth="1"/>
    <col min="8" max="8" width="30.625" style="413" customWidth="1"/>
    <col min="9" max="9" width="1.625" style="413" customWidth="1"/>
    <col min="10" max="10" width="30.625" style="413" customWidth="1"/>
    <col min="11" max="11" width="14.375" style="171" bestFit="1" customWidth="1"/>
    <col min="12" max="16384" width="9" style="171"/>
  </cols>
  <sheetData>
    <row r="1" spans="1:10" ht="30" customHeight="1" thickBot="1" x14ac:dyDescent="0.25">
      <c r="A1" s="182" t="s">
        <v>643</v>
      </c>
      <c r="B1" s="182"/>
      <c r="C1" s="182"/>
      <c r="D1" s="182"/>
      <c r="E1" s="73"/>
      <c r="F1" s="102" t="str">
        <f>'Hidden data'!B117</f>
        <v xml:space="preserve">LB - </v>
      </c>
      <c r="H1" s="345" t="s">
        <v>574</v>
      </c>
      <c r="J1" s="344" t="s">
        <v>569</v>
      </c>
    </row>
    <row r="2" spans="1:10" ht="6" customHeight="1" thickBot="1" x14ac:dyDescent="0.25">
      <c r="H2" s="414"/>
      <c r="J2" s="414"/>
    </row>
    <row r="3" spans="1:10" ht="20.100000000000001" customHeight="1" thickBot="1" x14ac:dyDescent="0.25">
      <c r="A3" s="327" t="s">
        <v>14</v>
      </c>
      <c r="B3" s="328"/>
      <c r="C3" s="328"/>
      <c r="D3" s="329"/>
      <c r="E3" s="183"/>
      <c r="F3" s="184" t="s">
        <v>106</v>
      </c>
      <c r="H3" s="657" t="s">
        <v>785</v>
      </c>
      <c r="J3" s="621" t="s">
        <v>586</v>
      </c>
    </row>
    <row r="4" spans="1:10" ht="30" customHeight="1" thickBot="1" x14ac:dyDescent="0.25">
      <c r="A4" s="652"/>
      <c r="B4" s="653"/>
      <c r="C4" s="653"/>
      <c r="D4" s="654"/>
      <c r="E4" s="650">
        <f ca="1">SUM(E6,E18,E49,E54,E86,E180,E216)</f>
        <v>0</v>
      </c>
      <c r="F4" s="651"/>
      <c r="H4" s="657"/>
      <c r="J4" s="622"/>
    </row>
    <row r="5" spans="1:10" ht="6" customHeight="1" thickBot="1" x14ac:dyDescent="0.25">
      <c r="A5" s="180"/>
      <c r="B5" s="180"/>
      <c r="C5" s="180"/>
      <c r="D5" s="180"/>
      <c r="E5" s="180"/>
      <c r="H5" s="657"/>
      <c r="J5" s="623" t="s">
        <v>596</v>
      </c>
    </row>
    <row r="6" spans="1:10" ht="20.100000000000001" customHeight="1" thickBot="1" x14ac:dyDescent="0.25">
      <c r="A6" s="444" t="s">
        <v>188</v>
      </c>
      <c r="B6" s="445"/>
      <c r="C6" s="446" t="s">
        <v>187</v>
      </c>
      <c r="D6" s="448" t="str">
        <f ca="1">IF(SUM(E18,E49,E54,E86,E180,E216)&gt;0, E6/SUM(E18,E49,E54,E86,E180,E216), "")</f>
        <v/>
      </c>
      <c r="E6" s="655">
        <f>(SUM(F9:F13))</f>
        <v>0</v>
      </c>
      <c r="F6" s="656"/>
      <c r="H6" s="657"/>
      <c r="J6" s="623"/>
    </row>
    <row r="7" spans="1:10" s="187" customFormat="1" ht="6" customHeight="1" thickBot="1" x14ac:dyDescent="0.25">
      <c r="A7" s="484"/>
      <c r="B7" s="484"/>
      <c r="C7" s="484"/>
      <c r="D7" s="484"/>
      <c r="E7" s="484"/>
      <c r="F7" s="91"/>
      <c r="H7" s="657"/>
      <c r="J7" s="623"/>
    </row>
    <row r="8" spans="1:10" s="187" customFormat="1" ht="23.25" thickBot="1" x14ac:dyDescent="0.25">
      <c r="A8" s="190" t="s">
        <v>184</v>
      </c>
      <c r="B8" s="191" t="s">
        <v>159</v>
      </c>
      <c r="C8" s="191" t="s">
        <v>160</v>
      </c>
      <c r="D8" s="192" t="s">
        <v>163</v>
      </c>
      <c r="E8" s="192" t="s">
        <v>161</v>
      </c>
      <c r="F8" s="186" t="s">
        <v>431</v>
      </c>
      <c r="H8" s="657"/>
      <c r="J8" s="624"/>
    </row>
    <row r="9" spans="1:10" s="187" customFormat="1" ht="11.25" x14ac:dyDescent="0.2">
      <c r="A9" s="486"/>
      <c r="B9" s="486"/>
      <c r="C9" s="487"/>
      <c r="D9" s="488"/>
      <c r="E9" s="489"/>
      <c r="F9" s="440">
        <f>TRUNC(D9*E9,2)</f>
        <v>0</v>
      </c>
    </row>
    <row r="10" spans="1:10" s="187" customFormat="1" ht="11.25" x14ac:dyDescent="0.2">
      <c r="A10" s="486"/>
      <c r="B10" s="486"/>
      <c r="C10" s="487"/>
      <c r="D10" s="488"/>
      <c r="E10" s="489"/>
      <c r="F10" s="440">
        <f>TRUNC(D10*E10,2)</f>
        <v>0</v>
      </c>
    </row>
    <row r="11" spans="1:10" s="187" customFormat="1" ht="11.25" x14ac:dyDescent="0.2">
      <c r="A11" s="486"/>
      <c r="B11" s="486"/>
      <c r="C11" s="487"/>
      <c r="D11" s="488"/>
      <c r="E11" s="489"/>
      <c r="F11" s="440">
        <f>TRUNC(D11*E11,2)</f>
        <v>0</v>
      </c>
    </row>
    <row r="12" spans="1:10" s="187" customFormat="1" ht="11.25" x14ac:dyDescent="0.2">
      <c r="A12" s="486"/>
      <c r="B12" s="486"/>
      <c r="C12" s="487"/>
      <c r="D12" s="488"/>
      <c r="E12" s="489"/>
      <c r="F12" s="440">
        <f>TRUNC(D12*E12,2)</f>
        <v>0</v>
      </c>
    </row>
    <row r="13" spans="1:10" s="187" customFormat="1" ht="11.25" x14ac:dyDescent="0.2">
      <c r="A13" s="486"/>
      <c r="B13" s="486"/>
      <c r="C13" s="487"/>
      <c r="D13" s="488"/>
      <c r="E13" s="489"/>
      <c r="F13" s="440">
        <f>TRUNC(D13*E13,2)</f>
        <v>0</v>
      </c>
    </row>
    <row r="14" spans="1:10" ht="6" customHeight="1" thickBot="1" x14ac:dyDescent="0.25">
      <c r="A14" s="484"/>
      <c r="B14" s="484"/>
      <c r="C14" s="484"/>
      <c r="D14" s="484"/>
      <c r="E14" s="484"/>
    </row>
    <row r="15" spans="1:10" s="187" customFormat="1" ht="15" customHeight="1" thickBot="1" x14ac:dyDescent="0.25">
      <c r="A15" s="206" t="s">
        <v>532</v>
      </c>
      <c r="B15" s="194"/>
      <c r="C15" s="194"/>
      <c r="D15" s="194"/>
      <c r="E15" s="195">
        <f>LEN(A16)</f>
        <v>0</v>
      </c>
      <c r="F15" s="196" t="s">
        <v>136</v>
      </c>
      <c r="H15" s="540" t="s">
        <v>587</v>
      </c>
      <c r="J15" s="540" t="s">
        <v>533</v>
      </c>
    </row>
    <row r="16" spans="1:10" ht="69.95" customHeight="1" thickBot="1" x14ac:dyDescent="0.25">
      <c r="A16" s="649"/>
      <c r="B16" s="649"/>
      <c r="C16" s="649"/>
      <c r="D16" s="649"/>
      <c r="E16" s="649"/>
      <c r="F16" s="649"/>
      <c r="H16" s="540"/>
      <c r="J16" s="540"/>
    </row>
    <row r="17" spans="1:11" ht="6" customHeight="1" thickBot="1" x14ac:dyDescent="0.25">
      <c r="A17" s="180"/>
      <c r="B17" s="180"/>
      <c r="C17" s="180"/>
      <c r="D17" s="180"/>
      <c r="E17" s="180"/>
      <c r="H17" s="540"/>
      <c r="J17" s="540"/>
      <c r="K17" s="197"/>
    </row>
    <row r="18" spans="1:11" ht="20.100000000000001" customHeight="1" thickBot="1" x14ac:dyDescent="0.25">
      <c r="A18" s="76" t="s">
        <v>189</v>
      </c>
      <c r="B18" s="77"/>
      <c r="C18" s="188" t="s">
        <v>187</v>
      </c>
      <c r="D18" s="185" t="str">
        <f ca="1">IF($E$4&gt;0, E18/$E$4, "")</f>
        <v/>
      </c>
      <c r="E18" s="647">
        <f ca="1">SUM(F20,F32)</f>
        <v>0</v>
      </c>
      <c r="F18" s="648"/>
      <c r="H18" s="540"/>
      <c r="J18" s="540"/>
    </row>
    <row r="19" spans="1:11" ht="6" customHeight="1" thickBot="1" x14ac:dyDescent="0.25">
      <c r="A19" s="180"/>
      <c r="B19" s="180"/>
      <c r="C19" s="180"/>
      <c r="D19" s="180"/>
      <c r="E19" s="180"/>
      <c r="H19" s="540"/>
      <c r="J19" s="540"/>
    </row>
    <row r="20" spans="1:11" ht="20.100000000000001" customHeight="1" thickBot="1" x14ac:dyDescent="0.25">
      <c r="A20" s="198" t="s">
        <v>526</v>
      </c>
      <c r="B20" s="199"/>
      <c r="C20" s="200" t="s">
        <v>412</v>
      </c>
      <c r="D20" s="430" t="s">
        <v>429</v>
      </c>
      <c r="E20" s="98"/>
      <c r="F20" s="112">
        <f ca="1">IF(D20="Real Cost", IF(SUM(F26:F30)&lt;=IF(CELL("TYPE", '2. Main data'!F7) = "v",  ('2. Main data'!F7*2500), 0), SUM(F26:F30), "Wrong"),F23)</f>
        <v>0</v>
      </c>
      <c r="H20" s="540"/>
      <c r="J20" s="540"/>
    </row>
    <row r="21" spans="1:11" ht="6" customHeight="1" thickBot="1" x14ac:dyDescent="0.25">
      <c r="A21" s="180"/>
      <c r="B21" s="180"/>
      <c r="C21" s="180"/>
      <c r="D21" s="180"/>
      <c r="E21" s="180"/>
      <c r="H21" s="414"/>
      <c r="J21" s="414"/>
    </row>
    <row r="22" spans="1:11" s="187" customFormat="1" ht="24.95" customHeight="1" x14ac:dyDescent="0.2">
      <c r="A22" s="190" t="s">
        <v>184</v>
      </c>
      <c r="B22" s="201" t="s">
        <v>159</v>
      </c>
      <c r="C22" s="191" t="s">
        <v>160</v>
      </c>
      <c r="D22" s="192" t="s">
        <v>163</v>
      </c>
      <c r="E22" s="192" t="s">
        <v>428</v>
      </c>
      <c r="F22" s="186" t="s">
        <v>431</v>
      </c>
      <c r="H22" s="644" t="s">
        <v>597</v>
      </c>
      <c r="J22" s="560" t="s">
        <v>541</v>
      </c>
    </row>
    <row r="23" spans="1:11" ht="15" customHeight="1" x14ac:dyDescent="0.2">
      <c r="A23" s="312" t="s">
        <v>141</v>
      </c>
      <c r="B23" s="202" t="s">
        <v>182</v>
      </c>
      <c r="C23" s="313"/>
      <c r="D23" s="314"/>
      <c r="E23" s="203">
        <f ca="1">IF(AND($E$54=0,$E$86=0,$E$180=0,$E216&gt;0),0, IF(($E$216=0),20%,10%))</f>
        <v>0.2</v>
      </c>
      <c r="F23" s="204">
        <f ca="1">TRUNC(IF(D20="Flat rate", IF((SUM(E6,E54,E86,E180,E216)*E23)&gt;IF(CELL("TYPE", '2. Main data'!F7) = "v",  ('2. Main data'!F7*2500), 0), IF(CELL("TYPE", '2. Main data'!F7) = "v",  ('2. Main data'!F7*2500), 0), (SUM(E6,E54,E86,E180,E216)*E23)), "0"))</f>
        <v>0</v>
      </c>
      <c r="H23" s="645"/>
      <c r="J23" s="597"/>
    </row>
    <row r="24" spans="1:11" s="187" customFormat="1" ht="6" customHeight="1" x14ac:dyDescent="0.2">
      <c r="A24" s="180"/>
      <c r="B24" s="180"/>
      <c r="C24" s="180"/>
      <c r="D24" s="180"/>
      <c r="E24" s="180"/>
      <c r="F24" s="91"/>
      <c r="H24" s="645"/>
      <c r="J24" s="597"/>
    </row>
    <row r="25" spans="1:11" s="187" customFormat="1" ht="23.25" thickBot="1" x14ac:dyDescent="0.25">
      <c r="A25" s="190" t="s">
        <v>184</v>
      </c>
      <c r="B25" s="191" t="s">
        <v>159</v>
      </c>
      <c r="C25" s="191" t="s">
        <v>160</v>
      </c>
      <c r="D25" s="192" t="s">
        <v>163</v>
      </c>
      <c r="E25" s="192" t="s">
        <v>161</v>
      </c>
      <c r="F25" s="205" t="s">
        <v>431</v>
      </c>
      <c r="H25" s="646"/>
      <c r="J25" s="561"/>
    </row>
    <row r="26" spans="1:11" s="187" customFormat="1" ht="11.25" x14ac:dyDescent="0.2">
      <c r="A26" s="229"/>
      <c r="B26" s="230"/>
      <c r="C26" s="231"/>
      <c r="D26" s="232"/>
      <c r="E26" s="234"/>
      <c r="F26" s="193">
        <f>TRUNC(D26*E26,2)</f>
        <v>0</v>
      </c>
    </row>
    <row r="27" spans="1:11" s="187" customFormat="1" ht="11.25" x14ac:dyDescent="0.2">
      <c r="A27" s="229"/>
      <c r="B27" s="230"/>
      <c r="C27" s="231"/>
      <c r="D27" s="232"/>
      <c r="E27" s="234"/>
      <c r="F27" s="193">
        <f>TRUNC(D27*E27,2)</f>
        <v>0</v>
      </c>
    </row>
    <row r="28" spans="1:11" s="187" customFormat="1" ht="11.25" x14ac:dyDescent="0.2">
      <c r="A28" s="229"/>
      <c r="B28" s="230"/>
      <c r="C28" s="231"/>
      <c r="D28" s="232"/>
      <c r="E28" s="234"/>
      <c r="F28" s="193">
        <f>TRUNC(D28*E28,2)</f>
        <v>0</v>
      </c>
      <c r="H28" s="343"/>
    </row>
    <row r="29" spans="1:11" s="187" customFormat="1" ht="11.25" x14ac:dyDescent="0.2">
      <c r="A29" s="229"/>
      <c r="B29" s="230"/>
      <c r="C29" s="231"/>
      <c r="D29" s="232"/>
      <c r="E29" s="234"/>
      <c r="F29" s="193">
        <f>TRUNC(D29*E29,2)</f>
        <v>0</v>
      </c>
      <c r="H29" s="343"/>
    </row>
    <row r="30" spans="1:11" s="187" customFormat="1" ht="11.25" x14ac:dyDescent="0.2">
      <c r="A30" s="229"/>
      <c r="B30" s="230"/>
      <c r="C30" s="231"/>
      <c r="D30" s="232"/>
      <c r="E30" s="234"/>
      <c r="F30" s="193">
        <f>TRUNC(D30*E30,2)</f>
        <v>0</v>
      </c>
      <c r="H30" s="343"/>
    </row>
    <row r="31" spans="1:11" s="187" customFormat="1" ht="6" customHeight="1" thickBot="1" x14ac:dyDescent="0.25">
      <c r="A31" s="180"/>
      <c r="B31" s="180"/>
      <c r="C31" s="180"/>
      <c r="D31" s="180"/>
      <c r="E31" s="180"/>
      <c r="F31" s="91"/>
    </row>
    <row r="32" spans="1:11" s="187" customFormat="1" ht="20.100000000000001" customHeight="1" thickBot="1" x14ac:dyDescent="0.25">
      <c r="A32" s="198" t="s">
        <v>190</v>
      </c>
      <c r="B32" s="199"/>
      <c r="C32" s="199"/>
      <c r="D32" s="199"/>
      <c r="E32" s="98"/>
      <c r="F32" s="100">
        <f>SUM(F35:F44)</f>
        <v>0</v>
      </c>
      <c r="H32" s="560" t="s">
        <v>573</v>
      </c>
      <c r="I32" s="414"/>
      <c r="J32" s="540" t="s">
        <v>527</v>
      </c>
    </row>
    <row r="33" spans="1:10" s="187" customFormat="1" ht="6" customHeight="1" thickBot="1" x14ac:dyDescent="0.25">
      <c r="A33" s="180"/>
      <c r="B33" s="180"/>
      <c r="C33" s="180"/>
      <c r="D33" s="180"/>
      <c r="E33" s="180"/>
      <c r="F33" s="91"/>
      <c r="H33" s="597"/>
      <c r="I33" s="414"/>
      <c r="J33" s="540"/>
    </row>
    <row r="34" spans="1:10" s="187" customFormat="1" ht="23.25" thickBot="1" x14ac:dyDescent="0.25">
      <c r="A34" s="190" t="s">
        <v>184</v>
      </c>
      <c r="B34" s="191" t="s">
        <v>159</v>
      </c>
      <c r="C34" s="191" t="s">
        <v>160</v>
      </c>
      <c r="D34" s="192" t="s">
        <v>163</v>
      </c>
      <c r="E34" s="192" t="s">
        <v>161</v>
      </c>
      <c r="F34" s="186" t="s">
        <v>431</v>
      </c>
      <c r="H34" s="561"/>
      <c r="I34" s="414"/>
      <c r="J34" s="540"/>
    </row>
    <row r="35" spans="1:10" s="187" customFormat="1" ht="11.25" x14ac:dyDescent="0.2">
      <c r="A35" s="229"/>
      <c r="B35" s="230"/>
      <c r="C35" s="231"/>
      <c r="D35" s="232"/>
      <c r="E35" s="234"/>
      <c r="F35" s="193">
        <f>TRUNC(D35*E35,2)</f>
        <v>0</v>
      </c>
    </row>
    <row r="36" spans="1:10" s="187" customFormat="1" ht="11.25" x14ac:dyDescent="0.2">
      <c r="A36" s="229"/>
      <c r="B36" s="230"/>
      <c r="C36" s="231"/>
      <c r="D36" s="232"/>
      <c r="E36" s="234"/>
      <c r="F36" s="193">
        <f>TRUNC(D36*E36,2)</f>
        <v>0</v>
      </c>
    </row>
    <row r="37" spans="1:10" s="187" customFormat="1" ht="11.25" x14ac:dyDescent="0.2">
      <c r="A37" s="229"/>
      <c r="B37" s="230"/>
      <c r="C37" s="231"/>
      <c r="D37" s="232"/>
      <c r="E37" s="234"/>
      <c r="F37" s="193">
        <f>TRUNC(D37*E37,2)</f>
        <v>0</v>
      </c>
    </row>
    <row r="38" spans="1:10" s="187" customFormat="1" ht="11.25" x14ac:dyDescent="0.2">
      <c r="A38" s="229"/>
      <c r="B38" s="230"/>
      <c r="C38" s="231"/>
      <c r="D38" s="232"/>
      <c r="E38" s="234"/>
      <c r="F38" s="193">
        <f t="shared" ref="F38:F44" si="0">TRUNC(D38*E38,2)</f>
        <v>0</v>
      </c>
    </row>
    <row r="39" spans="1:10" s="187" customFormat="1" ht="11.25" x14ac:dyDescent="0.2">
      <c r="A39" s="229"/>
      <c r="B39" s="230"/>
      <c r="C39" s="231"/>
      <c r="D39" s="232"/>
      <c r="E39" s="234"/>
      <c r="F39" s="193">
        <f t="shared" si="0"/>
        <v>0</v>
      </c>
    </row>
    <row r="40" spans="1:10" s="187" customFormat="1" ht="11.25" x14ac:dyDescent="0.2">
      <c r="A40" s="229"/>
      <c r="B40" s="230"/>
      <c r="C40" s="231"/>
      <c r="D40" s="232"/>
      <c r="E40" s="234"/>
      <c r="F40" s="193">
        <f t="shared" si="0"/>
        <v>0</v>
      </c>
    </row>
    <row r="41" spans="1:10" s="187" customFormat="1" ht="11.25" x14ac:dyDescent="0.2">
      <c r="A41" s="229"/>
      <c r="B41" s="230"/>
      <c r="C41" s="231"/>
      <c r="D41" s="232"/>
      <c r="E41" s="234"/>
      <c r="F41" s="193">
        <f t="shared" si="0"/>
        <v>0</v>
      </c>
    </row>
    <row r="42" spans="1:10" s="187" customFormat="1" ht="11.25" x14ac:dyDescent="0.2">
      <c r="A42" s="229"/>
      <c r="B42" s="230"/>
      <c r="C42" s="231"/>
      <c r="D42" s="232"/>
      <c r="E42" s="234"/>
      <c r="F42" s="193">
        <f t="shared" si="0"/>
        <v>0</v>
      </c>
    </row>
    <row r="43" spans="1:10" s="187" customFormat="1" ht="11.25" x14ac:dyDescent="0.2">
      <c r="A43" s="229"/>
      <c r="B43" s="230"/>
      <c r="C43" s="231"/>
      <c r="D43" s="232"/>
      <c r="E43" s="234"/>
      <c r="F43" s="193">
        <f t="shared" si="0"/>
        <v>0</v>
      </c>
    </row>
    <row r="44" spans="1:10" s="187" customFormat="1" ht="11.25" x14ac:dyDescent="0.2">
      <c r="A44" s="229"/>
      <c r="B44" s="230"/>
      <c r="C44" s="231"/>
      <c r="D44" s="232"/>
      <c r="E44" s="234"/>
      <c r="F44" s="193">
        <f t="shared" si="0"/>
        <v>0</v>
      </c>
    </row>
    <row r="45" spans="1:10" s="187" customFormat="1" ht="6" customHeight="1" thickBot="1" x14ac:dyDescent="0.25">
      <c r="A45" s="180"/>
      <c r="B45" s="180"/>
      <c r="C45" s="180"/>
      <c r="D45" s="180"/>
      <c r="E45" s="180"/>
      <c r="F45" s="91"/>
    </row>
    <row r="46" spans="1:10" s="187" customFormat="1" ht="15" customHeight="1" thickBot="1" x14ac:dyDescent="0.25">
      <c r="A46" s="206" t="s">
        <v>532</v>
      </c>
      <c r="B46" s="207"/>
      <c r="C46" s="207"/>
      <c r="D46" s="207"/>
      <c r="E46" s="195">
        <f>LEN(A47)</f>
        <v>0</v>
      </c>
      <c r="F46" s="196" t="s">
        <v>136</v>
      </c>
      <c r="H46" s="540" t="s">
        <v>588</v>
      </c>
      <c r="I46" s="414"/>
      <c r="J46" s="560" t="s">
        <v>534</v>
      </c>
    </row>
    <row r="47" spans="1:10" ht="69.95" customHeight="1" thickBot="1" x14ac:dyDescent="0.25">
      <c r="A47" s="658"/>
      <c r="B47" s="658"/>
      <c r="C47" s="658"/>
      <c r="D47" s="658"/>
      <c r="E47" s="658"/>
      <c r="F47" s="658"/>
      <c r="H47" s="540"/>
      <c r="I47" s="414"/>
      <c r="J47" s="561"/>
    </row>
    <row r="48" spans="1:10" s="187" customFormat="1" ht="6" customHeight="1" thickBot="1" x14ac:dyDescent="0.25">
      <c r="A48" s="180"/>
      <c r="B48" s="180"/>
      <c r="C48" s="180"/>
      <c r="D48" s="180"/>
      <c r="E48" s="180"/>
      <c r="F48" s="91"/>
      <c r="H48" s="414"/>
      <c r="I48" s="414"/>
      <c r="J48" s="414"/>
    </row>
    <row r="49" spans="1:10" ht="20.100000000000001" customHeight="1" thickBot="1" x14ac:dyDescent="0.25">
      <c r="A49" s="76" t="s">
        <v>191</v>
      </c>
      <c r="B49" s="77"/>
      <c r="C49" s="188" t="s">
        <v>187</v>
      </c>
      <c r="D49" s="185" t="str">
        <f ca="1">IF($E$4&gt;0, E49/$E$4, "")</f>
        <v/>
      </c>
      <c r="E49" s="647">
        <f ca="1">SUM(F52)</f>
        <v>0</v>
      </c>
      <c r="F49" s="648"/>
      <c r="H49" s="540" t="s">
        <v>704</v>
      </c>
      <c r="I49" s="540"/>
      <c r="J49" s="540"/>
    </row>
    <row r="50" spans="1:10" s="187" customFormat="1" ht="6" customHeight="1" thickBot="1" x14ac:dyDescent="0.25">
      <c r="A50" s="180"/>
      <c r="B50" s="180"/>
      <c r="C50" s="180"/>
      <c r="D50" s="180"/>
      <c r="E50" s="180"/>
      <c r="F50" s="91"/>
      <c r="H50" s="540"/>
      <c r="I50" s="540"/>
      <c r="J50" s="540"/>
    </row>
    <row r="51" spans="1:10" ht="24.95" customHeight="1" thickBot="1" x14ac:dyDescent="0.25">
      <c r="A51" s="190" t="s">
        <v>184</v>
      </c>
      <c r="B51" s="201" t="s">
        <v>159</v>
      </c>
      <c r="C51" s="191" t="s">
        <v>160</v>
      </c>
      <c r="D51" s="192" t="s">
        <v>163</v>
      </c>
      <c r="E51" s="208" t="s">
        <v>186</v>
      </c>
      <c r="F51" s="209" t="s">
        <v>431</v>
      </c>
      <c r="H51" s="540"/>
      <c r="I51" s="540"/>
      <c r="J51" s="540"/>
    </row>
    <row r="52" spans="1:10" ht="15" customHeight="1" thickBot="1" x14ac:dyDescent="0.25">
      <c r="A52" s="311" t="s">
        <v>544</v>
      </c>
      <c r="B52" s="315" t="s">
        <v>182</v>
      </c>
      <c r="C52" s="313"/>
      <c r="D52" s="314"/>
      <c r="E52" s="210">
        <v>0.15</v>
      </c>
      <c r="F52" s="204">
        <f ca="1">TRUNC((E18*E52),2)</f>
        <v>0</v>
      </c>
      <c r="H52" s="540"/>
      <c r="I52" s="540"/>
      <c r="J52" s="540"/>
    </row>
    <row r="53" spans="1:10" s="187" customFormat="1" ht="6" customHeight="1" thickBot="1" x14ac:dyDescent="0.25">
      <c r="A53" s="180"/>
      <c r="B53" s="180"/>
      <c r="C53" s="180"/>
      <c r="D53" s="180"/>
      <c r="E53" s="180"/>
      <c r="F53" s="91"/>
      <c r="H53" s="414"/>
      <c r="I53" s="414"/>
      <c r="J53" s="414"/>
    </row>
    <row r="54" spans="1:10" ht="20.100000000000001" customHeight="1" x14ac:dyDescent="0.2">
      <c r="A54" s="76" t="s">
        <v>192</v>
      </c>
      <c r="B54" s="77"/>
      <c r="C54" s="188" t="s">
        <v>187</v>
      </c>
      <c r="D54" s="185" t="str">
        <f ca="1">IF($E$4&gt;0, E54/$E$4, "")</f>
        <v/>
      </c>
      <c r="E54" s="647">
        <f>SUM(F56,F65,F74)</f>
        <v>0</v>
      </c>
      <c r="F54" s="648"/>
      <c r="H54" s="634" t="s">
        <v>589</v>
      </c>
      <c r="I54" s="635"/>
      <c r="J54" s="636"/>
    </row>
    <row r="55" spans="1:10" s="187" customFormat="1" ht="6" customHeight="1" x14ac:dyDescent="0.2">
      <c r="A55" s="180"/>
      <c r="B55" s="180"/>
      <c r="C55" s="180"/>
      <c r="D55" s="180"/>
      <c r="E55" s="180"/>
      <c r="F55" s="91"/>
      <c r="H55" s="637"/>
      <c r="I55" s="638"/>
      <c r="J55" s="639"/>
    </row>
    <row r="56" spans="1:10" s="187" customFormat="1" ht="20.100000000000001" customHeight="1" x14ac:dyDescent="0.2">
      <c r="A56" s="198" t="s">
        <v>415</v>
      </c>
      <c r="B56" s="199"/>
      <c r="C56" s="199"/>
      <c r="D56" s="199"/>
      <c r="E56" s="98"/>
      <c r="F56" s="100">
        <f>SUM(F59:F63)</f>
        <v>0</v>
      </c>
      <c r="H56" s="637"/>
      <c r="I56" s="638"/>
      <c r="J56" s="639"/>
    </row>
    <row r="57" spans="1:10" s="187" customFormat="1" ht="6" customHeight="1" x14ac:dyDescent="0.2">
      <c r="A57" s="180"/>
      <c r="B57" s="180"/>
      <c r="C57" s="180"/>
      <c r="D57" s="180"/>
      <c r="E57" s="180"/>
      <c r="F57" s="91"/>
      <c r="H57" s="637"/>
      <c r="I57" s="638"/>
      <c r="J57" s="639"/>
    </row>
    <row r="58" spans="1:10" s="187" customFormat="1" ht="23.25" thickBot="1" x14ac:dyDescent="0.25">
      <c r="A58" s="211" t="s">
        <v>184</v>
      </c>
      <c r="B58" s="191" t="s">
        <v>159</v>
      </c>
      <c r="C58" s="191" t="s">
        <v>160</v>
      </c>
      <c r="D58" s="192" t="s">
        <v>163</v>
      </c>
      <c r="E58" s="192" t="s">
        <v>161</v>
      </c>
      <c r="F58" s="186" t="s">
        <v>431</v>
      </c>
      <c r="H58" s="640"/>
      <c r="I58" s="641"/>
      <c r="J58" s="642"/>
    </row>
    <row r="59" spans="1:10" s="187" customFormat="1" ht="11.25" x14ac:dyDescent="0.2">
      <c r="A59" s="229"/>
      <c r="B59" s="230"/>
      <c r="C59" s="231"/>
      <c r="D59" s="232"/>
      <c r="E59" s="234"/>
      <c r="F59" s="193">
        <f>TRUNC(D59*E59,2)</f>
        <v>0</v>
      </c>
    </row>
    <row r="60" spans="1:10" s="187" customFormat="1" ht="11.25" x14ac:dyDescent="0.2">
      <c r="A60" s="229"/>
      <c r="B60" s="230"/>
      <c r="C60" s="231"/>
      <c r="D60" s="232"/>
      <c r="E60" s="234"/>
      <c r="F60" s="193">
        <f>TRUNC(D60*E60,2)</f>
        <v>0</v>
      </c>
    </row>
    <row r="61" spans="1:10" s="187" customFormat="1" ht="11.25" x14ac:dyDescent="0.2">
      <c r="A61" s="229"/>
      <c r="B61" s="230"/>
      <c r="C61" s="231"/>
      <c r="D61" s="232"/>
      <c r="E61" s="234"/>
      <c r="F61" s="193">
        <f>TRUNC(D61*E61,2)</f>
        <v>0</v>
      </c>
    </row>
    <row r="62" spans="1:10" s="187" customFormat="1" ht="11.25" x14ac:dyDescent="0.2">
      <c r="A62" s="229"/>
      <c r="B62" s="230"/>
      <c r="C62" s="231"/>
      <c r="D62" s="232"/>
      <c r="E62" s="234"/>
      <c r="F62" s="193">
        <f>TRUNC(D62*E62,2)</f>
        <v>0</v>
      </c>
    </row>
    <row r="63" spans="1:10" s="187" customFormat="1" ht="11.25" x14ac:dyDescent="0.2">
      <c r="A63" s="229"/>
      <c r="B63" s="230"/>
      <c r="C63" s="231"/>
      <c r="D63" s="232"/>
      <c r="E63" s="234"/>
      <c r="F63" s="193">
        <f>TRUNC(D63*E63,2)</f>
        <v>0</v>
      </c>
    </row>
    <row r="64" spans="1:10" s="187" customFormat="1" ht="6" customHeight="1" thickBot="1" x14ac:dyDescent="0.25">
      <c r="A64" s="180"/>
      <c r="B64" s="180"/>
      <c r="C64" s="180"/>
      <c r="D64" s="180"/>
      <c r="E64" s="180"/>
      <c r="F64" s="91"/>
    </row>
    <row r="65" spans="1:10" s="187" customFormat="1" ht="20.100000000000001" customHeight="1" thickBot="1" x14ac:dyDescent="0.25">
      <c r="A65" s="198" t="s">
        <v>416</v>
      </c>
      <c r="B65" s="199"/>
      <c r="C65" s="199"/>
      <c r="D65" s="199"/>
      <c r="E65" s="98"/>
      <c r="F65" s="100">
        <f>SUM(F68:F72)</f>
        <v>0</v>
      </c>
      <c r="H65" s="643" t="s">
        <v>598</v>
      </c>
      <c r="I65" s="643"/>
      <c r="J65" s="643"/>
    </row>
    <row r="66" spans="1:10" s="187" customFormat="1" ht="6" customHeight="1" thickBot="1" x14ac:dyDescent="0.25">
      <c r="A66" s="180"/>
      <c r="B66" s="180"/>
      <c r="C66" s="180"/>
      <c r="D66" s="180"/>
      <c r="E66" s="180"/>
      <c r="F66" s="91"/>
      <c r="H66" s="643"/>
      <c r="I66" s="643"/>
      <c r="J66" s="643"/>
    </row>
    <row r="67" spans="1:10" s="187" customFormat="1" ht="23.25" thickBot="1" x14ac:dyDescent="0.25">
      <c r="A67" s="211" t="s">
        <v>184</v>
      </c>
      <c r="B67" s="191" t="s">
        <v>159</v>
      </c>
      <c r="C67" s="191" t="s">
        <v>160</v>
      </c>
      <c r="D67" s="192" t="s">
        <v>163</v>
      </c>
      <c r="E67" s="192" t="s">
        <v>161</v>
      </c>
      <c r="F67" s="186" t="s">
        <v>431</v>
      </c>
      <c r="H67" s="643"/>
      <c r="I67" s="643"/>
      <c r="J67" s="643"/>
    </row>
    <row r="68" spans="1:10" s="187" customFormat="1" ht="11.25" x14ac:dyDescent="0.2">
      <c r="A68" s="229"/>
      <c r="B68" s="230"/>
      <c r="C68" s="231"/>
      <c r="D68" s="232"/>
      <c r="E68" s="234"/>
      <c r="F68" s="193">
        <f>TRUNC(D68*E68,2)</f>
        <v>0</v>
      </c>
    </row>
    <row r="69" spans="1:10" s="187" customFormat="1" ht="11.25" x14ac:dyDescent="0.2">
      <c r="A69" s="229"/>
      <c r="B69" s="230"/>
      <c r="C69" s="231"/>
      <c r="D69" s="232"/>
      <c r="E69" s="234"/>
      <c r="F69" s="193">
        <f>TRUNC(D69*E69,2)</f>
        <v>0</v>
      </c>
    </row>
    <row r="70" spans="1:10" s="187" customFormat="1" ht="11.25" x14ac:dyDescent="0.2">
      <c r="A70" s="229"/>
      <c r="B70" s="230"/>
      <c r="C70" s="231"/>
      <c r="D70" s="232"/>
      <c r="E70" s="234"/>
      <c r="F70" s="193">
        <f>TRUNC(D70*E70,2)</f>
        <v>0</v>
      </c>
    </row>
    <row r="71" spans="1:10" s="187" customFormat="1" ht="11.25" x14ac:dyDescent="0.2">
      <c r="A71" s="229"/>
      <c r="B71" s="230"/>
      <c r="C71" s="231"/>
      <c r="D71" s="232"/>
      <c r="E71" s="234"/>
      <c r="F71" s="193">
        <f>TRUNC(D71*E71,2)</f>
        <v>0</v>
      </c>
    </row>
    <row r="72" spans="1:10" s="187" customFormat="1" ht="11.25" x14ac:dyDescent="0.2">
      <c r="A72" s="229"/>
      <c r="B72" s="230"/>
      <c r="C72" s="231"/>
      <c r="D72" s="232"/>
      <c r="E72" s="234"/>
      <c r="F72" s="193">
        <f>TRUNC(D72*E72,2)</f>
        <v>0</v>
      </c>
    </row>
    <row r="73" spans="1:10" s="187" customFormat="1" ht="6" customHeight="1" thickBot="1" x14ac:dyDescent="0.25">
      <c r="A73" s="180"/>
      <c r="B73" s="180"/>
      <c r="C73" s="180"/>
      <c r="D73" s="180"/>
      <c r="E73" s="180"/>
      <c r="F73" s="91"/>
    </row>
    <row r="74" spans="1:10" s="187" customFormat="1" ht="20.100000000000001" customHeight="1" x14ac:dyDescent="0.2">
      <c r="A74" s="198" t="s">
        <v>417</v>
      </c>
      <c r="B74" s="199"/>
      <c r="C74" s="199"/>
      <c r="D74" s="199"/>
      <c r="E74" s="98"/>
      <c r="F74" s="100">
        <f>SUM(F77:F81)</f>
        <v>0</v>
      </c>
      <c r="H74" s="625" t="s">
        <v>705</v>
      </c>
      <c r="I74" s="626"/>
      <c r="J74" s="627"/>
    </row>
    <row r="75" spans="1:10" s="187" customFormat="1" ht="6" customHeight="1" x14ac:dyDescent="0.2">
      <c r="A75" s="180"/>
      <c r="B75" s="180"/>
      <c r="C75" s="180"/>
      <c r="D75" s="180"/>
      <c r="E75" s="180"/>
      <c r="F75" s="91"/>
      <c r="H75" s="628"/>
      <c r="I75" s="629"/>
      <c r="J75" s="630"/>
    </row>
    <row r="76" spans="1:10" s="187" customFormat="1" ht="23.25" thickBot="1" x14ac:dyDescent="0.25">
      <c r="A76" s="211" t="s">
        <v>184</v>
      </c>
      <c r="B76" s="191" t="s">
        <v>159</v>
      </c>
      <c r="C76" s="191" t="s">
        <v>160</v>
      </c>
      <c r="D76" s="192" t="s">
        <v>163</v>
      </c>
      <c r="E76" s="192" t="s">
        <v>161</v>
      </c>
      <c r="F76" s="186" t="s">
        <v>431</v>
      </c>
      <c r="H76" s="631"/>
      <c r="I76" s="632"/>
      <c r="J76" s="633"/>
    </row>
    <row r="77" spans="1:10" s="187" customFormat="1" ht="11.25" x14ac:dyDescent="0.2">
      <c r="A77" s="229"/>
      <c r="B77" s="230"/>
      <c r="C77" s="231"/>
      <c r="D77" s="232"/>
      <c r="E77" s="234"/>
      <c r="F77" s="193">
        <f>TRUNC(D77*E77,2)</f>
        <v>0</v>
      </c>
    </row>
    <row r="78" spans="1:10" s="187" customFormat="1" ht="11.25" x14ac:dyDescent="0.2">
      <c r="A78" s="229"/>
      <c r="B78" s="230"/>
      <c r="C78" s="231"/>
      <c r="D78" s="232"/>
      <c r="E78" s="234"/>
      <c r="F78" s="193">
        <f>TRUNC(D78*E78,2)</f>
        <v>0</v>
      </c>
    </row>
    <row r="79" spans="1:10" s="187" customFormat="1" ht="11.25" x14ac:dyDescent="0.2">
      <c r="A79" s="229"/>
      <c r="B79" s="230"/>
      <c r="C79" s="231"/>
      <c r="D79" s="232"/>
      <c r="E79" s="234"/>
      <c r="F79" s="193">
        <f>TRUNC(D79*E79,2)</f>
        <v>0</v>
      </c>
    </row>
    <row r="80" spans="1:10" s="187" customFormat="1" ht="11.25" x14ac:dyDescent="0.2">
      <c r="A80" s="229"/>
      <c r="B80" s="230"/>
      <c r="C80" s="231"/>
      <c r="D80" s="232"/>
      <c r="E80" s="234"/>
      <c r="F80" s="193">
        <f>TRUNC(D80*E80,2)</f>
        <v>0</v>
      </c>
    </row>
    <row r="81" spans="1:10" s="187" customFormat="1" ht="11.25" x14ac:dyDescent="0.2">
      <c r="A81" s="229"/>
      <c r="B81" s="230"/>
      <c r="C81" s="231"/>
      <c r="D81" s="232"/>
      <c r="E81" s="234"/>
      <c r="F81" s="193">
        <f>TRUNC(D81*E81,2)</f>
        <v>0</v>
      </c>
    </row>
    <row r="82" spans="1:10" s="187" customFormat="1" ht="6" customHeight="1" thickBot="1" x14ac:dyDescent="0.25">
      <c r="A82" s="180"/>
      <c r="B82" s="180"/>
      <c r="C82" s="180"/>
      <c r="D82" s="180"/>
      <c r="E82" s="180"/>
      <c r="F82" s="91"/>
    </row>
    <row r="83" spans="1:10" s="187" customFormat="1" ht="15" customHeight="1" thickBot="1" x14ac:dyDescent="0.25">
      <c r="A83" s="206" t="s">
        <v>532</v>
      </c>
      <c r="B83" s="194"/>
      <c r="C83" s="194"/>
      <c r="D83" s="194"/>
      <c r="E83" s="195">
        <f>LEN(A84)</f>
        <v>0</v>
      </c>
      <c r="F83" s="196" t="s">
        <v>136</v>
      </c>
      <c r="H83" s="540" t="s">
        <v>706</v>
      </c>
      <c r="I83" s="414"/>
      <c r="J83" s="540" t="s">
        <v>535</v>
      </c>
    </row>
    <row r="84" spans="1:10" ht="69.95" customHeight="1" thickBot="1" x14ac:dyDescent="0.25">
      <c r="A84" s="658"/>
      <c r="B84" s="658"/>
      <c r="C84" s="658"/>
      <c r="D84" s="658"/>
      <c r="E84" s="658"/>
      <c r="F84" s="658"/>
      <c r="H84" s="540"/>
      <c r="I84" s="414"/>
      <c r="J84" s="540"/>
    </row>
    <row r="85" spans="1:10" s="187" customFormat="1" ht="6" customHeight="1" thickBot="1" x14ac:dyDescent="0.25">
      <c r="A85" s="180"/>
      <c r="B85" s="180"/>
      <c r="C85" s="180"/>
      <c r="D85" s="180"/>
      <c r="E85" s="180"/>
      <c r="F85" s="91"/>
    </row>
    <row r="86" spans="1:10" ht="20.100000000000001" customHeight="1" x14ac:dyDescent="0.2">
      <c r="A86" s="76" t="s">
        <v>193</v>
      </c>
      <c r="B86" s="77"/>
      <c r="C86" s="188" t="s">
        <v>187</v>
      </c>
      <c r="D86" s="185" t="str">
        <f ca="1">IF($E$4&gt;0, E86/$E$4, "")</f>
        <v/>
      </c>
      <c r="E86" s="647">
        <f ca="1">SUM(F88,F100,F117,F129,F146,F163)</f>
        <v>0</v>
      </c>
      <c r="F86" s="648"/>
      <c r="H86" s="625" t="s">
        <v>707</v>
      </c>
      <c r="I86" s="626"/>
      <c r="J86" s="627"/>
    </row>
    <row r="87" spans="1:10" s="187" customFormat="1" ht="6" customHeight="1" x14ac:dyDescent="0.2">
      <c r="A87" s="180"/>
      <c r="B87" s="180"/>
      <c r="C87" s="180"/>
      <c r="D87" s="180"/>
      <c r="E87" s="180"/>
      <c r="F87" s="91"/>
      <c r="H87" s="628"/>
      <c r="I87" s="629"/>
      <c r="J87" s="630"/>
    </row>
    <row r="88" spans="1:10" s="187" customFormat="1" ht="20.100000000000001" customHeight="1" x14ac:dyDescent="0.2">
      <c r="A88" s="198" t="s">
        <v>418</v>
      </c>
      <c r="B88" s="199"/>
      <c r="C88" s="199"/>
      <c r="D88" s="199"/>
      <c r="E88" s="98"/>
      <c r="F88" s="100">
        <f>SUM(F91:F95)</f>
        <v>0</v>
      </c>
      <c r="H88" s="628"/>
      <c r="I88" s="629"/>
      <c r="J88" s="630"/>
    </row>
    <row r="89" spans="1:10" s="187" customFormat="1" ht="6" customHeight="1" x14ac:dyDescent="0.2">
      <c r="A89" s="180"/>
      <c r="B89" s="180"/>
      <c r="C89" s="180"/>
      <c r="D89" s="180"/>
      <c r="E89" s="180"/>
      <c r="F89" s="91"/>
      <c r="H89" s="628"/>
      <c r="I89" s="629"/>
      <c r="J89" s="630"/>
    </row>
    <row r="90" spans="1:10" s="187" customFormat="1" ht="23.25" thickBot="1" x14ac:dyDescent="0.25">
      <c r="A90" s="211" t="s">
        <v>184</v>
      </c>
      <c r="B90" s="191" t="s">
        <v>159</v>
      </c>
      <c r="C90" s="191" t="s">
        <v>160</v>
      </c>
      <c r="D90" s="192" t="s">
        <v>163</v>
      </c>
      <c r="E90" s="192" t="s">
        <v>161</v>
      </c>
      <c r="F90" s="186" t="s">
        <v>431</v>
      </c>
      <c r="H90" s="631"/>
      <c r="I90" s="632"/>
      <c r="J90" s="633"/>
    </row>
    <row r="91" spans="1:10" s="187" customFormat="1" ht="11.25" x14ac:dyDescent="0.2">
      <c r="A91" s="229"/>
      <c r="B91" s="230"/>
      <c r="C91" s="231"/>
      <c r="D91" s="232"/>
      <c r="E91" s="234"/>
      <c r="F91" s="193">
        <f>TRUNC(D91*E91,2)</f>
        <v>0</v>
      </c>
    </row>
    <row r="92" spans="1:10" s="187" customFormat="1" ht="11.25" x14ac:dyDescent="0.2">
      <c r="A92" s="229"/>
      <c r="B92" s="230"/>
      <c r="C92" s="231"/>
      <c r="D92" s="232"/>
      <c r="E92" s="234"/>
      <c r="F92" s="193">
        <f>TRUNC(D92*E92,2)</f>
        <v>0</v>
      </c>
    </row>
    <row r="93" spans="1:10" s="187" customFormat="1" ht="11.25" x14ac:dyDescent="0.2">
      <c r="A93" s="229"/>
      <c r="B93" s="230"/>
      <c r="C93" s="231"/>
      <c r="D93" s="232"/>
      <c r="E93" s="234"/>
      <c r="F93" s="193">
        <f>TRUNC(D93*E93,2)</f>
        <v>0</v>
      </c>
    </row>
    <row r="94" spans="1:10" s="187" customFormat="1" ht="11.25" x14ac:dyDescent="0.2">
      <c r="A94" s="229"/>
      <c r="B94" s="230"/>
      <c r="C94" s="231"/>
      <c r="D94" s="232"/>
      <c r="E94" s="234"/>
      <c r="F94" s="193">
        <f>TRUNC(D94*E94,2)</f>
        <v>0</v>
      </c>
    </row>
    <row r="95" spans="1:10" s="187" customFormat="1" ht="11.25" x14ac:dyDescent="0.2">
      <c r="A95" s="229"/>
      <c r="B95" s="230"/>
      <c r="C95" s="231"/>
      <c r="D95" s="232"/>
      <c r="E95" s="234"/>
      <c r="F95" s="193">
        <f>TRUNC(D95*E95,2)</f>
        <v>0</v>
      </c>
    </row>
    <row r="96" spans="1:10" s="187" customFormat="1" ht="6" customHeight="1" thickBot="1" x14ac:dyDescent="0.25">
      <c r="A96" s="180"/>
      <c r="B96" s="180"/>
      <c r="C96" s="180"/>
      <c r="D96" s="180"/>
      <c r="E96" s="180"/>
      <c r="F96" s="91"/>
    </row>
    <row r="97" spans="1:10" s="187" customFormat="1" ht="15" customHeight="1" x14ac:dyDescent="0.2">
      <c r="A97" s="206" t="s">
        <v>532</v>
      </c>
      <c r="B97" s="194"/>
      <c r="C97" s="194"/>
      <c r="D97" s="194"/>
      <c r="E97" s="195">
        <f>LEN(A98)</f>
        <v>0</v>
      </c>
      <c r="F97" s="196" t="s">
        <v>136</v>
      </c>
      <c r="H97" s="625" t="s">
        <v>711</v>
      </c>
      <c r="I97" s="626"/>
      <c r="J97" s="627"/>
    </row>
    <row r="98" spans="1:10" ht="69.95" customHeight="1" thickBot="1" x14ac:dyDescent="0.25">
      <c r="A98" s="658"/>
      <c r="B98" s="658"/>
      <c r="C98" s="658"/>
      <c r="D98" s="658"/>
      <c r="E98" s="658"/>
      <c r="F98" s="658"/>
      <c r="H98" s="631"/>
      <c r="I98" s="632"/>
      <c r="J98" s="633"/>
    </row>
    <row r="99" spans="1:10" s="187" customFormat="1" ht="6" customHeight="1" thickBot="1" x14ac:dyDescent="0.25">
      <c r="A99" s="180"/>
      <c r="B99" s="180"/>
      <c r="C99" s="180"/>
      <c r="D99" s="180"/>
      <c r="E99" s="180"/>
      <c r="F99" s="91"/>
    </row>
    <row r="100" spans="1:10" s="187" customFormat="1" ht="20.100000000000001" customHeight="1" thickBot="1" x14ac:dyDescent="0.25">
      <c r="A100" s="198" t="s">
        <v>419</v>
      </c>
      <c r="B100" s="199"/>
      <c r="C100" s="199"/>
      <c r="D100" s="199"/>
      <c r="E100" s="98"/>
      <c r="F100" s="100">
        <f>SUM(F103:F112)</f>
        <v>0</v>
      </c>
      <c r="H100" s="643" t="s">
        <v>599</v>
      </c>
      <c r="I100" s="643"/>
      <c r="J100" s="643"/>
    </row>
    <row r="101" spans="1:10" s="187" customFormat="1" ht="6" customHeight="1" thickBot="1" x14ac:dyDescent="0.25">
      <c r="A101" s="180"/>
      <c r="B101" s="180"/>
      <c r="C101" s="180"/>
      <c r="D101" s="180"/>
      <c r="E101" s="180"/>
      <c r="F101" s="91"/>
      <c r="H101" s="643"/>
      <c r="I101" s="643"/>
      <c r="J101" s="643"/>
    </row>
    <row r="102" spans="1:10" s="187" customFormat="1" ht="23.25" thickBot="1" x14ac:dyDescent="0.25">
      <c r="A102" s="212" t="s">
        <v>184</v>
      </c>
      <c r="B102" s="213" t="s">
        <v>159</v>
      </c>
      <c r="C102" s="213" t="s">
        <v>160</v>
      </c>
      <c r="D102" s="214" t="s">
        <v>163</v>
      </c>
      <c r="E102" s="214" t="s">
        <v>161</v>
      </c>
      <c r="F102" s="215" t="s">
        <v>431</v>
      </c>
      <c r="H102" s="643"/>
      <c r="I102" s="643"/>
      <c r="J102" s="643"/>
    </row>
    <row r="103" spans="1:10" s="187" customFormat="1" ht="11.25" x14ac:dyDescent="0.2">
      <c r="A103" s="106" t="s">
        <v>254</v>
      </c>
      <c r="B103" s="107" t="s">
        <v>449</v>
      </c>
      <c r="C103" s="108" t="s">
        <v>345</v>
      </c>
      <c r="D103" s="235"/>
      <c r="E103" s="236"/>
      <c r="F103" s="216">
        <f>TRUNC(D103*E103,2)</f>
        <v>0</v>
      </c>
    </row>
    <row r="104" spans="1:10" s="187" customFormat="1" ht="12" thickBot="1" x14ac:dyDescent="0.25">
      <c r="A104" s="109" t="s">
        <v>278</v>
      </c>
      <c r="B104" s="110" t="s">
        <v>449</v>
      </c>
      <c r="C104" s="111" t="s">
        <v>345</v>
      </c>
      <c r="D104" s="237"/>
      <c r="E104" s="238"/>
      <c r="F104" s="217">
        <f>TRUNC(D104*E104,2)</f>
        <v>0</v>
      </c>
    </row>
    <row r="105" spans="1:10" s="187" customFormat="1" ht="11.25" x14ac:dyDescent="0.2">
      <c r="A105" s="239"/>
      <c r="B105" s="240"/>
      <c r="C105" s="241"/>
      <c r="D105" s="242"/>
      <c r="E105" s="243"/>
      <c r="F105" s="220">
        <f t="shared" ref="F105:F112" si="1">TRUNC(D105*E105,2)</f>
        <v>0</v>
      </c>
    </row>
    <row r="106" spans="1:10" s="187" customFormat="1" ht="11.25" x14ac:dyDescent="0.2">
      <c r="A106" s="229"/>
      <c r="B106" s="230"/>
      <c r="C106" s="231"/>
      <c r="D106" s="232"/>
      <c r="E106" s="234"/>
      <c r="F106" s="193">
        <f t="shared" si="1"/>
        <v>0</v>
      </c>
    </row>
    <row r="107" spans="1:10" s="187" customFormat="1" ht="11.25" x14ac:dyDescent="0.2">
      <c r="A107" s="229"/>
      <c r="B107" s="230"/>
      <c r="C107" s="231"/>
      <c r="D107" s="232"/>
      <c r="E107" s="234"/>
      <c r="F107" s="193">
        <f t="shared" si="1"/>
        <v>0</v>
      </c>
    </row>
    <row r="108" spans="1:10" s="187" customFormat="1" ht="11.25" x14ac:dyDescent="0.2">
      <c r="A108" s="229"/>
      <c r="B108" s="230"/>
      <c r="C108" s="231"/>
      <c r="D108" s="232"/>
      <c r="E108" s="234"/>
      <c r="F108" s="193">
        <f t="shared" si="1"/>
        <v>0</v>
      </c>
    </row>
    <row r="109" spans="1:10" s="187" customFormat="1" ht="11.25" x14ac:dyDescent="0.2">
      <c r="A109" s="229"/>
      <c r="B109" s="230"/>
      <c r="C109" s="231"/>
      <c r="D109" s="232"/>
      <c r="E109" s="234"/>
      <c r="F109" s="193">
        <f t="shared" si="1"/>
        <v>0</v>
      </c>
    </row>
    <row r="110" spans="1:10" s="187" customFormat="1" ht="11.25" x14ac:dyDescent="0.2">
      <c r="A110" s="229"/>
      <c r="B110" s="230"/>
      <c r="C110" s="231"/>
      <c r="D110" s="232"/>
      <c r="E110" s="234"/>
      <c r="F110" s="193">
        <f t="shared" si="1"/>
        <v>0</v>
      </c>
    </row>
    <row r="111" spans="1:10" s="187" customFormat="1" ht="11.25" x14ac:dyDescent="0.2">
      <c r="A111" s="229"/>
      <c r="B111" s="230"/>
      <c r="C111" s="231"/>
      <c r="D111" s="232"/>
      <c r="E111" s="234"/>
      <c r="F111" s="193">
        <f t="shared" si="1"/>
        <v>0</v>
      </c>
    </row>
    <row r="112" spans="1:10" s="187" customFormat="1" ht="11.25" x14ac:dyDescent="0.2">
      <c r="A112" s="229"/>
      <c r="B112" s="230"/>
      <c r="C112" s="231"/>
      <c r="D112" s="232"/>
      <c r="E112" s="234"/>
      <c r="F112" s="193">
        <f t="shared" si="1"/>
        <v>0</v>
      </c>
    </row>
    <row r="113" spans="1:10" s="187" customFormat="1" ht="6" customHeight="1" thickBot="1" x14ac:dyDescent="0.25">
      <c r="A113" s="180"/>
      <c r="B113" s="180"/>
      <c r="C113" s="180"/>
      <c r="D113" s="180"/>
      <c r="E113" s="180"/>
      <c r="F113" s="91"/>
    </row>
    <row r="114" spans="1:10" s="187" customFormat="1" ht="15" customHeight="1" thickBot="1" x14ac:dyDescent="0.25">
      <c r="A114" s="206" t="s">
        <v>532</v>
      </c>
      <c r="B114" s="194"/>
      <c r="C114" s="194"/>
      <c r="D114" s="194"/>
      <c r="E114" s="195">
        <f>LEN(A115)</f>
        <v>0</v>
      </c>
      <c r="F114" s="196" t="s">
        <v>136</v>
      </c>
      <c r="H114" s="540" t="s">
        <v>591</v>
      </c>
      <c r="J114" s="540" t="s">
        <v>535</v>
      </c>
    </row>
    <row r="115" spans="1:10" ht="69.95" customHeight="1" thickBot="1" x14ac:dyDescent="0.25">
      <c r="A115" s="658"/>
      <c r="B115" s="658"/>
      <c r="C115" s="658"/>
      <c r="D115" s="658"/>
      <c r="E115" s="658"/>
      <c r="F115" s="658"/>
      <c r="H115" s="540"/>
      <c r="J115" s="540"/>
    </row>
    <row r="116" spans="1:10" s="187" customFormat="1" ht="6" customHeight="1" thickBot="1" x14ac:dyDescent="0.25">
      <c r="A116" s="180"/>
      <c r="B116" s="180"/>
      <c r="C116" s="180"/>
      <c r="D116" s="180"/>
      <c r="E116" s="180"/>
      <c r="F116" s="91"/>
    </row>
    <row r="117" spans="1:10" s="187" customFormat="1" ht="20.100000000000001" customHeight="1" x14ac:dyDescent="0.2">
      <c r="A117" s="198" t="s">
        <v>445</v>
      </c>
      <c r="B117" s="199"/>
      <c r="C117" s="199"/>
      <c r="D117" s="199"/>
      <c r="E117" s="98"/>
      <c r="F117" s="100">
        <f>SUM(F120:F124)</f>
        <v>0</v>
      </c>
      <c r="H117" s="625" t="s">
        <v>713</v>
      </c>
      <c r="I117" s="626"/>
      <c r="J117" s="627"/>
    </row>
    <row r="118" spans="1:10" s="187" customFormat="1" ht="6" customHeight="1" x14ac:dyDescent="0.2">
      <c r="A118" s="180"/>
      <c r="B118" s="180"/>
      <c r="C118" s="180"/>
      <c r="D118" s="180"/>
      <c r="E118" s="180"/>
      <c r="F118" s="91"/>
      <c r="H118" s="628"/>
      <c r="I118" s="629"/>
      <c r="J118" s="630"/>
    </row>
    <row r="119" spans="1:10" s="187" customFormat="1" ht="23.25" thickBot="1" x14ac:dyDescent="0.25">
      <c r="A119" s="211" t="s">
        <v>184</v>
      </c>
      <c r="B119" s="191" t="s">
        <v>159</v>
      </c>
      <c r="C119" s="191" t="s">
        <v>160</v>
      </c>
      <c r="D119" s="192" t="s">
        <v>163</v>
      </c>
      <c r="E119" s="192" t="s">
        <v>161</v>
      </c>
      <c r="F119" s="186" t="s">
        <v>431</v>
      </c>
      <c r="H119" s="631"/>
      <c r="I119" s="632"/>
      <c r="J119" s="633"/>
    </row>
    <row r="120" spans="1:10" s="187" customFormat="1" ht="11.25" x14ac:dyDescent="0.2">
      <c r="A120" s="229"/>
      <c r="B120" s="230"/>
      <c r="C120" s="231"/>
      <c r="D120" s="232"/>
      <c r="E120" s="234"/>
      <c r="F120" s="193">
        <f>TRUNC(D120*E120,2)</f>
        <v>0</v>
      </c>
    </row>
    <row r="121" spans="1:10" s="187" customFormat="1" ht="11.25" x14ac:dyDescent="0.2">
      <c r="A121" s="229"/>
      <c r="B121" s="230"/>
      <c r="C121" s="231"/>
      <c r="D121" s="232"/>
      <c r="E121" s="234"/>
      <c r="F121" s="193">
        <f>TRUNC(D121*E121,2)</f>
        <v>0</v>
      </c>
    </row>
    <row r="122" spans="1:10" s="187" customFormat="1" ht="11.25" x14ac:dyDescent="0.2">
      <c r="A122" s="229"/>
      <c r="B122" s="230"/>
      <c r="C122" s="231"/>
      <c r="D122" s="232"/>
      <c r="E122" s="234"/>
      <c r="F122" s="193">
        <f>TRUNC(D122*E122,2)</f>
        <v>0</v>
      </c>
    </row>
    <row r="123" spans="1:10" s="187" customFormat="1" ht="11.25" x14ac:dyDescent="0.2">
      <c r="A123" s="229"/>
      <c r="B123" s="230"/>
      <c r="C123" s="231"/>
      <c r="D123" s="232"/>
      <c r="E123" s="234"/>
      <c r="F123" s="193">
        <f>TRUNC(D123*E123,2)</f>
        <v>0</v>
      </c>
    </row>
    <row r="124" spans="1:10" s="187" customFormat="1" ht="11.25" x14ac:dyDescent="0.2">
      <c r="A124" s="229"/>
      <c r="B124" s="230"/>
      <c r="C124" s="231"/>
      <c r="D124" s="232"/>
      <c r="E124" s="234"/>
      <c r="F124" s="193">
        <f>TRUNC(D124*E124,2)</f>
        <v>0</v>
      </c>
    </row>
    <row r="125" spans="1:10" s="187" customFormat="1" ht="6" customHeight="1" thickBot="1" x14ac:dyDescent="0.25">
      <c r="A125" s="180"/>
      <c r="B125" s="180"/>
      <c r="C125" s="180"/>
      <c r="D125" s="180"/>
      <c r="E125" s="180"/>
      <c r="F125" s="91"/>
    </row>
    <row r="126" spans="1:10" s="187" customFormat="1" ht="15" customHeight="1" thickBot="1" x14ac:dyDescent="0.25">
      <c r="A126" s="206" t="s">
        <v>532</v>
      </c>
      <c r="B126" s="194"/>
      <c r="C126" s="194"/>
      <c r="D126" s="194"/>
      <c r="E126" s="195">
        <f>LEN(A127)</f>
        <v>0</v>
      </c>
      <c r="F126" s="196" t="s">
        <v>136</v>
      </c>
      <c r="H126" s="540" t="s">
        <v>535</v>
      </c>
    </row>
    <row r="127" spans="1:10" ht="69.95" customHeight="1" thickBot="1" x14ac:dyDescent="0.25">
      <c r="A127" s="658"/>
      <c r="B127" s="658"/>
      <c r="C127" s="658"/>
      <c r="D127" s="658"/>
      <c r="E127" s="658"/>
      <c r="F127" s="658"/>
      <c r="H127" s="540"/>
    </row>
    <row r="128" spans="1:10" s="187" customFormat="1" ht="6" customHeight="1" thickBot="1" x14ac:dyDescent="0.25">
      <c r="A128" s="180"/>
      <c r="B128" s="180"/>
      <c r="C128" s="180"/>
      <c r="D128" s="180"/>
      <c r="E128" s="180"/>
      <c r="F128" s="91"/>
    </row>
    <row r="129" spans="1:10" s="187" customFormat="1" ht="20.100000000000001" customHeight="1" x14ac:dyDescent="0.2">
      <c r="A129" s="198" t="s">
        <v>427</v>
      </c>
      <c r="B129" s="199"/>
      <c r="C129" s="199"/>
      <c r="D129" s="199"/>
      <c r="E129" s="98"/>
      <c r="F129" s="100">
        <f>SUM(F132:F141)</f>
        <v>0</v>
      </c>
      <c r="H129" s="625" t="s">
        <v>708</v>
      </c>
      <c r="I129" s="626"/>
      <c r="J129" s="627"/>
    </row>
    <row r="130" spans="1:10" s="187" customFormat="1" ht="6" customHeight="1" x14ac:dyDescent="0.2">
      <c r="A130" s="180"/>
      <c r="B130" s="180"/>
      <c r="C130" s="180"/>
      <c r="D130" s="180"/>
      <c r="E130" s="180"/>
      <c r="F130" s="91"/>
      <c r="H130" s="628"/>
      <c r="I130" s="629"/>
      <c r="J130" s="630"/>
    </row>
    <row r="131" spans="1:10" s="187" customFormat="1" ht="23.25" thickBot="1" x14ac:dyDescent="0.25">
      <c r="A131" s="212" t="s">
        <v>184</v>
      </c>
      <c r="B131" s="213" t="s">
        <v>159</v>
      </c>
      <c r="C131" s="213" t="s">
        <v>160</v>
      </c>
      <c r="D131" s="214" t="s">
        <v>163</v>
      </c>
      <c r="E131" s="214" t="s">
        <v>161</v>
      </c>
      <c r="F131" s="215" t="s">
        <v>431</v>
      </c>
      <c r="H131" s="628"/>
      <c r="I131" s="629"/>
      <c r="J131" s="630"/>
    </row>
    <row r="132" spans="1:10" s="187" customFormat="1" ht="14.25" customHeight="1" thickBot="1" x14ac:dyDescent="0.25">
      <c r="A132" s="106" t="s">
        <v>263</v>
      </c>
      <c r="B132" s="107" t="s">
        <v>449</v>
      </c>
      <c r="C132" s="108" t="s">
        <v>345</v>
      </c>
      <c r="D132" s="235"/>
      <c r="E132" s="236"/>
      <c r="F132" s="216">
        <f t="shared" ref="F132:F139" si="2">TRUNC(D132*E132,2)</f>
        <v>0</v>
      </c>
      <c r="H132" s="631"/>
      <c r="I132" s="632"/>
      <c r="J132" s="633"/>
    </row>
    <row r="133" spans="1:10" s="187" customFormat="1" ht="11.25" x14ac:dyDescent="0.2">
      <c r="A133" s="221" t="s">
        <v>268</v>
      </c>
      <c r="B133" s="218" t="s">
        <v>449</v>
      </c>
      <c r="C133" s="219" t="s">
        <v>345</v>
      </c>
      <c r="D133" s="242"/>
      <c r="E133" s="243"/>
      <c r="F133" s="222">
        <f t="shared" si="2"/>
        <v>0</v>
      </c>
    </row>
    <row r="134" spans="1:10" s="187" customFormat="1" ht="11.25" x14ac:dyDescent="0.2">
      <c r="A134" s="221" t="s">
        <v>420</v>
      </c>
      <c r="B134" s="218" t="s">
        <v>449</v>
      </c>
      <c r="C134" s="219" t="s">
        <v>345</v>
      </c>
      <c r="D134" s="242"/>
      <c r="E134" s="243"/>
      <c r="F134" s="222">
        <f t="shared" si="2"/>
        <v>0</v>
      </c>
    </row>
    <row r="135" spans="1:10" s="187" customFormat="1" ht="11.25" x14ac:dyDescent="0.2">
      <c r="A135" s="221" t="s">
        <v>262</v>
      </c>
      <c r="B135" s="218" t="s">
        <v>449</v>
      </c>
      <c r="C135" s="219" t="s">
        <v>345</v>
      </c>
      <c r="D135" s="242"/>
      <c r="E135" s="243"/>
      <c r="F135" s="222">
        <f t="shared" si="2"/>
        <v>0</v>
      </c>
    </row>
    <row r="136" spans="1:10" s="187" customFormat="1" ht="12" thickBot="1" x14ac:dyDescent="0.25">
      <c r="A136" s="109" t="s">
        <v>421</v>
      </c>
      <c r="B136" s="110" t="s">
        <v>449</v>
      </c>
      <c r="C136" s="111" t="s">
        <v>461</v>
      </c>
      <c r="D136" s="237"/>
      <c r="E136" s="238"/>
      <c r="F136" s="217">
        <f t="shared" si="2"/>
        <v>0</v>
      </c>
    </row>
    <row r="137" spans="1:10" s="187" customFormat="1" ht="11.25" x14ac:dyDescent="0.2">
      <c r="A137" s="239"/>
      <c r="B137" s="240"/>
      <c r="C137" s="241"/>
      <c r="D137" s="242"/>
      <c r="E137" s="243"/>
      <c r="F137" s="220">
        <f t="shared" si="2"/>
        <v>0</v>
      </c>
    </row>
    <row r="138" spans="1:10" s="187" customFormat="1" ht="11.25" x14ac:dyDescent="0.2">
      <c r="A138" s="239"/>
      <c r="B138" s="240"/>
      <c r="C138" s="241"/>
      <c r="D138" s="242"/>
      <c r="E138" s="243"/>
      <c r="F138" s="193">
        <f t="shared" si="2"/>
        <v>0</v>
      </c>
    </row>
    <row r="139" spans="1:10" s="187" customFormat="1" ht="11.25" x14ac:dyDescent="0.2">
      <c r="A139" s="239"/>
      <c r="B139" s="240"/>
      <c r="C139" s="241"/>
      <c r="D139" s="242"/>
      <c r="E139" s="243"/>
      <c r="F139" s="193">
        <f t="shared" si="2"/>
        <v>0</v>
      </c>
    </row>
    <row r="140" spans="1:10" s="187" customFormat="1" ht="11.25" x14ac:dyDescent="0.2">
      <c r="A140" s="239"/>
      <c r="B140" s="240"/>
      <c r="C140" s="241"/>
      <c r="D140" s="242"/>
      <c r="E140" s="243"/>
      <c r="F140" s="193">
        <f>TRUNC(D140*E140,2)</f>
        <v>0</v>
      </c>
    </row>
    <row r="141" spans="1:10" s="187" customFormat="1" ht="11.25" x14ac:dyDescent="0.2">
      <c r="A141" s="239"/>
      <c r="B141" s="240"/>
      <c r="C141" s="241"/>
      <c r="D141" s="242"/>
      <c r="E141" s="243"/>
      <c r="F141" s="193">
        <f>TRUNC(D141*E141,2)</f>
        <v>0</v>
      </c>
    </row>
    <row r="142" spans="1:10" s="187" customFormat="1" ht="6" customHeight="1" thickBot="1" x14ac:dyDescent="0.25">
      <c r="A142" s="180"/>
      <c r="B142" s="180"/>
      <c r="C142" s="180"/>
      <c r="D142" s="180"/>
      <c r="E142" s="180"/>
      <c r="F142" s="91"/>
    </row>
    <row r="143" spans="1:10" s="187" customFormat="1" ht="15" customHeight="1" thickBot="1" x14ac:dyDescent="0.25">
      <c r="A143" s="206" t="s">
        <v>532</v>
      </c>
      <c r="B143" s="194"/>
      <c r="C143" s="194"/>
      <c r="D143" s="194"/>
      <c r="E143" s="195">
        <f>LEN(A144)</f>
        <v>0</v>
      </c>
      <c r="F143" s="196" t="s">
        <v>136</v>
      </c>
      <c r="H143" s="540" t="s">
        <v>542</v>
      </c>
    </row>
    <row r="144" spans="1:10" ht="69.95" customHeight="1" thickBot="1" x14ac:dyDescent="0.25">
      <c r="A144" s="658"/>
      <c r="B144" s="658"/>
      <c r="C144" s="658"/>
      <c r="D144" s="658"/>
      <c r="E144" s="658"/>
      <c r="F144" s="658"/>
      <c r="H144" s="540"/>
    </row>
    <row r="145" spans="1:10" s="187" customFormat="1" ht="6" customHeight="1" thickBot="1" x14ac:dyDescent="0.25">
      <c r="A145" s="180"/>
      <c r="B145" s="180"/>
      <c r="C145" s="180"/>
      <c r="D145" s="180"/>
      <c r="E145" s="180"/>
      <c r="F145" s="91"/>
    </row>
    <row r="146" spans="1:10" s="187" customFormat="1" ht="20.100000000000001" customHeight="1" thickBot="1" x14ac:dyDescent="0.25">
      <c r="A146" s="198" t="s">
        <v>426</v>
      </c>
      <c r="B146" s="199"/>
      <c r="C146" s="199"/>
      <c r="D146" s="199"/>
      <c r="E146" s="98"/>
      <c r="F146" s="100">
        <f ca="1">SUM(F149:F158)</f>
        <v>0</v>
      </c>
      <c r="H146" s="540" t="s">
        <v>593</v>
      </c>
      <c r="I146" s="540"/>
      <c r="J146" s="540"/>
    </row>
    <row r="147" spans="1:10" s="187" customFormat="1" ht="6" customHeight="1" thickBot="1" x14ac:dyDescent="0.25">
      <c r="A147" s="180"/>
      <c r="B147" s="180"/>
      <c r="C147" s="180"/>
      <c r="D147" s="180"/>
      <c r="E147" s="180"/>
      <c r="F147" s="91"/>
      <c r="H147" s="540"/>
      <c r="I147" s="540"/>
      <c r="J147" s="540"/>
    </row>
    <row r="148" spans="1:10" s="187" customFormat="1" ht="23.25" thickBot="1" x14ac:dyDescent="0.25">
      <c r="A148" s="212" t="s">
        <v>184</v>
      </c>
      <c r="B148" s="213" t="s">
        <v>159</v>
      </c>
      <c r="C148" s="213" t="s">
        <v>160</v>
      </c>
      <c r="D148" s="214" t="s">
        <v>163</v>
      </c>
      <c r="E148" s="214" t="s">
        <v>161</v>
      </c>
      <c r="F148" s="215" t="s">
        <v>431</v>
      </c>
      <c r="H148" s="540"/>
      <c r="I148" s="540"/>
      <c r="J148" s="540"/>
    </row>
    <row r="149" spans="1:10" s="187" customFormat="1" ht="12" customHeight="1" thickBot="1" x14ac:dyDescent="0.25">
      <c r="A149" s="223" t="s">
        <v>425</v>
      </c>
      <c r="B149" s="224" t="s">
        <v>182</v>
      </c>
      <c r="C149" s="225" t="s">
        <v>456</v>
      </c>
      <c r="D149" s="245"/>
      <c r="E149" s="246"/>
      <c r="F149" s="226">
        <f ca="1">IF(D20="Flat rate", 0, IF(D149*E149&lt;=IF(CELL("TYPE", '2. Main data'!F7) = "v",  ('2. Main data'!F7*2500), 0), D149*E149, "Wrong"))</f>
        <v>0</v>
      </c>
      <c r="H149" s="540"/>
      <c r="I149" s="540"/>
      <c r="J149" s="540"/>
    </row>
    <row r="150" spans="1:10" s="187" customFormat="1" ht="11.25" x14ac:dyDescent="0.2">
      <c r="A150" s="239"/>
      <c r="B150" s="240"/>
      <c r="C150" s="241"/>
      <c r="D150" s="242"/>
      <c r="E150" s="243"/>
      <c r="F150" s="220">
        <f t="shared" ref="F150:F158" si="3">TRUNC(D150*E150,2)</f>
        <v>0</v>
      </c>
    </row>
    <row r="151" spans="1:10" s="187" customFormat="1" ht="11.25" x14ac:dyDescent="0.2">
      <c r="A151" s="229"/>
      <c r="B151" s="230"/>
      <c r="C151" s="231"/>
      <c r="D151" s="232"/>
      <c r="E151" s="234"/>
      <c r="F151" s="193">
        <f t="shared" si="3"/>
        <v>0</v>
      </c>
    </row>
    <row r="152" spans="1:10" s="187" customFormat="1" ht="11.25" x14ac:dyDescent="0.2">
      <c r="A152" s="229"/>
      <c r="B152" s="230"/>
      <c r="C152" s="231"/>
      <c r="D152" s="232"/>
      <c r="E152" s="234"/>
      <c r="F152" s="193">
        <f t="shared" si="3"/>
        <v>0</v>
      </c>
    </row>
    <row r="153" spans="1:10" s="187" customFormat="1" ht="11.25" x14ac:dyDescent="0.2">
      <c r="A153" s="229"/>
      <c r="B153" s="230"/>
      <c r="C153" s="231"/>
      <c r="D153" s="232"/>
      <c r="E153" s="234"/>
      <c r="F153" s="193">
        <f t="shared" si="3"/>
        <v>0</v>
      </c>
    </row>
    <row r="154" spans="1:10" s="187" customFormat="1" ht="11.25" x14ac:dyDescent="0.2">
      <c r="A154" s="229"/>
      <c r="B154" s="230"/>
      <c r="C154" s="231"/>
      <c r="D154" s="232"/>
      <c r="E154" s="234"/>
      <c r="F154" s="193">
        <f t="shared" si="3"/>
        <v>0</v>
      </c>
    </row>
    <row r="155" spans="1:10" s="187" customFormat="1" ht="11.25" x14ac:dyDescent="0.2">
      <c r="A155" s="229"/>
      <c r="B155" s="230"/>
      <c r="C155" s="231"/>
      <c r="D155" s="232"/>
      <c r="E155" s="234"/>
      <c r="F155" s="193">
        <f t="shared" si="3"/>
        <v>0</v>
      </c>
    </row>
    <row r="156" spans="1:10" s="187" customFormat="1" ht="11.25" x14ac:dyDescent="0.2">
      <c r="A156" s="229"/>
      <c r="B156" s="230"/>
      <c r="C156" s="231"/>
      <c r="D156" s="232"/>
      <c r="E156" s="234"/>
      <c r="F156" s="193">
        <f t="shared" si="3"/>
        <v>0</v>
      </c>
    </row>
    <row r="157" spans="1:10" s="187" customFormat="1" ht="11.25" x14ac:dyDescent="0.2">
      <c r="A157" s="229"/>
      <c r="B157" s="230"/>
      <c r="C157" s="231"/>
      <c r="D157" s="232"/>
      <c r="E157" s="234"/>
      <c r="F157" s="193">
        <f t="shared" si="3"/>
        <v>0</v>
      </c>
    </row>
    <row r="158" spans="1:10" s="187" customFormat="1" ht="11.25" x14ac:dyDescent="0.2">
      <c r="A158" s="229"/>
      <c r="B158" s="230"/>
      <c r="C158" s="231"/>
      <c r="D158" s="232"/>
      <c r="E158" s="234"/>
      <c r="F158" s="193">
        <f t="shared" si="3"/>
        <v>0</v>
      </c>
    </row>
    <row r="159" spans="1:10" s="187" customFormat="1" ht="6" customHeight="1" thickBot="1" x14ac:dyDescent="0.25">
      <c r="A159" s="180"/>
      <c r="B159" s="180"/>
      <c r="C159" s="180"/>
      <c r="D159" s="180"/>
      <c r="E159" s="180"/>
      <c r="F159" s="91"/>
    </row>
    <row r="160" spans="1:10" s="187" customFormat="1" ht="15" customHeight="1" thickBot="1" x14ac:dyDescent="0.25">
      <c r="A160" s="206" t="s">
        <v>532</v>
      </c>
      <c r="B160" s="194"/>
      <c r="C160" s="194"/>
      <c r="D160" s="194"/>
      <c r="E160" s="195">
        <f>LEN(A161)</f>
        <v>0</v>
      </c>
      <c r="F160" s="196" t="s">
        <v>136</v>
      </c>
      <c r="H160" s="540" t="s">
        <v>674</v>
      </c>
      <c r="J160" s="540" t="s">
        <v>535</v>
      </c>
    </row>
    <row r="161" spans="1:10" ht="69.95" customHeight="1" thickBot="1" x14ac:dyDescent="0.25">
      <c r="A161" s="658"/>
      <c r="B161" s="658"/>
      <c r="C161" s="658"/>
      <c r="D161" s="658"/>
      <c r="E161" s="658"/>
      <c r="F161" s="658"/>
      <c r="H161" s="540"/>
      <c r="J161" s="540"/>
    </row>
    <row r="162" spans="1:10" s="187" customFormat="1" ht="6" customHeight="1" thickBot="1" x14ac:dyDescent="0.25">
      <c r="A162" s="180"/>
      <c r="B162" s="180"/>
      <c r="C162" s="180"/>
      <c r="D162" s="180"/>
      <c r="E162" s="180"/>
      <c r="F162" s="91"/>
    </row>
    <row r="163" spans="1:10" s="187" customFormat="1" ht="20.100000000000001" customHeight="1" thickBot="1" x14ac:dyDescent="0.25">
      <c r="A163" s="198" t="s">
        <v>422</v>
      </c>
      <c r="B163" s="199"/>
      <c r="C163" s="199"/>
      <c r="D163" s="199"/>
      <c r="E163" s="98"/>
      <c r="F163" s="100">
        <f>SUM(F166:F175)</f>
        <v>0</v>
      </c>
      <c r="H163" s="540" t="s">
        <v>594</v>
      </c>
      <c r="I163" s="540"/>
      <c r="J163" s="540"/>
    </row>
    <row r="164" spans="1:10" s="187" customFormat="1" ht="6" customHeight="1" thickBot="1" x14ac:dyDescent="0.25">
      <c r="A164" s="180"/>
      <c r="B164" s="180"/>
      <c r="C164" s="180"/>
      <c r="D164" s="180"/>
      <c r="E164" s="180"/>
      <c r="F164" s="91"/>
      <c r="H164" s="540"/>
      <c r="I164" s="540"/>
      <c r="J164" s="540"/>
    </row>
    <row r="165" spans="1:10" s="187" customFormat="1" ht="23.25" thickBot="1" x14ac:dyDescent="0.25">
      <c r="A165" s="211" t="s">
        <v>184</v>
      </c>
      <c r="B165" s="191" t="s">
        <v>159</v>
      </c>
      <c r="C165" s="191" t="s">
        <v>160</v>
      </c>
      <c r="D165" s="192" t="s">
        <v>163</v>
      </c>
      <c r="E165" s="192" t="s">
        <v>161</v>
      </c>
      <c r="F165" s="186" t="s">
        <v>431</v>
      </c>
      <c r="H165" s="540"/>
      <c r="I165" s="540"/>
      <c r="J165" s="540"/>
    </row>
    <row r="166" spans="1:10" s="187" customFormat="1" ht="11.25" x14ac:dyDescent="0.2">
      <c r="A166" s="490" t="s">
        <v>787</v>
      </c>
      <c r="B166" s="491" t="s">
        <v>819</v>
      </c>
      <c r="C166" s="231"/>
      <c r="D166" s="232"/>
      <c r="E166" s="234"/>
      <c r="F166" s="193">
        <f t="shared" ref="F166:F175" si="4">TRUNC(D166*E166,2)</f>
        <v>0</v>
      </c>
    </row>
    <row r="167" spans="1:10" s="187" customFormat="1" ht="11.25" x14ac:dyDescent="0.2">
      <c r="A167" s="229"/>
      <c r="B167" s="230"/>
      <c r="C167" s="231"/>
      <c r="D167" s="232"/>
      <c r="E167" s="234"/>
      <c r="F167" s="193">
        <f t="shared" si="4"/>
        <v>0</v>
      </c>
    </row>
    <row r="168" spans="1:10" s="187" customFormat="1" ht="11.25" x14ac:dyDescent="0.2">
      <c r="A168" s="229"/>
      <c r="B168" s="230"/>
      <c r="C168" s="231"/>
      <c r="D168" s="232"/>
      <c r="E168" s="234"/>
      <c r="F168" s="193">
        <f t="shared" si="4"/>
        <v>0</v>
      </c>
    </row>
    <row r="169" spans="1:10" s="187" customFormat="1" ht="11.25" x14ac:dyDescent="0.2">
      <c r="A169" s="229"/>
      <c r="B169" s="230"/>
      <c r="C169" s="231"/>
      <c r="D169" s="232"/>
      <c r="E169" s="234"/>
      <c r="F169" s="193">
        <f t="shared" si="4"/>
        <v>0</v>
      </c>
    </row>
    <row r="170" spans="1:10" s="187" customFormat="1" ht="11.25" x14ac:dyDescent="0.2">
      <c r="A170" s="229"/>
      <c r="B170" s="230"/>
      <c r="C170" s="231"/>
      <c r="D170" s="232"/>
      <c r="E170" s="234"/>
      <c r="F170" s="193">
        <f t="shared" si="4"/>
        <v>0</v>
      </c>
    </row>
    <row r="171" spans="1:10" s="187" customFormat="1" ht="11.25" x14ac:dyDescent="0.2">
      <c r="A171" s="229"/>
      <c r="B171" s="230"/>
      <c r="C171" s="231"/>
      <c r="D171" s="232"/>
      <c r="E171" s="234"/>
      <c r="F171" s="193">
        <f t="shared" si="4"/>
        <v>0</v>
      </c>
    </row>
    <row r="172" spans="1:10" s="187" customFormat="1" ht="11.25" x14ac:dyDescent="0.2">
      <c r="A172" s="229"/>
      <c r="B172" s="230"/>
      <c r="C172" s="231"/>
      <c r="D172" s="232"/>
      <c r="E172" s="234"/>
      <c r="F172" s="193">
        <f t="shared" si="4"/>
        <v>0</v>
      </c>
    </row>
    <row r="173" spans="1:10" s="187" customFormat="1" ht="11.25" x14ac:dyDescent="0.2">
      <c r="A173" s="229"/>
      <c r="B173" s="230"/>
      <c r="C173" s="231"/>
      <c r="D173" s="232"/>
      <c r="E173" s="234"/>
      <c r="F173" s="193">
        <f t="shared" si="4"/>
        <v>0</v>
      </c>
    </row>
    <row r="174" spans="1:10" s="187" customFormat="1" ht="11.25" x14ac:dyDescent="0.2">
      <c r="A174" s="229"/>
      <c r="B174" s="230"/>
      <c r="C174" s="231"/>
      <c r="D174" s="232"/>
      <c r="E174" s="234"/>
      <c r="F174" s="193">
        <f t="shared" si="4"/>
        <v>0</v>
      </c>
    </row>
    <row r="175" spans="1:10" s="187" customFormat="1" ht="11.25" x14ac:dyDescent="0.2">
      <c r="A175" s="229"/>
      <c r="B175" s="230"/>
      <c r="C175" s="231"/>
      <c r="D175" s="232"/>
      <c r="E175" s="234"/>
      <c r="F175" s="193">
        <f t="shared" si="4"/>
        <v>0</v>
      </c>
    </row>
    <row r="176" spans="1:10" s="187" customFormat="1" ht="6" customHeight="1" x14ac:dyDescent="0.2">
      <c r="A176" s="180"/>
      <c r="B176" s="180"/>
      <c r="C176" s="180"/>
      <c r="D176" s="180"/>
      <c r="E176" s="180"/>
      <c r="F176" s="91"/>
    </row>
    <row r="177" spans="1:10" s="187" customFormat="1" ht="15" customHeight="1" x14ac:dyDescent="0.2">
      <c r="A177" s="206" t="s">
        <v>532</v>
      </c>
      <c r="B177" s="194"/>
      <c r="C177" s="194"/>
      <c r="D177" s="194"/>
      <c r="E177" s="195">
        <f>LEN(A178)</f>
        <v>0</v>
      </c>
      <c r="F177" s="196" t="s">
        <v>136</v>
      </c>
      <c r="H177" s="434"/>
      <c r="I177" s="434"/>
      <c r="J177" s="434"/>
    </row>
    <row r="178" spans="1:10" ht="69.95" customHeight="1" x14ac:dyDescent="0.2">
      <c r="A178" s="658"/>
      <c r="B178" s="658"/>
      <c r="C178" s="658"/>
      <c r="D178" s="658"/>
      <c r="E178" s="658"/>
      <c r="F178" s="658"/>
      <c r="H178" s="434"/>
      <c r="I178" s="434"/>
      <c r="J178" s="434"/>
    </row>
    <row r="179" spans="1:10" s="187" customFormat="1" ht="6" customHeight="1" thickBot="1" x14ac:dyDescent="0.25">
      <c r="A179" s="180"/>
      <c r="B179" s="180"/>
      <c r="C179" s="180"/>
      <c r="D179" s="180"/>
      <c r="E179" s="180"/>
      <c r="F179" s="91"/>
    </row>
    <row r="180" spans="1:10" ht="20.100000000000001" customHeight="1" x14ac:dyDescent="0.2">
      <c r="A180" s="76" t="s">
        <v>194</v>
      </c>
      <c r="B180" s="77"/>
      <c r="C180" s="188" t="s">
        <v>187</v>
      </c>
      <c r="D180" s="185" t="str">
        <f ca="1">IF($E$4&gt;0, E180/$E$4, "")</f>
        <v/>
      </c>
      <c r="E180" s="647">
        <f>SUM(F182,F194)</f>
        <v>0</v>
      </c>
      <c r="F180" s="648"/>
      <c r="H180" s="625" t="s">
        <v>537</v>
      </c>
      <c r="I180" s="626"/>
      <c r="J180" s="627"/>
    </row>
    <row r="181" spans="1:10" s="187" customFormat="1" ht="6" customHeight="1" x14ac:dyDescent="0.2">
      <c r="A181" s="180"/>
      <c r="B181" s="180"/>
      <c r="C181" s="180"/>
      <c r="D181" s="180"/>
      <c r="E181" s="180"/>
      <c r="F181" s="91"/>
      <c r="H181" s="628"/>
      <c r="I181" s="629"/>
      <c r="J181" s="630"/>
    </row>
    <row r="182" spans="1:10" s="187" customFormat="1" ht="20.100000000000001" customHeight="1" x14ac:dyDescent="0.2">
      <c r="A182" s="198" t="s">
        <v>423</v>
      </c>
      <c r="B182" s="199"/>
      <c r="C182" s="199"/>
      <c r="D182" s="199"/>
      <c r="E182" s="98"/>
      <c r="F182" s="100">
        <f>SUM(F185:F189)</f>
        <v>0</v>
      </c>
      <c r="H182" s="628"/>
      <c r="I182" s="629"/>
      <c r="J182" s="630"/>
    </row>
    <row r="183" spans="1:10" s="187" customFormat="1" ht="6" customHeight="1" x14ac:dyDescent="0.2">
      <c r="A183" s="180"/>
      <c r="B183" s="180"/>
      <c r="C183" s="180"/>
      <c r="D183" s="180"/>
      <c r="E183" s="180"/>
      <c r="F183" s="91"/>
      <c r="H183" s="628"/>
      <c r="I183" s="629"/>
      <c r="J183" s="630"/>
    </row>
    <row r="184" spans="1:10" s="187" customFormat="1" ht="23.25" thickBot="1" x14ac:dyDescent="0.25">
      <c r="A184" s="211" t="s">
        <v>184</v>
      </c>
      <c r="B184" s="191" t="s">
        <v>159</v>
      </c>
      <c r="C184" s="191" t="s">
        <v>160</v>
      </c>
      <c r="D184" s="192" t="s">
        <v>163</v>
      </c>
      <c r="E184" s="192" t="s">
        <v>161</v>
      </c>
      <c r="F184" s="186" t="s">
        <v>431</v>
      </c>
      <c r="H184" s="631"/>
      <c r="I184" s="632"/>
      <c r="J184" s="633"/>
    </row>
    <row r="185" spans="1:10" s="187" customFormat="1" ht="11.25" x14ac:dyDescent="0.2">
      <c r="A185" s="229"/>
      <c r="B185" s="230"/>
      <c r="C185" s="231"/>
      <c r="D185" s="232"/>
      <c r="E185" s="234"/>
      <c r="F185" s="193">
        <f>TRUNC(D185*E185,2)</f>
        <v>0</v>
      </c>
    </row>
    <row r="186" spans="1:10" s="187" customFormat="1" ht="11.25" x14ac:dyDescent="0.2">
      <c r="A186" s="229"/>
      <c r="B186" s="230"/>
      <c r="C186" s="231"/>
      <c r="D186" s="232"/>
      <c r="E186" s="234"/>
      <c r="F186" s="193">
        <f>TRUNC(D186*E186,2)</f>
        <v>0</v>
      </c>
    </row>
    <row r="187" spans="1:10" s="187" customFormat="1" ht="11.25" x14ac:dyDescent="0.2">
      <c r="A187" s="229"/>
      <c r="B187" s="230"/>
      <c r="C187" s="231"/>
      <c r="D187" s="232"/>
      <c r="E187" s="234"/>
      <c r="F187" s="193">
        <f>TRUNC(D187*E187,2)</f>
        <v>0</v>
      </c>
    </row>
    <row r="188" spans="1:10" s="187" customFormat="1" ht="11.25" x14ac:dyDescent="0.2">
      <c r="A188" s="229"/>
      <c r="B188" s="230"/>
      <c r="C188" s="231"/>
      <c r="D188" s="232"/>
      <c r="E188" s="234"/>
      <c r="F188" s="193">
        <f>TRUNC(D188*E188,2)</f>
        <v>0</v>
      </c>
    </row>
    <row r="189" spans="1:10" s="187" customFormat="1" ht="11.25" x14ac:dyDescent="0.2">
      <c r="A189" s="229"/>
      <c r="B189" s="230"/>
      <c r="C189" s="231"/>
      <c r="D189" s="232"/>
      <c r="E189" s="234"/>
      <c r="F189" s="193">
        <f>TRUNC(D189*E189,2)</f>
        <v>0</v>
      </c>
    </row>
    <row r="190" spans="1:10" s="187" customFormat="1" ht="6" customHeight="1" thickBot="1" x14ac:dyDescent="0.25">
      <c r="A190" s="180"/>
      <c r="B190" s="180"/>
      <c r="C190" s="180"/>
      <c r="D190" s="180"/>
      <c r="E190" s="180"/>
      <c r="F190" s="91"/>
    </row>
    <row r="191" spans="1:10" s="187" customFormat="1" ht="15" customHeight="1" thickBot="1" x14ac:dyDescent="0.25">
      <c r="A191" s="206" t="s">
        <v>532</v>
      </c>
      <c r="B191" s="194"/>
      <c r="C191" s="194"/>
      <c r="D191" s="194"/>
      <c r="E191" s="195">
        <f>LEN(A192)</f>
        <v>0</v>
      </c>
      <c r="F191" s="196" t="s">
        <v>136</v>
      </c>
      <c r="H191" s="560" t="s">
        <v>714</v>
      </c>
      <c r="J191" s="540" t="s">
        <v>535</v>
      </c>
    </row>
    <row r="192" spans="1:10" ht="69.95" customHeight="1" thickBot="1" x14ac:dyDescent="0.25">
      <c r="A192" s="658"/>
      <c r="B192" s="658"/>
      <c r="C192" s="658"/>
      <c r="D192" s="658"/>
      <c r="E192" s="658"/>
      <c r="F192" s="658"/>
      <c r="H192" s="561"/>
      <c r="J192" s="540"/>
    </row>
    <row r="193" spans="1:10" s="187" customFormat="1" ht="6" customHeight="1" thickBot="1" x14ac:dyDescent="0.25">
      <c r="A193" s="180"/>
      <c r="B193" s="180"/>
      <c r="C193" s="180"/>
      <c r="D193" s="180"/>
      <c r="E193" s="180"/>
      <c r="F193" s="91"/>
    </row>
    <row r="194" spans="1:10" s="187" customFormat="1" ht="20.100000000000001" customHeight="1" x14ac:dyDescent="0.2">
      <c r="A194" s="198" t="s">
        <v>424</v>
      </c>
      <c r="B194" s="199"/>
      <c r="C194" s="199"/>
      <c r="D194" s="199"/>
      <c r="E194" s="98"/>
      <c r="F194" s="100">
        <f>SUM(F197:F211)</f>
        <v>0</v>
      </c>
      <c r="H194" s="625" t="s">
        <v>539</v>
      </c>
      <c r="I194" s="626"/>
      <c r="J194" s="627"/>
    </row>
    <row r="195" spans="1:10" s="187" customFormat="1" ht="6" customHeight="1" x14ac:dyDescent="0.2">
      <c r="A195" s="180"/>
      <c r="B195" s="180"/>
      <c r="C195" s="180"/>
      <c r="D195" s="180"/>
      <c r="E195" s="180"/>
      <c r="F195" s="91"/>
      <c r="H195" s="628"/>
      <c r="I195" s="629"/>
      <c r="J195" s="630"/>
    </row>
    <row r="196" spans="1:10" s="187" customFormat="1" ht="23.25" thickBot="1" x14ac:dyDescent="0.25">
      <c r="A196" s="211" t="s">
        <v>184</v>
      </c>
      <c r="B196" s="191" t="s">
        <v>159</v>
      </c>
      <c r="C196" s="191" t="s">
        <v>160</v>
      </c>
      <c r="D196" s="192" t="s">
        <v>163</v>
      </c>
      <c r="E196" s="192" t="s">
        <v>161</v>
      </c>
      <c r="F196" s="186" t="s">
        <v>431</v>
      </c>
      <c r="H196" s="631"/>
      <c r="I196" s="632"/>
      <c r="J196" s="633"/>
    </row>
    <row r="197" spans="1:10" s="187" customFormat="1" ht="11.25" x14ac:dyDescent="0.2">
      <c r="A197" s="229"/>
      <c r="B197" s="230"/>
      <c r="C197" s="231"/>
      <c r="D197" s="232"/>
      <c r="E197" s="234"/>
      <c r="F197" s="193">
        <f t="shared" ref="F197:F211" si="5">TRUNC(D197*E197,2)</f>
        <v>0</v>
      </c>
    </row>
    <row r="198" spans="1:10" s="187" customFormat="1" ht="11.25" x14ac:dyDescent="0.2">
      <c r="A198" s="229"/>
      <c r="B198" s="230"/>
      <c r="C198" s="231"/>
      <c r="D198" s="232"/>
      <c r="E198" s="234"/>
      <c r="F198" s="193">
        <f t="shared" si="5"/>
        <v>0</v>
      </c>
    </row>
    <row r="199" spans="1:10" s="187" customFormat="1" ht="11.25" x14ac:dyDescent="0.2">
      <c r="A199" s="229"/>
      <c r="B199" s="230"/>
      <c r="C199" s="231"/>
      <c r="D199" s="232"/>
      <c r="E199" s="234"/>
      <c r="F199" s="193">
        <f t="shared" si="5"/>
        <v>0</v>
      </c>
    </row>
    <row r="200" spans="1:10" s="187" customFormat="1" ht="11.25" x14ac:dyDescent="0.2">
      <c r="A200" s="229"/>
      <c r="B200" s="230"/>
      <c r="C200" s="231"/>
      <c r="D200" s="232"/>
      <c r="E200" s="234"/>
      <c r="F200" s="193">
        <f t="shared" si="5"/>
        <v>0</v>
      </c>
    </row>
    <row r="201" spans="1:10" s="187" customFormat="1" ht="11.25" x14ac:dyDescent="0.2">
      <c r="A201" s="229"/>
      <c r="B201" s="230"/>
      <c r="C201" s="231"/>
      <c r="D201" s="232"/>
      <c r="E201" s="234"/>
      <c r="F201" s="193">
        <f t="shared" ref="F201:F205" si="6">TRUNC(D201*E201,2)</f>
        <v>0</v>
      </c>
    </row>
    <row r="202" spans="1:10" s="187" customFormat="1" ht="11.25" x14ac:dyDescent="0.2">
      <c r="A202" s="229"/>
      <c r="B202" s="230"/>
      <c r="C202" s="231"/>
      <c r="D202" s="232"/>
      <c r="E202" s="234"/>
      <c r="F202" s="193">
        <f t="shared" si="6"/>
        <v>0</v>
      </c>
    </row>
    <row r="203" spans="1:10" s="187" customFormat="1" ht="11.25" x14ac:dyDescent="0.2">
      <c r="A203" s="229"/>
      <c r="B203" s="230"/>
      <c r="C203" s="231"/>
      <c r="D203" s="232"/>
      <c r="E203" s="234"/>
      <c r="F203" s="193">
        <f t="shared" si="6"/>
        <v>0</v>
      </c>
    </row>
    <row r="204" spans="1:10" s="187" customFormat="1" ht="11.25" x14ac:dyDescent="0.2">
      <c r="A204" s="229"/>
      <c r="B204" s="230"/>
      <c r="C204" s="231"/>
      <c r="D204" s="232"/>
      <c r="E204" s="234"/>
      <c r="F204" s="193">
        <f t="shared" si="6"/>
        <v>0</v>
      </c>
    </row>
    <row r="205" spans="1:10" s="187" customFormat="1" ht="11.25" x14ac:dyDescent="0.2">
      <c r="A205" s="229"/>
      <c r="B205" s="230"/>
      <c r="C205" s="231"/>
      <c r="D205" s="232"/>
      <c r="E205" s="234"/>
      <c r="F205" s="193">
        <f t="shared" si="6"/>
        <v>0</v>
      </c>
    </row>
    <row r="206" spans="1:10" s="187" customFormat="1" ht="11.25" x14ac:dyDescent="0.2">
      <c r="A206" s="229"/>
      <c r="B206" s="230"/>
      <c r="C206" s="231"/>
      <c r="D206" s="232"/>
      <c r="E206" s="234"/>
      <c r="F206" s="193">
        <f t="shared" si="5"/>
        <v>0</v>
      </c>
    </row>
    <row r="207" spans="1:10" s="187" customFormat="1" ht="11.25" x14ac:dyDescent="0.2">
      <c r="A207" s="229"/>
      <c r="B207" s="230"/>
      <c r="C207" s="231"/>
      <c r="D207" s="232"/>
      <c r="E207" s="234"/>
      <c r="F207" s="193">
        <f t="shared" si="5"/>
        <v>0</v>
      </c>
    </row>
    <row r="208" spans="1:10" s="187" customFormat="1" ht="11.25" x14ac:dyDescent="0.2">
      <c r="A208" s="229"/>
      <c r="B208" s="230"/>
      <c r="C208" s="231"/>
      <c r="D208" s="232"/>
      <c r="E208" s="234"/>
      <c r="F208" s="193">
        <f t="shared" si="5"/>
        <v>0</v>
      </c>
    </row>
    <row r="209" spans="1:10" s="187" customFormat="1" ht="11.25" x14ac:dyDescent="0.2">
      <c r="A209" s="229"/>
      <c r="B209" s="230"/>
      <c r="C209" s="231"/>
      <c r="D209" s="232"/>
      <c r="E209" s="234"/>
      <c r="F209" s="193">
        <f t="shared" si="5"/>
        <v>0</v>
      </c>
    </row>
    <row r="210" spans="1:10" s="187" customFormat="1" ht="11.25" x14ac:dyDescent="0.2">
      <c r="A210" s="229"/>
      <c r="B210" s="230"/>
      <c r="C210" s="231"/>
      <c r="D210" s="232"/>
      <c r="E210" s="234"/>
      <c r="F210" s="193">
        <f t="shared" si="5"/>
        <v>0</v>
      </c>
    </row>
    <row r="211" spans="1:10" s="187" customFormat="1" ht="11.25" x14ac:dyDescent="0.2">
      <c r="A211" s="229"/>
      <c r="B211" s="230"/>
      <c r="C211" s="231"/>
      <c r="D211" s="232"/>
      <c r="E211" s="234"/>
      <c r="F211" s="193">
        <f t="shared" si="5"/>
        <v>0</v>
      </c>
    </row>
    <row r="212" spans="1:10" s="187" customFormat="1" ht="6" customHeight="1" x14ac:dyDescent="0.2">
      <c r="A212" s="180"/>
      <c r="B212" s="180"/>
      <c r="C212" s="180"/>
      <c r="D212" s="180"/>
      <c r="E212" s="180"/>
      <c r="F212" s="91"/>
    </row>
    <row r="213" spans="1:10" s="187" customFormat="1" ht="15" customHeight="1" x14ac:dyDescent="0.2">
      <c r="A213" s="206" t="s">
        <v>532</v>
      </c>
      <c r="B213" s="194"/>
      <c r="C213" s="194"/>
      <c r="D213" s="194"/>
      <c r="E213" s="195">
        <f>LEN(A214)</f>
        <v>0</v>
      </c>
      <c r="F213" s="196" t="s">
        <v>136</v>
      </c>
    </row>
    <row r="214" spans="1:10" ht="69.95" customHeight="1" x14ac:dyDescent="0.2">
      <c r="A214" s="658"/>
      <c r="B214" s="658"/>
      <c r="C214" s="658"/>
      <c r="D214" s="658"/>
      <c r="E214" s="658"/>
      <c r="F214" s="658"/>
    </row>
    <row r="215" spans="1:10" s="187" customFormat="1" ht="6" customHeight="1" x14ac:dyDescent="0.2">
      <c r="A215" s="180"/>
      <c r="B215" s="180"/>
      <c r="C215" s="180"/>
      <c r="D215" s="180"/>
      <c r="E215" s="180"/>
      <c r="F215" s="91"/>
    </row>
    <row r="216" spans="1:10" ht="20.100000000000001" customHeight="1" x14ac:dyDescent="0.2">
      <c r="A216" s="444" t="s">
        <v>195</v>
      </c>
      <c r="B216" s="445"/>
      <c r="C216" s="446" t="s">
        <v>187</v>
      </c>
      <c r="D216" s="447" t="str">
        <f ca="1">IF($E$4&gt;0, E216/$E$4, "")</f>
        <v/>
      </c>
      <c r="E216" s="655">
        <f>SUM(F218,F230)</f>
        <v>0</v>
      </c>
      <c r="F216" s="656"/>
      <c r="H216" s="187"/>
      <c r="I216" s="187"/>
      <c r="J216" s="187"/>
    </row>
    <row r="217" spans="1:10" s="187" customFormat="1" ht="6" customHeight="1" thickBot="1" x14ac:dyDescent="0.25">
      <c r="A217" s="484"/>
      <c r="B217" s="484"/>
      <c r="C217" s="484"/>
      <c r="D217" s="484"/>
      <c r="E217" s="484"/>
      <c r="F217" s="91"/>
    </row>
    <row r="218" spans="1:10" s="187" customFormat="1" ht="20.100000000000001" customHeight="1" thickBot="1" x14ac:dyDescent="0.25">
      <c r="A218" s="198" t="s">
        <v>430</v>
      </c>
      <c r="B218" s="199"/>
      <c r="C218" s="199"/>
      <c r="D218" s="199"/>
      <c r="E218" s="98"/>
      <c r="F218" s="100">
        <f>SUM(F221:F225)</f>
        <v>0</v>
      </c>
      <c r="H218" s="657" t="s">
        <v>786</v>
      </c>
    </row>
    <row r="219" spans="1:10" s="187" customFormat="1" ht="6" customHeight="1" thickBot="1" x14ac:dyDescent="0.25">
      <c r="A219" s="484"/>
      <c r="B219" s="484"/>
      <c r="C219" s="484"/>
      <c r="D219" s="484"/>
      <c r="E219" s="484"/>
      <c r="F219" s="91"/>
      <c r="H219" s="657"/>
    </row>
    <row r="220" spans="1:10" s="187" customFormat="1" ht="23.25" thickBot="1" x14ac:dyDescent="0.25">
      <c r="A220" s="211" t="s">
        <v>184</v>
      </c>
      <c r="B220" s="191" t="s">
        <v>159</v>
      </c>
      <c r="C220" s="191" t="s">
        <v>160</v>
      </c>
      <c r="D220" s="192" t="s">
        <v>163</v>
      </c>
      <c r="E220" s="192" t="s">
        <v>161</v>
      </c>
      <c r="F220" s="186" t="s">
        <v>431</v>
      </c>
      <c r="H220" s="657"/>
    </row>
    <row r="221" spans="1:10" s="187" customFormat="1" ht="12" thickBot="1" x14ac:dyDescent="0.25">
      <c r="A221" s="492"/>
      <c r="B221" s="486"/>
      <c r="C221" s="487"/>
      <c r="D221" s="488"/>
      <c r="E221" s="493"/>
      <c r="F221" s="440">
        <f>TRUNC(D221*E221,2)</f>
        <v>0</v>
      </c>
      <c r="H221" s="657"/>
    </row>
    <row r="222" spans="1:10" s="187" customFormat="1" ht="12" thickBot="1" x14ac:dyDescent="0.25">
      <c r="A222" s="492"/>
      <c r="B222" s="486"/>
      <c r="C222" s="487"/>
      <c r="D222" s="488"/>
      <c r="E222" s="493"/>
      <c r="F222" s="440">
        <f>TRUNC(D222*E222,2)</f>
        <v>0</v>
      </c>
      <c r="H222" s="657"/>
    </row>
    <row r="223" spans="1:10" s="187" customFormat="1" ht="12" thickBot="1" x14ac:dyDescent="0.25">
      <c r="A223" s="492"/>
      <c r="B223" s="486"/>
      <c r="C223" s="487"/>
      <c r="D223" s="488"/>
      <c r="E223" s="493"/>
      <c r="F223" s="440">
        <f>TRUNC(D223*E223,2)</f>
        <v>0</v>
      </c>
      <c r="H223" s="657"/>
    </row>
    <row r="224" spans="1:10" s="187" customFormat="1" ht="11.25" x14ac:dyDescent="0.2">
      <c r="A224" s="492"/>
      <c r="B224" s="486"/>
      <c r="C224" s="487"/>
      <c r="D224" s="488"/>
      <c r="E224" s="493"/>
      <c r="F224" s="440">
        <f>TRUNC(D224*E224,2)</f>
        <v>0</v>
      </c>
    </row>
    <row r="225" spans="1:10" s="187" customFormat="1" ht="11.25" x14ac:dyDescent="0.2">
      <c r="A225" s="492"/>
      <c r="B225" s="486"/>
      <c r="C225" s="487"/>
      <c r="D225" s="488"/>
      <c r="E225" s="493"/>
      <c r="F225" s="440">
        <f>TRUNC(D225*E225,2)</f>
        <v>0</v>
      </c>
    </row>
    <row r="226" spans="1:10" s="187" customFormat="1" ht="6" customHeight="1" x14ac:dyDescent="0.2">
      <c r="A226" s="484"/>
      <c r="B226" s="484"/>
      <c r="C226" s="484"/>
      <c r="D226" s="484"/>
      <c r="E226" s="484"/>
      <c r="F226" s="91"/>
    </row>
    <row r="227" spans="1:10" s="187" customFormat="1" ht="15" customHeight="1" x14ac:dyDescent="0.2">
      <c r="A227" s="206" t="s">
        <v>532</v>
      </c>
      <c r="B227" s="194"/>
      <c r="C227" s="194"/>
      <c r="D227" s="194"/>
      <c r="E227" s="195">
        <f>LEN(A228)</f>
        <v>0</v>
      </c>
      <c r="F227" s="196" t="s">
        <v>136</v>
      </c>
    </row>
    <row r="228" spans="1:10" ht="69.95" customHeight="1" x14ac:dyDescent="0.2">
      <c r="A228" s="649"/>
      <c r="B228" s="649"/>
      <c r="C228" s="649"/>
      <c r="D228" s="649"/>
      <c r="E228" s="649"/>
      <c r="F228" s="649"/>
      <c r="H228" s="187"/>
      <c r="I228" s="187"/>
      <c r="J228" s="187"/>
    </row>
    <row r="229" spans="1:10" s="187" customFormat="1" ht="6" customHeight="1" x14ac:dyDescent="0.2">
      <c r="A229" s="484"/>
      <c r="B229" s="484"/>
      <c r="C229" s="484"/>
      <c r="D229" s="484"/>
      <c r="E229" s="484"/>
      <c r="F229" s="91"/>
    </row>
    <row r="230" spans="1:10" s="187" customFormat="1" ht="20.100000000000001" customHeight="1" x14ac:dyDescent="0.2">
      <c r="A230" s="198" t="s">
        <v>196</v>
      </c>
      <c r="B230" s="199"/>
      <c r="C230" s="227" t="s">
        <v>187</v>
      </c>
      <c r="D230" s="228" t="str">
        <f ca="1">IF($E$4&gt;0, F230/$E$4, "")</f>
        <v/>
      </c>
      <c r="E230" s="98"/>
      <c r="F230" s="112">
        <f>SUM(F233:F237)</f>
        <v>0</v>
      </c>
    </row>
    <row r="231" spans="1:10" s="187" customFormat="1" ht="6" customHeight="1" x14ac:dyDescent="0.2">
      <c r="A231" s="484"/>
      <c r="B231" s="484"/>
      <c r="C231" s="484"/>
      <c r="D231" s="484"/>
      <c r="E231" s="484"/>
      <c r="F231" s="91"/>
    </row>
    <row r="232" spans="1:10" s="187" customFormat="1" ht="22.5" x14ac:dyDescent="0.2">
      <c r="A232" s="211" t="s">
        <v>184</v>
      </c>
      <c r="B232" s="191" t="s">
        <v>159</v>
      </c>
      <c r="C232" s="191" t="s">
        <v>160</v>
      </c>
      <c r="D232" s="192" t="s">
        <v>163</v>
      </c>
      <c r="E232" s="192" t="s">
        <v>161</v>
      </c>
      <c r="F232" s="186" t="s">
        <v>431</v>
      </c>
    </row>
    <row r="233" spans="1:10" s="187" customFormat="1" ht="11.25" x14ac:dyDescent="0.2">
      <c r="A233" s="492"/>
      <c r="B233" s="486"/>
      <c r="C233" s="487"/>
      <c r="D233" s="488"/>
      <c r="E233" s="493"/>
      <c r="F233" s="440">
        <f>TRUNC(D233*E233,2)</f>
        <v>0</v>
      </c>
    </row>
    <row r="234" spans="1:10" s="187" customFormat="1" ht="11.25" x14ac:dyDescent="0.2">
      <c r="A234" s="492"/>
      <c r="B234" s="486"/>
      <c r="C234" s="487"/>
      <c r="D234" s="488"/>
      <c r="E234" s="493"/>
      <c r="F234" s="440">
        <f>TRUNC(D234*E234,2)</f>
        <v>0</v>
      </c>
    </row>
    <row r="235" spans="1:10" s="187" customFormat="1" ht="11.25" x14ac:dyDescent="0.2">
      <c r="A235" s="492"/>
      <c r="B235" s="486"/>
      <c r="C235" s="487"/>
      <c r="D235" s="488"/>
      <c r="E235" s="493"/>
      <c r="F235" s="440">
        <f>TRUNC(D235*E235,2)</f>
        <v>0</v>
      </c>
    </row>
    <row r="236" spans="1:10" s="187" customFormat="1" ht="11.25" x14ac:dyDescent="0.2">
      <c r="A236" s="492"/>
      <c r="B236" s="486"/>
      <c r="C236" s="487"/>
      <c r="D236" s="488"/>
      <c r="E236" s="493"/>
      <c r="F236" s="440">
        <f>TRUNC(D236*E236,2)</f>
        <v>0</v>
      </c>
    </row>
    <row r="237" spans="1:10" s="187" customFormat="1" ht="11.25" x14ac:dyDescent="0.2">
      <c r="A237" s="492"/>
      <c r="B237" s="486"/>
      <c r="C237" s="487"/>
      <c r="D237" s="488"/>
      <c r="E237" s="493"/>
      <c r="F237" s="440">
        <f>TRUNC(D237*E237,2)</f>
        <v>0</v>
      </c>
    </row>
    <row r="238" spans="1:10" s="187" customFormat="1" ht="6" customHeight="1" x14ac:dyDescent="0.2">
      <c r="A238" s="484"/>
      <c r="B238" s="484"/>
      <c r="C238" s="484"/>
      <c r="D238" s="484"/>
      <c r="E238" s="484"/>
      <c r="F238" s="91"/>
    </row>
    <row r="239" spans="1:10" s="187" customFormat="1" ht="15" customHeight="1" x14ac:dyDescent="0.2">
      <c r="A239" s="206" t="s">
        <v>532</v>
      </c>
      <c r="B239" s="194"/>
      <c r="C239" s="194"/>
      <c r="D239" s="194"/>
      <c r="E239" s="195">
        <f>LEN(A240)</f>
        <v>0</v>
      </c>
      <c r="F239" s="196" t="s">
        <v>136</v>
      </c>
    </row>
    <row r="240" spans="1:10" ht="69.95" customHeight="1" x14ac:dyDescent="0.2">
      <c r="A240" s="649"/>
      <c r="B240" s="649"/>
      <c r="C240" s="649"/>
      <c r="D240" s="649"/>
      <c r="E240" s="649"/>
      <c r="F240" s="649"/>
      <c r="H240" s="187"/>
      <c r="I240" s="187"/>
      <c r="J240" s="187"/>
    </row>
  </sheetData>
  <sheetProtection password="DCEA" sheet="1" objects="1" scenarios="1" selectLockedCells="1"/>
  <mergeCells count="57">
    <mergeCell ref="H218:H223"/>
    <mergeCell ref="H3:H8"/>
    <mergeCell ref="A240:F240"/>
    <mergeCell ref="A192:F192"/>
    <mergeCell ref="A214:F214"/>
    <mergeCell ref="A228:F228"/>
    <mergeCell ref="A144:F144"/>
    <mergeCell ref="A161:F161"/>
    <mergeCell ref="E180:F180"/>
    <mergeCell ref="E216:F216"/>
    <mergeCell ref="A178:F178"/>
    <mergeCell ref="A127:F127"/>
    <mergeCell ref="A84:F84"/>
    <mergeCell ref="A98:F98"/>
    <mergeCell ref="A115:F115"/>
    <mergeCell ref="A47:F47"/>
    <mergeCell ref="E49:F49"/>
    <mergeCell ref="E86:F86"/>
    <mergeCell ref="E54:F54"/>
    <mergeCell ref="A16:F16"/>
    <mergeCell ref="E4:F4"/>
    <mergeCell ref="A4:D4"/>
    <mergeCell ref="E6:F6"/>
    <mergeCell ref="E18:F18"/>
    <mergeCell ref="H46:H47"/>
    <mergeCell ref="J46:J47"/>
    <mergeCell ref="J32:J34"/>
    <mergeCell ref="J15:J20"/>
    <mergeCell ref="J22:J25"/>
    <mergeCell ref="H15:H20"/>
    <mergeCell ref="H22:H25"/>
    <mergeCell ref="H191:H192"/>
    <mergeCell ref="J191:J192"/>
    <mergeCell ref="H194:J196"/>
    <mergeCell ref="H114:H115"/>
    <mergeCell ref="J83:J84"/>
    <mergeCell ref="J114:J115"/>
    <mergeCell ref="H86:J90"/>
    <mergeCell ref="H97:J98"/>
    <mergeCell ref="H83:H84"/>
    <mergeCell ref="H129:J132"/>
    <mergeCell ref="J3:J4"/>
    <mergeCell ref="J5:J8"/>
    <mergeCell ref="H180:J184"/>
    <mergeCell ref="H146:J149"/>
    <mergeCell ref="H160:H161"/>
    <mergeCell ref="J160:J161"/>
    <mergeCell ref="H163:J165"/>
    <mergeCell ref="H49:J52"/>
    <mergeCell ref="H117:J119"/>
    <mergeCell ref="H126:H127"/>
    <mergeCell ref="H143:H144"/>
    <mergeCell ref="H54:J58"/>
    <mergeCell ref="H100:J102"/>
    <mergeCell ref="H65:J67"/>
    <mergeCell ref="H74:J76"/>
    <mergeCell ref="H32:H34"/>
  </mergeCells>
  <conditionalFormatting sqref="C52:D52 A149:F149 A26:F30 A35:F44">
    <cfRule type="expression" dxfId="253" priority="33">
      <formula>$D$20="Flat rate"</formula>
    </cfRule>
  </conditionalFormatting>
  <conditionalFormatting sqref="F149">
    <cfRule type="expression" dxfId="252" priority="21">
      <formula>$F$149="Wrong"</formula>
    </cfRule>
  </conditionalFormatting>
  <conditionalFormatting sqref="F230">
    <cfRule type="expression" dxfId="251" priority="32">
      <formula>$F$230="Wrong"</formula>
    </cfRule>
  </conditionalFormatting>
  <conditionalFormatting sqref="D6">
    <cfRule type="cellIs" dxfId="250" priority="31" operator="greaterThan">
      <formula>0.1</formula>
    </cfRule>
  </conditionalFormatting>
  <conditionalFormatting sqref="D230">
    <cfRule type="cellIs" dxfId="249" priority="29"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248" priority="28">
      <formula>LEN(TRIM(A4))&gt;0</formula>
    </cfRule>
  </conditionalFormatting>
  <conditionalFormatting sqref="A47">
    <cfRule type="expression" dxfId="247" priority="27">
      <formula>$D$20="Flat rate"</formula>
    </cfRule>
  </conditionalFormatting>
  <conditionalFormatting sqref="A23:F23">
    <cfRule type="expression" dxfId="246" priority="25">
      <formula>$D$20="Real cost"</formula>
    </cfRule>
  </conditionalFormatting>
  <conditionalFormatting sqref="A23:E23">
    <cfRule type="notContainsBlanks" dxfId="245" priority="26">
      <formula>LEN(TRIM(A23))&gt;0</formula>
    </cfRule>
  </conditionalFormatting>
  <conditionalFormatting sqref="C23:D23">
    <cfRule type="expression" dxfId="244" priority="24">
      <formula>$D$20="Flat rate"</formula>
    </cfRule>
  </conditionalFormatting>
  <conditionalFormatting sqref="C52:D52">
    <cfRule type="expression" dxfId="243" priority="22">
      <formula>$D$20="Real cost"</formula>
    </cfRule>
  </conditionalFormatting>
  <conditionalFormatting sqref="C52:D52">
    <cfRule type="notContainsBlanks" dxfId="242" priority="23">
      <formula>LEN(TRIM(C52))&gt;0</formula>
    </cfRule>
  </conditionalFormatting>
  <dataValidations count="18">
    <dataValidation type="whole" operator="equal" allowBlank="1" showInputMessage="1" showErrorMessage="1" sqref="D136">
      <formula1>1</formula1>
    </dataValidation>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list" allowBlank="1" showInputMessage="1" showErrorMessage="1" sqref="D20:D21">
      <formula1>Basis</formula1>
    </dataValidation>
    <dataValidation type="list" allowBlank="1" showInputMessage="1" showErrorMessage="1" sqref="C26:C30 C59:C63 C9:C13 C52 C68:C72 C77:C81 C91:C95 C185:C189 C120:C124 C103:C112 C149:C158 C166:C175 C35:C44 C233:C237 C221:C225 C132:C141 C23 C197:C211">
      <formula1>Unit</formula1>
    </dataValidation>
    <dataValidation operator="lessThanOrEqual" allowBlank="1" showInputMessage="1" showErrorMessage="1" sqref="E18"/>
    <dataValidation type="list" allowBlank="1" showInputMessage="1" showErrorMessage="1" sqref="B9:B13 B26:B30 B52 B23 B59:B63 B68:B72 B77:B81 B91:B95 B233:B237 B120:B124 B103:B112 B149:B158 B166:B175 B185:B189 B35:B44 B221:B225 B132:B141 B197:B211">
      <formula1>ActIDName</formula1>
    </dataValidation>
    <dataValidation operator="lessThanOrEqual" allowBlank="1" showInputMessage="1" showErrorMessage="1" errorTitle="Overestimated" error="The maximum amount for Externam management cannot be higher than 100.000,00 EUR." sqref="F149"/>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type="list" allowBlank="1" showInputMessage="1" showErrorMessage="1" sqref="A4">
      <formula1>VAT</formula1>
    </dataValidation>
    <dataValidation type="list" allowBlank="1" showInputMessage="1" showErrorMessage="1" sqref="A9:A13">
      <formula1>Prep</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9D4E3A33-9EF1-4B0E-8E76-A36D6320E334}">
            <xm:f>SUM($F$26:$F$30,$F$149)&gt;IF(CELL("TYPE", '2. Main data'!F7)="v",('2. Main data'!F7*2500), 0)</xm:f>
            <x14:dxf>
              <font>
                <color rgb="FFFF0000"/>
              </font>
            </x14:dxf>
          </x14:cfRule>
          <xm:sqref>F149</xm:sqref>
        </x14:conditionalFormatting>
        <x14:conditionalFormatting xmlns:xm="http://schemas.microsoft.com/office/excel/2006/main">
          <x14:cfRule type="expression" priority="4" id="{F32FB9F7-498F-4EFE-B5F0-BBFA95CE5C6B}">
            <xm:f>SUM($F$26:$F$30,$F$149)&gt;IF(CELL("TYPE", '2. Main data'!F7)="v",('2. Main data'!F7*2500), 0)</xm:f>
            <x14:dxf>
              <font>
                <color rgb="FFFF0000"/>
              </font>
            </x14:dxf>
          </x14:cfRule>
          <xm:sqref>F20</xm:sqref>
        </x14:conditionalFormatting>
        <x14:conditionalFormatting xmlns:xm="http://schemas.microsoft.com/office/excel/2006/main">
          <x14:cfRule type="expression" priority="2" id="{49C0F206-6040-43B0-8D17-FD69ED7FB691}">
            <xm:f>AND('Hidden data'!$N$140&gt;50%,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B36C5F16-D9E4-4A93-8309-F0CA2137BCCB}">
            <xm:f>AND('Hidden data'!$N$140&gt;50%,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55" workbookViewId="0">
      <selection activeCell="A4" sqref="A4:D4"/>
    </sheetView>
  </sheetViews>
  <sheetFormatPr defaultRowHeight="14.25" x14ac:dyDescent="0.2"/>
  <cols>
    <col min="1" max="1" width="16.625" style="123" customWidth="1"/>
    <col min="2" max="2" width="18.625" style="123" customWidth="1"/>
    <col min="3" max="4" width="8.625" style="123" customWidth="1"/>
    <col min="5" max="5" width="12.625" style="123" customWidth="1"/>
    <col min="6" max="6" width="14.625" style="2" customWidth="1"/>
    <col min="7" max="7" width="1.625" style="99" customWidth="1"/>
    <col min="8" max="8" width="30.625" style="419" customWidth="1"/>
    <col min="9" max="9" width="1.625" style="419" customWidth="1"/>
    <col min="10" max="10" width="30.625" style="419" customWidth="1"/>
    <col min="11" max="11" width="14.375" style="99" bestFit="1" customWidth="1"/>
    <col min="12" max="16384" width="9" style="99"/>
  </cols>
  <sheetData>
    <row r="1" spans="1:10" ht="30" customHeight="1" thickBot="1" x14ac:dyDescent="0.25">
      <c r="A1" s="97" t="s">
        <v>644</v>
      </c>
      <c r="B1" s="97"/>
      <c r="C1" s="97"/>
      <c r="D1" s="97"/>
      <c r="E1" s="28"/>
      <c r="F1" s="101" t="str">
        <f>'Hidden data'!B118</f>
        <v xml:space="preserve">B2 - </v>
      </c>
      <c r="H1" s="345" t="s">
        <v>574</v>
      </c>
      <c r="J1" s="344" t="s">
        <v>569</v>
      </c>
    </row>
    <row r="2" spans="1:10" ht="6" customHeight="1" thickBot="1" x14ac:dyDescent="0.25">
      <c r="H2" s="420"/>
      <c r="J2" s="420"/>
    </row>
    <row r="3" spans="1:10" s="415" customFormat="1" ht="20.100000000000001" customHeight="1" thickBot="1" x14ac:dyDescent="0.25">
      <c r="A3" s="327" t="s">
        <v>14</v>
      </c>
      <c r="B3" s="328"/>
      <c r="C3" s="328"/>
      <c r="D3" s="329"/>
      <c r="E3" s="183"/>
      <c r="F3" s="184" t="s">
        <v>106</v>
      </c>
      <c r="H3" s="657" t="s">
        <v>785</v>
      </c>
      <c r="I3" s="419"/>
      <c r="J3" s="621" t="s">
        <v>586</v>
      </c>
    </row>
    <row r="4" spans="1:10" s="415" customFormat="1" ht="30" customHeight="1" thickBot="1" x14ac:dyDescent="0.25">
      <c r="A4" s="652"/>
      <c r="B4" s="653"/>
      <c r="C4" s="653"/>
      <c r="D4" s="654"/>
      <c r="E4" s="650">
        <f ca="1">SUM(E6,E18,E49,E54,E86,E180,E216)</f>
        <v>0</v>
      </c>
      <c r="F4" s="651"/>
      <c r="H4" s="657"/>
      <c r="I4" s="419"/>
      <c r="J4" s="622"/>
    </row>
    <row r="5" spans="1:10" s="415" customFormat="1" ht="6" customHeight="1" thickBot="1" x14ac:dyDescent="0.25">
      <c r="F5" s="91"/>
      <c r="H5" s="657"/>
      <c r="I5" s="419"/>
      <c r="J5" s="623" t="s">
        <v>596</v>
      </c>
    </row>
    <row r="6" spans="1:10" s="415" customFormat="1" ht="20.100000000000001" customHeight="1" thickBot="1" x14ac:dyDescent="0.25">
      <c r="A6" s="444" t="s">
        <v>188</v>
      </c>
      <c r="B6" s="445"/>
      <c r="C6" s="446" t="s">
        <v>187</v>
      </c>
      <c r="D6" s="448" t="str">
        <f ca="1">IF(SUM(E18,E49,E54,E86,E180,E216)&gt;0, E6/SUM(E18,E49,E54,E86,E180,E216), "")</f>
        <v/>
      </c>
      <c r="E6" s="655">
        <f>(SUM(F9:F13))</f>
        <v>0</v>
      </c>
      <c r="F6" s="656"/>
      <c r="H6" s="657"/>
      <c r="I6" s="419"/>
      <c r="J6" s="623"/>
    </row>
    <row r="7" spans="1:10" s="187" customFormat="1" ht="6" customHeight="1" thickBot="1" x14ac:dyDescent="0.25">
      <c r="A7" s="484"/>
      <c r="B7" s="484"/>
      <c r="C7" s="484"/>
      <c r="D7" s="484"/>
      <c r="E7" s="484"/>
      <c r="F7" s="91"/>
      <c r="H7" s="657"/>
      <c r="J7" s="623"/>
    </row>
    <row r="8" spans="1:10" s="187" customFormat="1" ht="23.25" thickBot="1" x14ac:dyDescent="0.25">
      <c r="A8" s="190" t="s">
        <v>184</v>
      </c>
      <c r="B8" s="191" t="s">
        <v>159</v>
      </c>
      <c r="C8" s="191" t="s">
        <v>160</v>
      </c>
      <c r="D8" s="192" t="s">
        <v>163</v>
      </c>
      <c r="E8" s="192" t="s">
        <v>161</v>
      </c>
      <c r="F8" s="186" t="s">
        <v>431</v>
      </c>
      <c r="H8" s="657"/>
      <c r="J8" s="624"/>
    </row>
    <row r="9" spans="1:10" s="187" customFormat="1" ht="11.25" x14ac:dyDescent="0.2">
      <c r="A9" s="486"/>
      <c r="B9" s="486"/>
      <c r="C9" s="487"/>
      <c r="D9" s="488"/>
      <c r="E9" s="489"/>
      <c r="F9" s="440">
        <f>TRUNC(D9*E9,2)</f>
        <v>0</v>
      </c>
    </row>
    <row r="10" spans="1:10" s="187" customFormat="1" ht="11.25" x14ac:dyDescent="0.2">
      <c r="A10" s="486"/>
      <c r="B10" s="486"/>
      <c r="C10" s="487"/>
      <c r="D10" s="488"/>
      <c r="E10" s="489"/>
      <c r="F10" s="440">
        <f>TRUNC(D10*E10,2)</f>
        <v>0</v>
      </c>
    </row>
    <row r="11" spans="1:10" s="187" customFormat="1" ht="11.25" x14ac:dyDescent="0.2">
      <c r="A11" s="486"/>
      <c r="B11" s="486"/>
      <c r="C11" s="487"/>
      <c r="D11" s="488"/>
      <c r="E11" s="489"/>
      <c r="F11" s="440">
        <f>TRUNC(D11*E11,2)</f>
        <v>0</v>
      </c>
    </row>
    <row r="12" spans="1:10" s="187" customFormat="1" ht="11.25" x14ac:dyDescent="0.2">
      <c r="A12" s="486"/>
      <c r="B12" s="486"/>
      <c r="C12" s="487"/>
      <c r="D12" s="488"/>
      <c r="E12" s="489"/>
      <c r="F12" s="440">
        <f>TRUNC(D12*E12,2)</f>
        <v>0</v>
      </c>
    </row>
    <row r="13" spans="1:10" s="187" customFormat="1" ht="11.25" x14ac:dyDescent="0.2">
      <c r="A13" s="486"/>
      <c r="B13" s="486"/>
      <c r="C13" s="487"/>
      <c r="D13" s="488"/>
      <c r="E13" s="489"/>
      <c r="F13" s="440">
        <f>TRUNC(D13*E13,2)</f>
        <v>0</v>
      </c>
    </row>
    <row r="14" spans="1:10" s="415" customFormat="1" ht="6" customHeight="1" thickBot="1" x14ac:dyDescent="0.25">
      <c r="A14" s="484"/>
      <c r="B14" s="484"/>
      <c r="C14" s="484"/>
      <c r="D14" s="484"/>
      <c r="E14" s="484"/>
      <c r="F14" s="91"/>
      <c r="H14" s="419"/>
      <c r="I14" s="419"/>
      <c r="J14" s="419"/>
    </row>
    <row r="15" spans="1:10" s="187" customFormat="1" ht="15" customHeight="1" thickBot="1" x14ac:dyDescent="0.25">
      <c r="A15" s="206" t="s">
        <v>532</v>
      </c>
      <c r="B15" s="194"/>
      <c r="C15" s="194"/>
      <c r="D15" s="194"/>
      <c r="E15" s="195">
        <f>LEN(A16)</f>
        <v>0</v>
      </c>
      <c r="F15" s="196" t="s">
        <v>136</v>
      </c>
      <c r="H15" s="540" t="s">
        <v>587</v>
      </c>
      <c r="J15" s="540" t="s">
        <v>533</v>
      </c>
    </row>
    <row r="16" spans="1:10" s="415" customFormat="1" ht="69.95" customHeight="1" thickBot="1" x14ac:dyDescent="0.25">
      <c r="A16" s="649"/>
      <c r="B16" s="649"/>
      <c r="C16" s="649"/>
      <c r="D16" s="649"/>
      <c r="E16" s="649"/>
      <c r="F16" s="649"/>
      <c r="H16" s="540"/>
      <c r="I16" s="419"/>
      <c r="J16" s="540"/>
    </row>
    <row r="17" spans="1:11" s="415" customFormat="1" ht="6" customHeight="1" thickBot="1" x14ac:dyDescent="0.25">
      <c r="F17" s="91"/>
      <c r="H17" s="540"/>
      <c r="I17" s="419"/>
      <c r="J17" s="540"/>
      <c r="K17" s="197"/>
    </row>
    <row r="18" spans="1:11" s="415" customFormat="1" ht="20.100000000000001" customHeight="1" thickBot="1" x14ac:dyDescent="0.25">
      <c r="A18" s="76" t="s">
        <v>189</v>
      </c>
      <c r="B18" s="77"/>
      <c r="C18" s="188" t="s">
        <v>187</v>
      </c>
      <c r="D18" s="185" t="str">
        <f ca="1">IF($E$4&gt;0, E18/$E$4, "")</f>
        <v/>
      </c>
      <c r="E18" s="647">
        <f ca="1">SUM(F20,F32)</f>
        <v>0</v>
      </c>
      <c r="F18" s="648"/>
      <c r="H18" s="540"/>
      <c r="I18" s="419"/>
      <c r="J18" s="540"/>
    </row>
    <row r="19" spans="1:11" s="415" customFormat="1" ht="6" customHeight="1" thickBot="1" x14ac:dyDescent="0.25">
      <c r="F19" s="91"/>
      <c r="H19" s="540"/>
      <c r="I19" s="419"/>
      <c r="J19" s="540"/>
    </row>
    <row r="20" spans="1:11" s="415" customFormat="1" ht="20.100000000000001" customHeight="1" thickBot="1" x14ac:dyDescent="0.25">
      <c r="A20" s="198" t="s">
        <v>526</v>
      </c>
      <c r="B20" s="199"/>
      <c r="C20" s="200" t="s">
        <v>412</v>
      </c>
      <c r="D20" s="430" t="s">
        <v>429</v>
      </c>
      <c r="E20" s="98"/>
      <c r="F20" s="112">
        <f ca="1">IF(D20="Real Cost", IF(SUM(F26:F30)&lt;=IF(CELL("TYPE", '2. Main data'!F7) = "v",  ('2. Main data'!F7*2500), 0), SUM(F26:F30), "Wrong"),F23)</f>
        <v>0</v>
      </c>
      <c r="H20" s="540"/>
      <c r="I20" s="419"/>
      <c r="J20" s="540"/>
    </row>
    <row r="21" spans="1:11" s="415" customFormat="1" ht="6" customHeight="1" thickBot="1" x14ac:dyDescent="0.25">
      <c r="F21" s="91"/>
      <c r="H21" s="420"/>
      <c r="I21" s="419"/>
      <c r="J21" s="420"/>
    </row>
    <row r="22" spans="1:11" s="187" customFormat="1" ht="24.95" customHeight="1" x14ac:dyDescent="0.2">
      <c r="A22" s="190" t="s">
        <v>184</v>
      </c>
      <c r="B22" s="201" t="s">
        <v>159</v>
      </c>
      <c r="C22" s="191" t="s">
        <v>160</v>
      </c>
      <c r="D22" s="192" t="s">
        <v>163</v>
      </c>
      <c r="E22" s="192" t="s">
        <v>428</v>
      </c>
      <c r="F22" s="186" t="s">
        <v>431</v>
      </c>
      <c r="H22" s="644" t="s">
        <v>597</v>
      </c>
      <c r="J22" s="560" t="s">
        <v>541</v>
      </c>
    </row>
    <row r="23" spans="1:11" s="415" customFormat="1" ht="15" customHeight="1" x14ac:dyDescent="0.2">
      <c r="A23" s="312" t="s">
        <v>141</v>
      </c>
      <c r="B23" s="202" t="s">
        <v>182</v>
      </c>
      <c r="C23" s="313"/>
      <c r="D23" s="314"/>
      <c r="E23" s="203">
        <f ca="1">IF(AND($E$54=0,$E$86=0,$E$180=0,$E216&gt;0),0, IF(($E$216=0),20%,10%))</f>
        <v>0.2</v>
      </c>
      <c r="F23" s="204">
        <f ca="1">TRUNC(IF(D20="Flat rate", IF((SUM(E6,E54,E86,E180,E216)*E23)&gt;IF(CELL("TYPE", '2. Main data'!F7) = "v",  ('2. Main data'!F7*2500), 0), IF(CELL("TYPE", '2. Main data'!F7) = "v",  ('2. Main data'!F7*2500), 0), (SUM(E6,E54,E86,E180,E216)*E23)), "0"))</f>
        <v>0</v>
      </c>
      <c r="H23" s="645"/>
      <c r="I23" s="419"/>
      <c r="J23" s="597"/>
    </row>
    <row r="24" spans="1:11" s="187" customFormat="1" ht="6" customHeight="1" x14ac:dyDescent="0.2">
      <c r="A24" s="415"/>
      <c r="B24" s="415"/>
      <c r="C24" s="415"/>
      <c r="D24" s="415"/>
      <c r="E24" s="415"/>
      <c r="F24" s="91"/>
      <c r="H24" s="645"/>
      <c r="J24" s="597"/>
    </row>
    <row r="25" spans="1:11" s="187" customFormat="1" ht="23.25" thickBot="1" x14ac:dyDescent="0.25">
      <c r="A25" s="190" t="s">
        <v>184</v>
      </c>
      <c r="B25" s="191" t="s">
        <v>159</v>
      </c>
      <c r="C25" s="191" t="s">
        <v>160</v>
      </c>
      <c r="D25" s="192" t="s">
        <v>163</v>
      </c>
      <c r="E25" s="192" t="s">
        <v>161</v>
      </c>
      <c r="F25" s="205" t="s">
        <v>431</v>
      </c>
      <c r="H25" s="646"/>
      <c r="J25" s="561"/>
    </row>
    <row r="26" spans="1:11" s="187" customFormat="1" ht="11.25" x14ac:dyDescent="0.2">
      <c r="A26" s="229"/>
      <c r="B26" s="230"/>
      <c r="C26" s="231"/>
      <c r="D26" s="232"/>
      <c r="E26" s="234"/>
      <c r="F26" s="193">
        <f>TRUNC(D26*E26,2)</f>
        <v>0</v>
      </c>
    </row>
    <row r="27" spans="1:11" s="187" customFormat="1" ht="11.25" x14ac:dyDescent="0.2">
      <c r="A27" s="229"/>
      <c r="B27" s="230"/>
      <c r="C27" s="231"/>
      <c r="D27" s="232"/>
      <c r="E27" s="234"/>
      <c r="F27" s="193">
        <f>TRUNC(D27*E27,2)</f>
        <v>0</v>
      </c>
    </row>
    <row r="28" spans="1:11" s="187" customFormat="1" ht="11.25" x14ac:dyDescent="0.2">
      <c r="A28" s="229"/>
      <c r="B28" s="230"/>
      <c r="C28" s="231"/>
      <c r="D28" s="232"/>
      <c r="E28" s="234"/>
      <c r="F28" s="193">
        <f>TRUNC(D28*E28,2)</f>
        <v>0</v>
      </c>
      <c r="H28" s="343"/>
    </row>
    <row r="29" spans="1:11" s="187" customFormat="1" ht="11.25" x14ac:dyDescent="0.2">
      <c r="A29" s="229"/>
      <c r="B29" s="230"/>
      <c r="C29" s="231"/>
      <c r="D29" s="232"/>
      <c r="E29" s="234"/>
      <c r="F29" s="193">
        <f>TRUNC(D29*E29,2)</f>
        <v>0</v>
      </c>
      <c r="H29" s="343"/>
    </row>
    <row r="30" spans="1:11" s="187" customFormat="1" ht="11.25" x14ac:dyDescent="0.2">
      <c r="A30" s="229"/>
      <c r="B30" s="230"/>
      <c r="C30" s="231"/>
      <c r="D30" s="232"/>
      <c r="E30" s="234"/>
      <c r="F30" s="193">
        <f>TRUNC(D30*E30,2)</f>
        <v>0</v>
      </c>
      <c r="H30" s="343"/>
    </row>
    <row r="31" spans="1:11" s="187" customFormat="1" ht="6" customHeight="1" thickBot="1" x14ac:dyDescent="0.25">
      <c r="A31" s="415"/>
      <c r="B31" s="415"/>
      <c r="C31" s="415"/>
      <c r="D31" s="415"/>
      <c r="E31" s="415"/>
      <c r="F31" s="91"/>
    </row>
    <row r="32" spans="1:11" s="187" customFormat="1" ht="20.100000000000001" customHeight="1" thickBot="1" x14ac:dyDescent="0.25">
      <c r="A32" s="198" t="s">
        <v>190</v>
      </c>
      <c r="B32" s="199"/>
      <c r="C32" s="199"/>
      <c r="D32" s="199"/>
      <c r="E32" s="98"/>
      <c r="F32" s="100">
        <f>SUM(F35:F44)</f>
        <v>0</v>
      </c>
      <c r="H32" s="560" t="s">
        <v>573</v>
      </c>
      <c r="I32" s="420"/>
      <c r="J32" s="540" t="s">
        <v>527</v>
      </c>
    </row>
    <row r="33" spans="1:10" s="187" customFormat="1" ht="6" customHeight="1" thickBot="1" x14ac:dyDescent="0.25">
      <c r="A33" s="415"/>
      <c r="B33" s="415"/>
      <c r="C33" s="415"/>
      <c r="D33" s="415"/>
      <c r="E33" s="415"/>
      <c r="F33" s="91"/>
      <c r="H33" s="597"/>
      <c r="I33" s="420"/>
      <c r="J33" s="540"/>
    </row>
    <row r="34" spans="1:10" s="187" customFormat="1" ht="23.25" thickBot="1" x14ac:dyDescent="0.25">
      <c r="A34" s="190" t="s">
        <v>184</v>
      </c>
      <c r="B34" s="191" t="s">
        <v>159</v>
      </c>
      <c r="C34" s="191" t="s">
        <v>160</v>
      </c>
      <c r="D34" s="192" t="s">
        <v>163</v>
      </c>
      <c r="E34" s="192" t="s">
        <v>161</v>
      </c>
      <c r="F34" s="186" t="s">
        <v>431</v>
      </c>
      <c r="H34" s="561"/>
      <c r="I34" s="420"/>
      <c r="J34" s="540"/>
    </row>
    <row r="35" spans="1:10" s="187" customFormat="1" ht="11.25" x14ac:dyDescent="0.2">
      <c r="A35" s="229"/>
      <c r="B35" s="230"/>
      <c r="C35" s="231"/>
      <c r="D35" s="232"/>
      <c r="E35" s="234"/>
      <c r="F35" s="193">
        <f>TRUNC(D35*E35,2)</f>
        <v>0</v>
      </c>
    </row>
    <row r="36" spans="1:10" s="187" customFormat="1" ht="11.25" x14ac:dyDescent="0.2">
      <c r="A36" s="229"/>
      <c r="B36" s="230"/>
      <c r="C36" s="231"/>
      <c r="D36" s="232"/>
      <c r="E36" s="234"/>
      <c r="F36" s="193">
        <f>TRUNC(D36*E36,2)</f>
        <v>0</v>
      </c>
    </row>
    <row r="37" spans="1:10" s="187" customFormat="1" ht="11.25" x14ac:dyDescent="0.2">
      <c r="A37" s="229"/>
      <c r="B37" s="230"/>
      <c r="C37" s="231"/>
      <c r="D37" s="232"/>
      <c r="E37" s="234"/>
      <c r="F37" s="193">
        <f>TRUNC(D37*E37,2)</f>
        <v>0</v>
      </c>
    </row>
    <row r="38" spans="1:10" s="187" customFormat="1" ht="11.25" x14ac:dyDescent="0.2">
      <c r="A38" s="229"/>
      <c r="B38" s="230"/>
      <c r="C38" s="231"/>
      <c r="D38" s="232"/>
      <c r="E38" s="234"/>
      <c r="F38" s="193">
        <f t="shared" ref="F38:F44" si="0">TRUNC(D38*E38,2)</f>
        <v>0</v>
      </c>
    </row>
    <row r="39" spans="1:10" s="187" customFormat="1" ht="11.25" x14ac:dyDescent="0.2">
      <c r="A39" s="229"/>
      <c r="B39" s="230"/>
      <c r="C39" s="231"/>
      <c r="D39" s="232"/>
      <c r="E39" s="234"/>
      <c r="F39" s="193">
        <f t="shared" si="0"/>
        <v>0</v>
      </c>
    </row>
    <row r="40" spans="1:10" s="187" customFormat="1" ht="11.25" x14ac:dyDescent="0.2">
      <c r="A40" s="229"/>
      <c r="B40" s="230"/>
      <c r="C40" s="231"/>
      <c r="D40" s="232"/>
      <c r="E40" s="234"/>
      <c r="F40" s="193">
        <f t="shared" si="0"/>
        <v>0</v>
      </c>
    </row>
    <row r="41" spans="1:10" s="187" customFormat="1" ht="11.25" x14ac:dyDescent="0.2">
      <c r="A41" s="229"/>
      <c r="B41" s="230"/>
      <c r="C41" s="231"/>
      <c r="D41" s="232"/>
      <c r="E41" s="234"/>
      <c r="F41" s="193">
        <f t="shared" si="0"/>
        <v>0</v>
      </c>
    </row>
    <row r="42" spans="1:10" s="187" customFormat="1" ht="11.25" x14ac:dyDescent="0.2">
      <c r="A42" s="229"/>
      <c r="B42" s="230"/>
      <c r="C42" s="231"/>
      <c r="D42" s="232"/>
      <c r="E42" s="234"/>
      <c r="F42" s="193">
        <f t="shared" si="0"/>
        <v>0</v>
      </c>
    </row>
    <row r="43" spans="1:10" s="187" customFormat="1" ht="11.25" x14ac:dyDescent="0.2">
      <c r="A43" s="229"/>
      <c r="B43" s="230"/>
      <c r="C43" s="231"/>
      <c r="D43" s="232"/>
      <c r="E43" s="234"/>
      <c r="F43" s="193">
        <f t="shared" si="0"/>
        <v>0</v>
      </c>
    </row>
    <row r="44" spans="1:10" s="187" customFormat="1" ht="11.25" x14ac:dyDescent="0.2">
      <c r="A44" s="229"/>
      <c r="B44" s="230"/>
      <c r="C44" s="231"/>
      <c r="D44" s="232"/>
      <c r="E44" s="234"/>
      <c r="F44" s="193">
        <f t="shared" si="0"/>
        <v>0</v>
      </c>
    </row>
    <row r="45" spans="1:10" s="187" customFormat="1" ht="6" customHeight="1" thickBot="1" x14ac:dyDescent="0.25">
      <c r="A45" s="415"/>
      <c r="B45" s="415"/>
      <c r="C45" s="415"/>
      <c r="D45" s="415"/>
      <c r="E45" s="415"/>
      <c r="F45" s="91"/>
    </row>
    <row r="46" spans="1:10" s="187" customFormat="1" ht="15" customHeight="1" thickBot="1" x14ac:dyDescent="0.25">
      <c r="A46" s="206" t="s">
        <v>532</v>
      </c>
      <c r="B46" s="207"/>
      <c r="C46" s="207"/>
      <c r="D46" s="207"/>
      <c r="E46" s="195">
        <f>LEN(A47)</f>
        <v>0</v>
      </c>
      <c r="F46" s="196" t="s">
        <v>136</v>
      </c>
      <c r="H46" s="540" t="s">
        <v>588</v>
      </c>
      <c r="I46" s="420"/>
      <c r="J46" s="560" t="s">
        <v>534</v>
      </c>
    </row>
    <row r="47" spans="1:10" s="415" customFormat="1" ht="69.95" customHeight="1" thickBot="1" x14ac:dyDescent="0.25">
      <c r="A47" s="658"/>
      <c r="B47" s="658"/>
      <c r="C47" s="658"/>
      <c r="D47" s="658"/>
      <c r="E47" s="658"/>
      <c r="F47" s="658"/>
      <c r="H47" s="540"/>
      <c r="I47" s="420"/>
      <c r="J47" s="561"/>
    </row>
    <row r="48" spans="1:10" s="187" customFormat="1" ht="6" customHeight="1" thickBot="1" x14ac:dyDescent="0.25">
      <c r="A48" s="415"/>
      <c r="B48" s="415"/>
      <c r="C48" s="415"/>
      <c r="D48" s="415"/>
      <c r="E48" s="415"/>
      <c r="F48" s="91"/>
      <c r="H48" s="420"/>
      <c r="I48" s="420"/>
      <c r="J48" s="420"/>
    </row>
    <row r="49" spans="1:10" s="415" customFormat="1" ht="20.100000000000001" customHeight="1" thickBot="1" x14ac:dyDescent="0.25">
      <c r="A49" s="76" t="s">
        <v>191</v>
      </c>
      <c r="B49" s="77"/>
      <c r="C49" s="188" t="s">
        <v>187</v>
      </c>
      <c r="D49" s="185" t="str">
        <f ca="1">IF($E$4&gt;0, E49/$E$4, "")</f>
        <v/>
      </c>
      <c r="E49" s="647">
        <f ca="1">SUM(F52)</f>
        <v>0</v>
      </c>
      <c r="F49" s="648"/>
      <c r="H49" s="540" t="s">
        <v>528</v>
      </c>
      <c r="I49" s="540"/>
      <c r="J49" s="540"/>
    </row>
    <row r="50" spans="1:10" s="187" customFormat="1" ht="6" customHeight="1" thickBot="1" x14ac:dyDescent="0.25">
      <c r="A50" s="415"/>
      <c r="B50" s="415"/>
      <c r="C50" s="415"/>
      <c r="D50" s="415"/>
      <c r="E50" s="415"/>
      <c r="F50" s="91"/>
      <c r="H50" s="540"/>
      <c r="I50" s="540"/>
      <c r="J50" s="540"/>
    </row>
    <row r="51" spans="1:10" s="415" customFormat="1" ht="24.95" customHeight="1" thickBot="1" x14ac:dyDescent="0.25">
      <c r="A51" s="190" t="s">
        <v>184</v>
      </c>
      <c r="B51" s="201" t="s">
        <v>159</v>
      </c>
      <c r="C51" s="191" t="s">
        <v>160</v>
      </c>
      <c r="D51" s="192" t="s">
        <v>163</v>
      </c>
      <c r="E51" s="208" t="s">
        <v>186</v>
      </c>
      <c r="F51" s="209" t="s">
        <v>431</v>
      </c>
      <c r="H51" s="540"/>
      <c r="I51" s="540"/>
      <c r="J51" s="540"/>
    </row>
    <row r="52" spans="1:10" s="415" customFormat="1" ht="15" customHeight="1" thickBot="1" x14ac:dyDescent="0.25">
      <c r="A52" s="311" t="s">
        <v>544</v>
      </c>
      <c r="B52" s="315" t="s">
        <v>182</v>
      </c>
      <c r="C52" s="313"/>
      <c r="D52" s="314"/>
      <c r="E52" s="210">
        <v>0.15</v>
      </c>
      <c r="F52" s="204">
        <f ca="1">TRUNC((E18*E52),2)</f>
        <v>0</v>
      </c>
      <c r="H52" s="540"/>
      <c r="I52" s="540"/>
      <c r="J52" s="540"/>
    </row>
    <row r="53" spans="1:10" s="187" customFormat="1" ht="6" customHeight="1" thickBot="1" x14ac:dyDescent="0.25">
      <c r="A53" s="415"/>
      <c r="B53" s="415"/>
      <c r="C53" s="415"/>
      <c r="D53" s="415"/>
      <c r="E53" s="415"/>
      <c r="F53" s="91"/>
      <c r="H53" s="420"/>
      <c r="I53" s="420"/>
      <c r="J53" s="420"/>
    </row>
    <row r="54" spans="1:10" s="415" customFormat="1" ht="20.100000000000001" customHeight="1" x14ac:dyDescent="0.2">
      <c r="A54" s="76" t="s">
        <v>192</v>
      </c>
      <c r="B54" s="77"/>
      <c r="C54" s="188" t="s">
        <v>187</v>
      </c>
      <c r="D54" s="185" t="str">
        <f ca="1">IF($E$4&gt;0, E54/$E$4, "")</f>
        <v/>
      </c>
      <c r="E54" s="647">
        <f>SUM(F56,F65,F74)</f>
        <v>0</v>
      </c>
      <c r="F54" s="648"/>
      <c r="H54" s="634" t="s">
        <v>589</v>
      </c>
      <c r="I54" s="635"/>
      <c r="J54" s="636"/>
    </row>
    <row r="55" spans="1:10" s="187" customFormat="1" ht="6" customHeight="1" x14ac:dyDescent="0.2">
      <c r="A55" s="415"/>
      <c r="B55" s="415"/>
      <c r="C55" s="415"/>
      <c r="D55" s="415"/>
      <c r="E55" s="415"/>
      <c r="F55" s="91"/>
      <c r="H55" s="637"/>
      <c r="I55" s="638"/>
      <c r="J55" s="639"/>
    </row>
    <row r="56" spans="1:10" s="187" customFormat="1" ht="20.100000000000001" customHeight="1" x14ac:dyDescent="0.2">
      <c r="A56" s="198" t="s">
        <v>415</v>
      </c>
      <c r="B56" s="199"/>
      <c r="C56" s="199"/>
      <c r="D56" s="199"/>
      <c r="E56" s="98"/>
      <c r="F56" s="100">
        <f>SUM(F59:F63)</f>
        <v>0</v>
      </c>
      <c r="H56" s="637"/>
      <c r="I56" s="638"/>
      <c r="J56" s="639"/>
    </row>
    <row r="57" spans="1:10" s="187" customFormat="1" ht="6" customHeight="1" x14ac:dyDescent="0.2">
      <c r="A57" s="415"/>
      <c r="B57" s="415"/>
      <c r="C57" s="415"/>
      <c r="D57" s="415"/>
      <c r="E57" s="415"/>
      <c r="F57" s="91"/>
      <c r="H57" s="637"/>
      <c r="I57" s="638"/>
      <c r="J57" s="639"/>
    </row>
    <row r="58" spans="1:10" s="187" customFormat="1" ht="23.25" thickBot="1" x14ac:dyDescent="0.25">
      <c r="A58" s="211" t="s">
        <v>184</v>
      </c>
      <c r="B58" s="191" t="s">
        <v>159</v>
      </c>
      <c r="C58" s="191" t="s">
        <v>160</v>
      </c>
      <c r="D58" s="192" t="s">
        <v>163</v>
      </c>
      <c r="E58" s="192" t="s">
        <v>161</v>
      </c>
      <c r="F58" s="186" t="s">
        <v>431</v>
      </c>
      <c r="H58" s="640"/>
      <c r="I58" s="641"/>
      <c r="J58" s="642"/>
    </row>
    <row r="59" spans="1:10" s="187" customFormat="1" ht="11.25" x14ac:dyDescent="0.2">
      <c r="A59" s="229"/>
      <c r="B59" s="230"/>
      <c r="C59" s="231"/>
      <c r="D59" s="232"/>
      <c r="E59" s="234"/>
      <c r="F59" s="193">
        <f>TRUNC(D59*E59,2)</f>
        <v>0</v>
      </c>
    </row>
    <row r="60" spans="1:10" s="187" customFormat="1" ht="11.25" x14ac:dyDescent="0.2">
      <c r="A60" s="229"/>
      <c r="B60" s="230"/>
      <c r="C60" s="231"/>
      <c r="D60" s="232"/>
      <c r="E60" s="234"/>
      <c r="F60" s="193">
        <f>TRUNC(D60*E60,2)</f>
        <v>0</v>
      </c>
    </row>
    <row r="61" spans="1:10" s="187" customFormat="1" ht="11.25" x14ac:dyDescent="0.2">
      <c r="A61" s="229"/>
      <c r="B61" s="230"/>
      <c r="C61" s="231"/>
      <c r="D61" s="232"/>
      <c r="E61" s="234"/>
      <c r="F61" s="193">
        <f>TRUNC(D61*E61,2)</f>
        <v>0</v>
      </c>
    </row>
    <row r="62" spans="1:10" s="187" customFormat="1" ht="11.25" x14ac:dyDescent="0.2">
      <c r="A62" s="229"/>
      <c r="B62" s="230"/>
      <c r="C62" s="231"/>
      <c r="D62" s="232"/>
      <c r="E62" s="234"/>
      <c r="F62" s="193">
        <f>TRUNC(D62*E62,2)</f>
        <v>0</v>
      </c>
    </row>
    <row r="63" spans="1:10" s="187" customFormat="1" ht="11.25" x14ac:dyDescent="0.2">
      <c r="A63" s="229"/>
      <c r="B63" s="230"/>
      <c r="C63" s="231"/>
      <c r="D63" s="232"/>
      <c r="E63" s="234"/>
      <c r="F63" s="193">
        <f>TRUNC(D63*E63,2)</f>
        <v>0</v>
      </c>
    </row>
    <row r="64" spans="1:10" s="187" customFormat="1" ht="6" customHeight="1" thickBot="1" x14ac:dyDescent="0.25">
      <c r="A64" s="415"/>
      <c r="B64" s="415"/>
      <c r="C64" s="415"/>
      <c r="D64" s="415"/>
      <c r="E64" s="415"/>
      <c r="F64" s="91"/>
    </row>
    <row r="65" spans="1:10" s="187" customFormat="1" ht="20.100000000000001" customHeight="1" thickBot="1" x14ac:dyDescent="0.25">
      <c r="A65" s="198" t="s">
        <v>416</v>
      </c>
      <c r="B65" s="199"/>
      <c r="C65" s="199"/>
      <c r="D65" s="199"/>
      <c r="E65" s="98"/>
      <c r="F65" s="100">
        <f>SUM(F68:F72)</f>
        <v>0</v>
      </c>
      <c r="H65" s="643" t="s">
        <v>598</v>
      </c>
      <c r="I65" s="643"/>
      <c r="J65" s="643"/>
    </row>
    <row r="66" spans="1:10" s="187" customFormat="1" ht="6" customHeight="1" thickBot="1" x14ac:dyDescent="0.25">
      <c r="A66" s="415"/>
      <c r="B66" s="415"/>
      <c r="C66" s="415"/>
      <c r="D66" s="415"/>
      <c r="E66" s="415"/>
      <c r="F66" s="91"/>
      <c r="H66" s="643"/>
      <c r="I66" s="643"/>
      <c r="J66" s="643"/>
    </row>
    <row r="67" spans="1:10" s="187" customFormat="1" ht="23.25" thickBot="1" x14ac:dyDescent="0.25">
      <c r="A67" s="211" t="s">
        <v>184</v>
      </c>
      <c r="B67" s="191" t="s">
        <v>159</v>
      </c>
      <c r="C67" s="191" t="s">
        <v>160</v>
      </c>
      <c r="D67" s="192" t="s">
        <v>163</v>
      </c>
      <c r="E67" s="192" t="s">
        <v>161</v>
      </c>
      <c r="F67" s="186" t="s">
        <v>431</v>
      </c>
      <c r="H67" s="643"/>
      <c r="I67" s="643"/>
      <c r="J67" s="643"/>
    </row>
    <row r="68" spans="1:10" s="187" customFormat="1" ht="11.25" x14ac:dyDescent="0.2">
      <c r="A68" s="229"/>
      <c r="B68" s="230"/>
      <c r="C68" s="231"/>
      <c r="D68" s="232"/>
      <c r="E68" s="234"/>
      <c r="F68" s="193">
        <f>TRUNC(D68*E68,2)</f>
        <v>0</v>
      </c>
    </row>
    <row r="69" spans="1:10" s="187" customFormat="1" ht="11.25" x14ac:dyDescent="0.2">
      <c r="A69" s="229"/>
      <c r="B69" s="230"/>
      <c r="C69" s="231"/>
      <c r="D69" s="232"/>
      <c r="E69" s="234"/>
      <c r="F69" s="193">
        <f>TRUNC(D69*E69,2)</f>
        <v>0</v>
      </c>
    </row>
    <row r="70" spans="1:10" s="187" customFormat="1" ht="11.25" x14ac:dyDescent="0.2">
      <c r="A70" s="229"/>
      <c r="B70" s="230"/>
      <c r="C70" s="231"/>
      <c r="D70" s="232"/>
      <c r="E70" s="234"/>
      <c r="F70" s="193">
        <f>TRUNC(D70*E70,2)</f>
        <v>0</v>
      </c>
    </row>
    <row r="71" spans="1:10" s="187" customFormat="1" ht="11.25" x14ac:dyDescent="0.2">
      <c r="A71" s="229"/>
      <c r="B71" s="230"/>
      <c r="C71" s="231"/>
      <c r="D71" s="232"/>
      <c r="E71" s="234"/>
      <c r="F71" s="193">
        <f>TRUNC(D71*E71,2)</f>
        <v>0</v>
      </c>
    </row>
    <row r="72" spans="1:10" s="187" customFormat="1" ht="11.25" x14ac:dyDescent="0.2">
      <c r="A72" s="229"/>
      <c r="B72" s="230"/>
      <c r="C72" s="231"/>
      <c r="D72" s="232"/>
      <c r="E72" s="234"/>
      <c r="F72" s="193">
        <f>TRUNC(D72*E72,2)</f>
        <v>0</v>
      </c>
    </row>
    <row r="73" spans="1:10" s="187" customFormat="1" ht="6" customHeight="1" thickBot="1" x14ac:dyDescent="0.25">
      <c r="A73" s="415"/>
      <c r="B73" s="415"/>
      <c r="C73" s="415"/>
      <c r="D73" s="415"/>
      <c r="E73" s="415"/>
      <c r="F73" s="91"/>
    </row>
    <row r="74" spans="1:10" s="187" customFormat="1" ht="20.100000000000001" customHeight="1" x14ac:dyDescent="0.2">
      <c r="A74" s="198" t="s">
        <v>417</v>
      </c>
      <c r="B74" s="199"/>
      <c r="C74" s="199"/>
      <c r="D74" s="199"/>
      <c r="E74" s="98"/>
      <c r="F74" s="100">
        <f>SUM(F77:F81)</f>
        <v>0</v>
      </c>
      <c r="H74" s="625" t="s">
        <v>529</v>
      </c>
      <c r="I74" s="626"/>
      <c r="J74" s="627"/>
    </row>
    <row r="75" spans="1:10" s="187" customFormat="1" ht="6" customHeight="1" x14ac:dyDescent="0.2">
      <c r="A75" s="415"/>
      <c r="B75" s="415"/>
      <c r="C75" s="415"/>
      <c r="D75" s="415"/>
      <c r="E75" s="415"/>
      <c r="F75" s="91"/>
      <c r="H75" s="628"/>
      <c r="I75" s="629"/>
      <c r="J75" s="630"/>
    </row>
    <row r="76" spans="1:10" s="187" customFormat="1" ht="23.25" thickBot="1" x14ac:dyDescent="0.25">
      <c r="A76" s="211" t="s">
        <v>184</v>
      </c>
      <c r="B76" s="191" t="s">
        <v>159</v>
      </c>
      <c r="C76" s="191" t="s">
        <v>160</v>
      </c>
      <c r="D76" s="192" t="s">
        <v>163</v>
      </c>
      <c r="E76" s="192" t="s">
        <v>161</v>
      </c>
      <c r="F76" s="186" t="s">
        <v>431</v>
      </c>
      <c r="H76" s="631"/>
      <c r="I76" s="632"/>
      <c r="J76" s="633"/>
    </row>
    <row r="77" spans="1:10" s="187" customFormat="1" ht="11.25" x14ac:dyDescent="0.2">
      <c r="A77" s="229"/>
      <c r="B77" s="230"/>
      <c r="C77" s="231"/>
      <c r="D77" s="232"/>
      <c r="E77" s="234"/>
      <c r="F77" s="193">
        <f>TRUNC(D77*E77,2)</f>
        <v>0</v>
      </c>
    </row>
    <row r="78" spans="1:10" s="187" customFormat="1" ht="11.25" x14ac:dyDescent="0.2">
      <c r="A78" s="229"/>
      <c r="B78" s="230"/>
      <c r="C78" s="231"/>
      <c r="D78" s="232"/>
      <c r="E78" s="234"/>
      <c r="F78" s="193">
        <f>TRUNC(D78*E78,2)</f>
        <v>0</v>
      </c>
    </row>
    <row r="79" spans="1:10" s="187" customFormat="1" ht="11.25" x14ac:dyDescent="0.2">
      <c r="A79" s="229"/>
      <c r="B79" s="230"/>
      <c r="C79" s="231"/>
      <c r="D79" s="232"/>
      <c r="E79" s="234"/>
      <c r="F79" s="193">
        <f>TRUNC(D79*E79,2)</f>
        <v>0</v>
      </c>
    </row>
    <row r="80" spans="1:10" s="187" customFormat="1" ht="11.25" x14ac:dyDescent="0.2">
      <c r="A80" s="229"/>
      <c r="B80" s="230"/>
      <c r="C80" s="231"/>
      <c r="D80" s="232"/>
      <c r="E80" s="234"/>
      <c r="F80" s="193">
        <f>TRUNC(D80*E80,2)</f>
        <v>0</v>
      </c>
    </row>
    <row r="81" spans="1:10" s="187" customFormat="1" ht="11.25" x14ac:dyDescent="0.2">
      <c r="A81" s="229"/>
      <c r="B81" s="230"/>
      <c r="C81" s="231"/>
      <c r="D81" s="232"/>
      <c r="E81" s="234"/>
      <c r="F81" s="193">
        <f>TRUNC(D81*E81,2)</f>
        <v>0</v>
      </c>
    </row>
    <row r="82" spans="1:10" s="187" customFormat="1" ht="6" customHeight="1" thickBot="1" x14ac:dyDescent="0.25">
      <c r="A82" s="415"/>
      <c r="B82" s="415"/>
      <c r="C82" s="415"/>
      <c r="D82" s="415"/>
      <c r="E82" s="415"/>
      <c r="F82" s="91"/>
    </row>
    <row r="83" spans="1:10" s="187" customFormat="1" ht="15" customHeight="1" thickBot="1" x14ac:dyDescent="0.25">
      <c r="A83" s="206" t="s">
        <v>532</v>
      </c>
      <c r="B83" s="194"/>
      <c r="C83" s="194"/>
      <c r="D83" s="194"/>
      <c r="E83" s="195">
        <f>LEN(A84)</f>
        <v>0</v>
      </c>
      <c r="F83" s="196" t="s">
        <v>136</v>
      </c>
      <c r="H83" s="540" t="s">
        <v>530</v>
      </c>
      <c r="I83" s="420"/>
      <c r="J83" s="540" t="s">
        <v>535</v>
      </c>
    </row>
    <row r="84" spans="1:10" s="415" customFormat="1" ht="69.95" customHeight="1" thickBot="1" x14ac:dyDescent="0.25">
      <c r="A84" s="658"/>
      <c r="B84" s="658"/>
      <c r="C84" s="658"/>
      <c r="D84" s="658"/>
      <c r="E84" s="658"/>
      <c r="F84" s="658"/>
      <c r="H84" s="540"/>
      <c r="I84" s="420"/>
      <c r="J84" s="540"/>
    </row>
    <row r="85" spans="1:10" s="187" customFormat="1" ht="6" customHeight="1" thickBot="1" x14ac:dyDescent="0.25">
      <c r="A85" s="415"/>
      <c r="B85" s="415"/>
      <c r="C85" s="415"/>
      <c r="D85" s="415"/>
      <c r="E85" s="415"/>
      <c r="F85" s="91"/>
    </row>
    <row r="86" spans="1:10" s="415" customFormat="1" ht="20.100000000000001" customHeight="1" x14ac:dyDescent="0.2">
      <c r="A86" s="76" t="s">
        <v>193</v>
      </c>
      <c r="B86" s="77"/>
      <c r="C86" s="188" t="s">
        <v>187</v>
      </c>
      <c r="D86" s="185" t="str">
        <f ca="1">IF($E$4&gt;0, E86/$E$4, "")</f>
        <v/>
      </c>
      <c r="E86" s="647">
        <f ca="1">SUM(F88,F100,F117,F129,F146,F163)</f>
        <v>0</v>
      </c>
      <c r="F86" s="648"/>
      <c r="H86" s="625" t="s">
        <v>531</v>
      </c>
      <c r="I86" s="626"/>
      <c r="J86" s="627"/>
    </row>
    <row r="87" spans="1:10" s="187" customFormat="1" ht="6" customHeight="1" x14ac:dyDescent="0.2">
      <c r="A87" s="415"/>
      <c r="B87" s="415"/>
      <c r="C87" s="415"/>
      <c r="D87" s="415"/>
      <c r="E87" s="415"/>
      <c r="F87" s="91"/>
      <c r="H87" s="628"/>
      <c r="I87" s="629"/>
      <c r="J87" s="630"/>
    </row>
    <row r="88" spans="1:10" s="187" customFormat="1" ht="20.100000000000001" customHeight="1" x14ac:dyDescent="0.2">
      <c r="A88" s="198" t="s">
        <v>418</v>
      </c>
      <c r="B88" s="199"/>
      <c r="C88" s="199"/>
      <c r="D88" s="199"/>
      <c r="E88" s="98"/>
      <c r="F88" s="100">
        <f>SUM(F91:F95)</f>
        <v>0</v>
      </c>
      <c r="H88" s="628"/>
      <c r="I88" s="629"/>
      <c r="J88" s="630"/>
    </row>
    <row r="89" spans="1:10" s="187" customFormat="1" ht="6" customHeight="1" x14ac:dyDescent="0.2">
      <c r="A89" s="415"/>
      <c r="B89" s="415"/>
      <c r="C89" s="415"/>
      <c r="D89" s="415"/>
      <c r="E89" s="415"/>
      <c r="F89" s="91"/>
      <c r="H89" s="628"/>
      <c r="I89" s="629"/>
      <c r="J89" s="630"/>
    </row>
    <row r="90" spans="1:10" s="187" customFormat="1" ht="23.25" thickBot="1" x14ac:dyDescent="0.25">
      <c r="A90" s="211" t="s">
        <v>184</v>
      </c>
      <c r="B90" s="191" t="s">
        <v>159</v>
      </c>
      <c r="C90" s="191" t="s">
        <v>160</v>
      </c>
      <c r="D90" s="192" t="s">
        <v>163</v>
      </c>
      <c r="E90" s="192" t="s">
        <v>161</v>
      </c>
      <c r="F90" s="186" t="s">
        <v>431</v>
      </c>
      <c r="H90" s="631"/>
      <c r="I90" s="632"/>
      <c r="J90" s="633"/>
    </row>
    <row r="91" spans="1:10" s="187" customFormat="1" ht="11.25" x14ac:dyDescent="0.2">
      <c r="A91" s="229"/>
      <c r="B91" s="230"/>
      <c r="C91" s="231"/>
      <c r="D91" s="232"/>
      <c r="E91" s="234"/>
      <c r="F91" s="193">
        <f>TRUNC(D91*E91,2)</f>
        <v>0</v>
      </c>
    </row>
    <row r="92" spans="1:10" s="187" customFormat="1" ht="11.25" x14ac:dyDescent="0.2">
      <c r="A92" s="229"/>
      <c r="B92" s="230"/>
      <c r="C92" s="231"/>
      <c r="D92" s="232"/>
      <c r="E92" s="234"/>
      <c r="F92" s="193">
        <f>TRUNC(D92*E92,2)</f>
        <v>0</v>
      </c>
    </row>
    <row r="93" spans="1:10" s="187" customFormat="1" ht="11.25" x14ac:dyDescent="0.2">
      <c r="A93" s="229"/>
      <c r="B93" s="230"/>
      <c r="C93" s="231"/>
      <c r="D93" s="232"/>
      <c r="E93" s="234"/>
      <c r="F93" s="193">
        <f>TRUNC(D93*E93,2)</f>
        <v>0</v>
      </c>
    </row>
    <row r="94" spans="1:10" s="187" customFormat="1" ht="11.25" x14ac:dyDescent="0.2">
      <c r="A94" s="229"/>
      <c r="B94" s="230"/>
      <c r="C94" s="231"/>
      <c r="D94" s="232"/>
      <c r="E94" s="234"/>
      <c r="F94" s="193">
        <f>TRUNC(D94*E94,2)</f>
        <v>0</v>
      </c>
    </row>
    <row r="95" spans="1:10" s="187" customFormat="1" ht="11.25" x14ac:dyDescent="0.2">
      <c r="A95" s="229"/>
      <c r="B95" s="230"/>
      <c r="C95" s="231"/>
      <c r="D95" s="232"/>
      <c r="E95" s="234"/>
      <c r="F95" s="193">
        <f>TRUNC(D95*E95,2)</f>
        <v>0</v>
      </c>
    </row>
    <row r="96" spans="1:10" s="187" customFormat="1" ht="6" customHeight="1" thickBot="1" x14ac:dyDescent="0.25">
      <c r="A96" s="415"/>
      <c r="B96" s="415"/>
      <c r="C96" s="415"/>
      <c r="D96" s="415"/>
      <c r="E96" s="415"/>
      <c r="F96" s="91"/>
    </row>
    <row r="97" spans="1:10" s="187" customFormat="1" ht="15" customHeight="1" x14ac:dyDescent="0.2">
      <c r="A97" s="206" t="s">
        <v>532</v>
      </c>
      <c r="B97" s="194"/>
      <c r="C97" s="194"/>
      <c r="D97" s="194"/>
      <c r="E97" s="195">
        <f>LEN(A98)</f>
        <v>0</v>
      </c>
      <c r="F97" s="196" t="s">
        <v>136</v>
      </c>
      <c r="H97" s="659" t="s">
        <v>712</v>
      </c>
      <c r="I97" s="626"/>
      <c r="J97" s="627"/>
    </row>
    <row r="98" spans="1:10" s="415" customFormat="1" ht="69.95" customHeight="1" thickBot="1" x14ac:dyDescent="0.25">
      <c r="A98" s="658"/>
      <c r="B98" s="658"/>
      <c r="C98" s="658"/>
      <c r="D98" s="658"/>
      <c r="E98" s="658"/>
      <c r="F98" s="658"/>
      <c r="H98" s="631"/>
      <c r="I98" s="632"/>
      <c r="J98" s="633"/>
    </row>
    <row r="99" spans="1:10" s="187" customFormat="1" ht="6" customHeight="1" thickBot="1" x14ac:dyDescent="0.25">
      <c r="A99" s="415"/>
      <c r="B99" s="415"/>
      <c r="C99" s="415"/>
      <c r="D99" s="415"/>
      <c r="E99" s="415"/>
      <c r="F99" s="91"/>
    </row>
    <row r="100" spans="1:10" s="187" customFormat="1" ht="20.100000000000001" customHeight="1" thickBot="1" x14ac:dyDescent="0.25">
      <c r="A100" s="198" t="s">
        <v>419</v>
      </c>
      <c r="B100" s="199"/>
      <c r="C100" s="199"/>
      <c r="D100" s="199"/>
      <c r="E100" s="98"/>
      <c r="F100" s="100">
        <f>SUM(F103:F112)</f>
        <v>0</v>
      </c>
      <c r="H100" s="643" t="s">
        <v>599</v>
      </c>
      <c r="I100" s="643"/>
      <c r="J100" s="643"/>
    </row>
    <row r="101" spans="1:10" s="187" customFormat="1" ht="6" customHeight="1" thickBot="1" x14ac:dyDescent="0.25">
      <c r="A101" s="415"/>
      <c r="B101" s="415"/>
      <c r="C101" s="415"/>
      <c r="D101" s="415"/>
      <c r="E101" s="415"/>
      <c r="F101" s="91"/>
      <c r="H101" s="643"/>
      <c r="I101" s="643"/>
      <c r="J101" s="643"/>
    </row>
    <row r="102" spans="1:10" s="187" customFormat="1" ht="23.25" thickBot="1" x14ac:dyDescent="0.25">
      <c r="A102" s="212" t="s">
        <v>184</v>
      </c>
      <c r="B102" s="213" t="s">
        <v>159</v>
      </c>
      <c r="C102" s="213" t="s">
        <v>160</v>
      </c>
      <c r="D102" s="214" t="s">
        <v>163</v>
      </c>
      <c r="E102" s="214" t="s">
        <v>161</v>
      </c>
      <c r="F102" s="215" t="s">
        <v>431</v>
      </c>
      <c r="H102" s="643"/>
      <c r="I102" s="643"/>
      <c r="J102" s="643"/>
    </row>
    <row r="103" spans="1:10" s="187" customFormat="1" ht="11.25" x14ac:dyDescent="0.2">
      <c r="A103" s="106" t="s">
        <v>254</v>
      </c>
      <c r="B103" s="107" t="s">
        <v>449</v>
      </c>
      <c r="C103" s="108" t="s">
        <v>345</v>
      </c>
      <c r="D103" s="235"/>
      <c r="E103" s="236"/>
      <c r="F103" s="216">
        <f>TRUNC(D103*E103,2)</f>
        <v>0</v>
      </c>
    </row>
    <row r="104" spans="1:10" s="187" customFormat="1" ht="12" thickBot="1" x14ac:dyDescent="0.25">
      <c r="A104" s="109" t="s">
        <v>278</v>
      </c>
      <c r="B104" s="110" t="s">
        <v>449</v>
      </c>
      <c r="C104" s="111" t="s">
        <v>345</v>
      </c>
      <c r="D104" s="237"/>
      <c r="E104" s="238"/>
      <c r="F104" s="217">
        <f>TRUNC(D104*E104,2)</f>
        <v>0</v>
      </c>
    </row>
    <row r="105" spans="1:10" s="187" customFormat="1" ht="11.25" x14ac:dyDescent="0.2">
      <c r="A105" s="239"/>
      <c r="B105" s="240"/>
      <c r="C105" s="241"/>
      <c r="D105" s="242"/>
      <c r="E105" s="243"/>
      <c r="F105" s="220">
        <f t="shared" ref="F105:F112" si="1">TRUNC(D105*E105,2)</f>
        <v>0</v>
      </c>
    </row>
    <row r="106" spans="1:10" s="187" customFormat="1" ht="11.25" x14ac:dyDescent="0.2">
      <c r="A106" s="229"/>
      <c r="B106" s="230"/>
      <c r="C106" s="231"/>
      <c r="D106" s="232"/>
      <c r="E106" s="234"/>
      <c r="F106" s="193">
        <f t="shared" si="1"/>
        <v>0</v>
      </c>
    </row>
    <row r="107" spans="1:10" s="187" customFormat="1" ht="11.25" x14ac:dyDescent="0.2">
      <c r="A107" s="229"/>
      <c r="B107" s="230"/>
      <c r="C107" s="231"/>
      <c r="D107" s="232"/>
      <c r="E107" s="234"/>
      <c r="F107" s="193">
        <f t="shared" si="1"/>
        <v>0</v>
      </c>
    </row>
    <row r="108" spans="1:10" s="187" customFormat="1" ht="11.25" x14ac:dyDescent="0.2">
      <c r="A108" s="229"/>
      <c r="B108" s="230"/>
      <c r="C108" s="231"/>
      <c r="D108" s="232"/>
      <c r="E108" s="234"/>
      <c r="F108" s="193">
        <f t="shared" si="1"/>
        <v>0</v>
      </c>
    </row>
    <row r="109" spans="1:10" s="187" customFormat="1" ht="11.25" x14ac:dyDescent="0.2">
      <c r="A109" s="229"/>
      <c r="B109" s="230"/>
      <c r="C109" s="231"/>
      <c r="D109" s="232"/>
      <c r="E109" s="234"/>
      <c r="F109" s="193">
        <f t="shared" si="1"/>
        <v>0</v>
      </c>
    </row>
    <row r="110" spans="1:10" s="187" customFormat="1" ht="11.25" x14ac:dyDescent="0.2">
      <c r="A110" s="229"/>
      <c r="B110" s="230"/>
      <c r="C110" s="231"/>
      <c r="D110" s="232"/>
      <c r="E110" s="234"/>
      <c r="F110" s="193">
        <f t="shared" si="1"/>
        <v>0</v>
      </c>
    </row>
    <row r="111" spans="1:10" s="187" customFormat="1" ht="11.25" x14ac:dyDescent="0.2">
      <c r="A111" s="229"/>
      <c r="B111" s="230"/>
      <c r="C111" s="231"/>
      <c r="D111" s="232"/>
      <c r="E111" s="234"/>
      <c r="F111" s="193">
        <f t="shared" si="1"/>
        <v>0</v>
      </c>
    </row>
    <row r="112" spans="1:10" s="187" customFormat="1" ht="11.25" x14ac:dyDescent="0.2">
      <c r="A112" s="229"/>
      <c r="B112" s="230"/>
      <c r="C112" s="231"/>
      <c r="D112" s="232"/>
      <c r="E112" s="234"/>
      <c r="F112" s="193">
        <f t="shared" si="1"/>
        <v>0</v>
      </c>
    </row>
    <row r="113" spans="1:10" s="187" customFormat="1" ht="6" customHeight="1" thickBot="1" x14ac:dyDescent="0.25">
      <c r="A113" s="415"/>
      <c r="B113" s="415"/>
      <c r="C113" s="415"/>
      <c r="D113" s="415"/>
      <c r="E113" s="415"/>
      <c r="F113" s="91"/>
    </row>
    <row r="114" spans="1:10" s="187" customFormat="1" ht="15" customHeight="1" thickBot="1" x14ac:dyDescent="0.25">
      <c r="A114" s="206" t="s">
        <v>532</v>
      </c>
      <c r="B114" s="194"/>
      <c r="C114" s="194"/>
      <c r="D114" s="194"/>
      <c r="E114" s="195">
        <f>LEN(A115)</f>
        <v>0</v>
      </c>
      <c r="F114" s="196" t="s">
        <v>136</v>
      </c>
      <c r="H114" s="540" t="s">
        <v>591</v>
      </c>
      <c r="J114" s="540" t="s">
        <v>535</v>
      </c>
    </row>
    <row r="115" spans="1:10" s="415" customFormat="1" ht="69.95" customHeight="1" thickBot="1" x14ac:dyDescent="0.25">
      <c r="A115" s="658"/>
      <c r="B115" s="658"/>
      <c r="C115" s="658"/>
      <c r="D115" s="658"/>
      <c r="E115" s="658"/>
      <c r="F115" s="658"/>
      <c r="H115" s="540"/>
      <c r="I115" s="419"/>
      <c r="J115" s="540"/>
    </row>
    <row r="116" spans="1:10" s="187" customFormat="1" ht="6" customHeight="1" thickBot="1" x14ac:dyDescent="0.25">
      <c r="A116" s="415"/>
      <c r="B116" s="415"/>
      <c r="C116" s="415"/>
      <c r="D116" s="415"/>
      <c r="E116" s="415"/>
      <c r="F116" s="91"/>
    </row>
    <row r="117" spans="1:10" s="187" customFormat="1" ht="20.100000000000001" customHeight="1" x14ac:dyDescent="0.2">
      <c r="A117" s="198" t="s">
        <v>445</v>
      </c>
      <c r="B117" s="199"/>
      <c r="C117" s="199"/>
      <c r="D117" s="199"/>
      <c r="E117" s="98"/>
      <c r="F117" s="100">
        <f>SUM(F120:F124)</f>
        <v>0</v>
      </c>
      <c r="H117" s="625" t="s">
        <v>713</v>
      </c>
      <c r="I117" s="626"/>
      <c r="J117" s="627"/>
    </row>
    <row r="118" spans="1:10" s="187" customFormat="1" ht="6" customHeight="1" x14ac:dyDescent="0.2">
      <c r="A118" s="415"/>
      <c r="B118" s="415"/>
      <c r="C118" s="415"/>
      <c r="D118" s="415"/>
      <c r="E118" s="415"/>
      <c r="F118" s="91"/>
      <c r="H118" s="628"/>
      <c r="I118" s="629"/>
      <c r="J118" s="630"/>
    </row>
    <row r="119" spans="1:10" s="187" customFormat="1" ht="23.25" thickBot="1" x14ac:dyDescent="0.25">
      <c r="A119" s="211" t="s">
        <v>184</v>
      </c>
      <c r="B119" s="191" t="s">
        <v>159</v>
      </c>
      <c r="C119" s="191" t="s">
        <v>160</v>
      </c>
      <c r="D119" s="192" t="s">
        <v>163</v>
      </c>
      <c r="E119" s="192" t="s">
        <v>161</v>
      </c>
      <c r="F119" s="186" t="s">
        <v>431</v>
      </c>
      <c r="H119" s="631"/>
      <c r="I119" s="632"/>
      <c r="J119" s="633"/>
    </row>
    <row r="120" spans="1:10" s="187" customFormat="1" ht="11.25" x14ac:dyDescent="0.2">
      <c r="A120" s="229"/>
      <c r="B120" s="230"/>
      <c r="C120" s="231"/>
      <c r="D120" s="232"/>
      <c r="E120" s="234"/>
      <c r="F120" s="193">
        <f>TRUNC(D120*E120,2)</f>
        <v>0</v>
      </c>
    </row>
    <row r="121" spans="1:10" s="187" customFormat="1" ht="11.25" x14ac:dyDescent="0.2">
      <c r="A121" s="229"/>
      <c r="B121" s="230"/>
      <c r="C121" s="231"/>
      <c r="D121" s="232"/>
      <c r="E121" s="234"/>
      <c r="F121" s="193">
        <f>TRUNC(D121*E121,2)</f>
        <v>0</v>
      </c>
    </row>
    <row r="122" spans="1:10" s="187" customFormat="1" ht="11.25" x14ac:dyDescent="0.2">
      <c r="A122" s="229"/>
      <c r="B122" s="230"/>
      <c r="C122" s="231"/>
      <c r="D122" s="232"/>
      <c r="E122" s="234"/>
      <c r="F122" s="193">
        <f>TRUNC(D122*E122,2)</f>
        <v>0</v>
      </c>
    </row>
    <row r="123" spans="1:10" s="187" customFormat="1" ht="11.25" x14ac:dyDescent="0.2">
      <c r="A123" s="229"/>
      <c r="B123" s="230"/>
      <c r="C123" s="231"/>
      <c r="D123" s="232"/>
      <c r="E123" s="234"/>
      <c r="F123" s="193">
        <f>TRUNC(D123*E123,2)</f>
        <v>0</v>
      </c>
    </row>
    <row r="124" spans="1:10" s="187" customFormat="1" ht="11.25" x14ac:dyDescent="0.2">
      <c r="A124" s="229"/>
      <c r="B124" s="230"/>
      <c r="C124" s="231"/>
      <c r="D124" s="232"/>
      <c r="E124" s="234"/>
      <c r="F124" s="193">
        <f>TRUNC(D124*E124,2)</f>
        <v>0</v>
      </c>
    </row>
    <row r="125" spans="1:10" s="187" customFormat="1" ht="6" customHeight="1" thickBot="1" x14ac:dyDescent="0.25">
      <c r="A125" s="415"/>
      <c r="B125" s="415"/>
      <c r="C125" s="415"/>
      <c r="D125" s="415"/>
      <c r="E125" s="415"/>
      <c r="F125" s="91"/>
    </row>
    <row r="126" spans="1:10" s="187" customFormat="1" ht="15" customHeight="1" thickBot="1" x14ac:dyDescent="0.25">
      <c r="A126" s="206" t="s">
        <v>532</v>
      </c>
      <c r="B126" s="194"/>
      <c r="C126" s="194"/>
      <c r="D126" s="194"/>
      <c r="E126" s="195">
        <f>LEN(A127)</f>
        <v>0</v>
      </c>
      <c r="F126" s="196" t="s">
        <v>136</v>
      </c>
      <c r="H126" s="540" t="s">
        <v>535</v>
      </c>
    </row>
    <row r="127" spans="1:10" s="415" customFormat="1" ht="69.95" customHeight="1" thickBot="1" x14ac:dyDescent="0.25">
      <c r="A127" s="658"/>
      <c r="B127" s="658"/>
      <c r="C127" s="658"/>
      <c r="D127" s="658"/>
      <c r="E127" s="658"/>
      <c r="F127" s="658"/>
      <c r="H127" s="540"/>
      <c r="I127" s="419"/>
      <c r="J127" s="419"/>
    </row>
    <row r="128" spans="1:10" s="187" customFormat="1" ht="6" customHeight="1" thickBot="1" x14ac:dyDescent="0.25">
      <c r="A128" s="415"/>
      <c r="B128" s="415"/>
      <c r="C128" s="415"/>
      <c r="D128" s="415"/>
      <c r="E128" s="415"/>
      <c r="F128" s="91"/>
    </row>
    <row r="129" spans="1:10" s="187" customFormat="1" ht="20.100000000000001" customHeight="1" x14ac:dyDescent="0.2">
      <c r="A129" s="198" t="s">
        <v>427</v>
      </c>
      <c r="B129" s="199"/>
      <c r="C129" s="199"/>
      <c r="D129" s="199"/>
      <c r="E129" s="98"/>
      <c r="F129" s="100">
        <f>SUM(F132:F141)</f>
        <v>0</v>
      </c>
      <c r="H129" s="625" t="s">
        <v>709</v>
      </c>
      <c r="I129" s="626"/>
      <c r="J129" s="627"/>
    </row>
    <row r="130" spans="1:10" s="187" customFormat="1" ht="6" customHeight="1" x14ac:dyDescent="0.2">
      <c r="A130" s="415"/>
      <c r="B130" s="415"/>
      <c r="C130" s="415"/>
      <c r="D130" s="415"/>
      <c r="E130" s="415"/>
      <c r="F130" s="91"/>
      <c r="H130" s="628"/>
      <c r="I130" s="629"/>
      <c r="J130" s="630"/>
    </row>
    <row r="131" spans="1:10" s="187" customFormat="1" ht="23.25" thickBot="1" x14ac:dyDescent="0.25">
      <c r="A131" s="212" t="s">
        <v>184</v>
      </c>
      <c r="B131" s="213" t="s">
        <v>159</v>
      </c>
      <c r="C131" s="213" t="s">
        <v>160</v>
      </c>
      <c r="D131" s="214" t="s">
        <v>163</v>
      </c>
      <c r="E131" s="214" t="s">
        <v>161</v>
      </c>
      <c r="F131" s="215" t="s">
        <v>431</v>
      </c>
      <c r="H131" s="628"/>
      <c r="I131" s="629"/>
      <c r="J131" s="630"/>
    </row>
    <row r="132" spans="1:10" s="187" customFormat="1" ht="14.25" customHeight="1" x14ac:dyDescent="0.2">
      <c r="A132" s="106" t="s">
        <v>263</v>
      </c>
      <c r="B132" s="107" t="s">
        <v>449</v>
      </c>
      <c r="C132" s="108" t="s">
        <v>345</v>
      </c>
      <c r="D132" s="235"/>
      <c r="E132" s="236"/>
      <c r="F132" s="216">
        <f t="shared" ref="F132:F139" si="2">TRUNC(D132*E132,2)</f>
        <v>0</v>
      </c>
      <c r="H132" s="628"/>
      <c r="I132" s="629"/>
      <c r="J132" s="630"/>
    </row>
    <row r="133" spans="1:10" s="187" customFormat="1" ht="12" thickBot="1" x14ac:dyDescent="0.25">
      <c r="A133" s="221" t="s">
        <v>268</v>
      </c>
      <c r="B133" s="218" t="s">
        <v>449</v>
      </c>
      <c r="C133" s="219" t="s">
        <v>345</v>
      </c>
      <c r="D133" s="242"/>
      <c r="E133" s="243"/>
      <c r="F133" s="222">
        <f t="shared" si="2"/>
        <v>0</v>
      </c>
      <c r="H133" s="631"/>
      <c r="I133" s="632"/>
      <c r="J133" s="633"/>
    </row>
    <row r="134" spans="1:10" s="187" customFormat="1" ht="11.25" x14ac:dyDescent="0.2">
      <c r="A134" s="221" t="s">
        <v>420</v>
      </c>
      <c r="B134" s="218" t="s">
        <v>449</v>
      </c>
      <c r="C134" s="219" t="s">
        <v>345</v>
      </c>
      <c r="D134" s="242"/>
      <c r="E134" s="243"/>
      <c r="F134" s="222">
        <f t="shared" si="2"/>
        <v>0</v>
      </c>
    </row>
    <row r="135" spans="1:10" s="187" customFormat="1" ht="11.25" x14ac:dyDescent="0.2">
      <c r="A135" s="221" t="s">
        <v>262</v>
      </c>
      <c r="B135" s="218" t="s">
        <v>449</v>
      </c>
      <c r="C135" s="219" t="s">
        <v>345</v>
      </c>
      <c r="D135" s="242"/>
      <c r="E135" s="243"/>
      <c r="F135" s="222">
        <f t="shared" si="2"/>
        <v>0</v>
      </c>
    </row>
    <row r="136" spans="1:10" s="187" customFormat="1" ht="12" thickBot="1" x14ac:dyDescent="0.25">
      <c r="A136" s="109" t="s">
        <v>421</v>
      </c>
      <c r="B136" s="110" t="s">
        <v>449</v>
      </c>
      <c r="C136" s="111" t="s">
        <v>461</v>
      </c>
      <c r="D136" s="237"/>
      <c r="E136" s="238"/>
      <c r="F136" s="217">
        <f t="shared" si="2"/>
        <v>0</v>
      </c>
    </row>
    <row r="137" spans="1:10" s="187" customFormat="1" ht="11.25" x14ac:dyDescent="0.2">
      <c r="A137" s="239"/>
      <c r="B137" s="240"/>
      <c r="C137" s="241"/>
      <c r="D137" s="242"/>
      <c r="E137" s="243"/>
      <c r="F137" s="220">
        <f t="shared" si="2"/>
        <v>0</v>
      </c>
    </row>
    <row r="138" spans="1:10" s="187" customFormat="1" ht="11.25" x14ac:dyDescent="0.2">
      <c r="A138" s="239"/>
      <c r="B138" s="240"/>
      <c r="C138" s="241"/>
      <c r="D138" s="242"/>
      <c r="E138" s="243"/>
      <c r="F138" s="193">
        <f t="shared" si="2"/>
        <v>0</v>
      </c>
    </row>
    <row r="139" spans="1:10" s="187" customFormat="1" ht="11.25" x14ac:dyDescent="0.2">
      <c r="A139" s="239"/>
      <c r="B139" s="240"/>
      <c r="C139" s="241"/>
      <c r="D139" s="242"/>
      <c r="E139" s="243"/>
      <c r="F139" s="193">
        <f t="shared" si="2"/>
        <v>0</v>
      </c>
    </row>
    <row r="140" spans="1:10" s="187" customFormat="1" ht="11.25" x14ac:dyDescent="0.2">
      <c r="A140" s="239"/>
      <c r="B140" s="240"/>
      <c r="C140" s="241"/>
      <c r="D140" s="242"/>
      <c r="E140" s="243"/>
      <c r="F140" s="193">
        <f>TRUNC(D140*E140,2)</f>
        <v>0</v>
      </c>
    </row>
    <row r="141" spans="1:10" s="187" customFormat="1" ht="11.25" x14ac:dyDescent="0.2">
      <c r="A141" s="239"/>
      <c r="B141" s="240"/>
      <c r="C141" s="241"/>
      <c r="D141" s="242"/>
      <c r="E141" s="243"/>
      <c r="F141" s="193">
        <f>TRUNC(D141*E141,2)</f>
        <v>0</v>
      </c>
    </row>
    <row r="142" spans="1:10" s="187" customFormat="1" ht="6" customHeight="1" thickBot="1" x14ac:dyDescent="0.25">
      <c r="A142" s="415"/>
      <c r="B142" s="415"/>
      <c r="C142" s="415"/>
      <c r="D142" s="415"/>
      <c r="E142" s="415"/>
      <c r="F142" s="91"/>
    </row>
    <row r="143" spans="1:10" s="187" customFormat="1" ht="15" customHeight="1" thickBot="1" x14ac:dyDescent="0.25">
      <c r="A143" s="206" t="s">
        <v>532</v>
      </c>
      <c r="B143" s="194"/>
      <c r="C143" s="194"/>
      <c r="D143" s="194"/>
      <c r="E143" s="195">
        <f>LEN(A144)</f>
        <v>0</v>
      </c>
      <c r="F143" s="196" t="s">
        <v>136</v>
      </c>
      <c r="H143" s="540" t="s">
        <v>542</v>
      </c>
    </row>
    <row r="144" spans="1:10" s="415" customFormat="1" ht="69.95" customHeight="1" thickBot="1" x14ac:dyDescent="0.25">
      <c r="A144" s="658"/>
      <c r="B144" s="658"/>
      <c r="C144" s="658"/>
      <c r="D144" s="658"/>
      <c r="E144" s="658"/>
      <c r="F144" s="658"/>
      <c r="H144" s="540"/>
      <c r="I144" s="419"/>
      <c r="J144" s="419"/>
    </row>
    <row r="145" spans="1:10" s="187" customFormat="1" ht="6" customHeight="1" thickBot="1" x14ac:dyDescent="0.25">
      <c r="A145" s="415"/>
      <c r="B145" s="415"/>
      <c r="C145" s="415"/>
      <c r="D145" s="415"/>
      <c r="E145" s="415"/>
      <c r="F145" s="91"/>
    </row>
    <row r="146" spans="1:10" s="187" customFormat="1" ht="20.100000000000001" customHeight="1" thickBot="1" x14ac:dyDescent="0.25">
      <c r="A146" s="198" t="s">
        <v>426</v>
      </c>
      <c r="B146" s="199"/>
      <c r="C146" s="199"/>
      <c r="D146" s="199"/>
      <c r="E146" s="98"/>
      <c r="F146" s="100">
        <f ca="1">SUM(F149:F158)</f>
        <v>0</v>
      </c>
      <c r="H146" s="540" t="s">
        <v>710</v>
      </c>
      <c r="I146" s="540"/>
      <c r="J146" s="540"/>
    </row>
    <row r="147" spans="1:10" s="187" customFormat="1" ht="6" customHeight="1" thickBot="1" x14ac:dyDescent="0.25">
      <c r="A147" s="415"/>
      <c r="B147" s="415"/>
      <c r="C147" s="415"/>
      <c r="D147" s="415"/>
      <c r="E147" s="415"/>
      <c r="F147" s="91"/>
      <c r="H147" s="540"/>
      <c r="I147" s="540"/>
      <c r="J147" s="540"/>
    </row>
    <row r="148" spans="1:10" s="187" customFormat="1" ht="23.25" thickBot="1" x14ac:dyDescent="0.25">
      <c r="A148" s="212" t="s">
        <v>184</v>
      </c>
      <c r="B148" s="213" t="s">
        <v>159</v>
      </c>
      <c r="C148" s="213" t="s">
        <v>160</v>
      </c>
      <c r="D148" s="214" t="s">
        <v>163</v>
      </c>
      <c r="E148" s="214" t="s">
        <v>161</v>
      </c>
      <c r="F148" s="215" t="s">
        <v>431</v>
      </c>
      <c r="H148" s="540"/>
      <c r="I148" s="540"/>
      <c r="J148" s="540"/>
    </row>
    <row r="149" spans="1:10" s="187" customFormat="1" ht="12" customHeight="1" thickBot="1" x14ac:dyDescent="0.25">
      <c r="A149" s="223" t="s">
        <v>425</v>
      </c>
      <c r="B149" s="224" t="s">
        <v>182</v>
      </c>
      <c r="C149" s="225" t="s">
        <v>456</v>
      </c>
      <c r="D149" s="245"/>
      <c r="E149" s="246"/>
      <c r="F149" s="226">
        <f ca="1">IF(D20="Flat rate", 0, IF(D149*E149&lt;=IF(CELL("TYPE", '2. Main data'!F7) = "v",  ('2. Main data'!F7*2500), 0), D149*E149, "Wrong"))</f>
        <v>0</v>
      </c>
      <c r="H149" s="540"/>
      <c r="I149" s="540"/>
      <c r="J149" s="540"/>
    </row>
    <row r="150" spans="1:10" s="187" customFormat="1" ht="11.25" x14ac:dyDescent="0.2">
      <c r="A150" s="239"/>
      <c r="B150" s="240"/>
      <c r="C150" s="241"/>
      <c r="D150" s="242"/>
      <c r="E150" s="243"/>
      <c r="F150" s="220">
        <f t="shared" ref="F150:F158" si="3">TRUNC(D150*E150,2)</f>
        <v>0</v>
      </c>
    </row>
    <row r="151" spans="1:10" s="187" customFormat="1" ht="11.25" x14ac:dyDescent="0.2">
      <c r="A151" s="229"/>
      <c r="B151" s="230"/>
      <c r="C151" s="231"/>
      <c r="D151" s="232"/>
      <c r="E151" s="234"/>
      <c r="F151" s="193">
        <f t="shared" si="3"/>
        <v>0</v>
      </c>
    </row>
    <row r="152" spans="1:10" s="187" customFormat="1" ht="11.25" x14ac:dyDescent="0.2">
      <c r="A152" s="229"/>
      <c r="B152" s="230"/>
      <c r="C152" s="231"/>
      <c r="D152" s="232"/>
      <c r="E152" s="234"/>
      <c r="F152" s="193">
        <f t="shared" si="3"/>
        <v>0</v>
      </c>
    </row>
    <row r="153" spans="1:10" s="187" customFormat="1" ht="11.25" x14ac:dyDescent="0.2">
      <c r="A153" s="229"/>
      <c r="B153" s="230"/>
      <c r="C153" s="231"/>
      <c r="D153" s="232"/>
      <c r="E153" s="234"/>
      <c r="F153" s="193">
        <f t="shared" si="3"/>
        <v>0</v>
      </c>
    </row>
    <row r="154" spans="1:10" s="187" customFormat="1" ht="11.25" x14ac:dyDescent="0.2">
      <c r="A154" s="229"/>
      <c r="B154" s="230"/>
      <c r="C154" s="231"/>
      <c r="D154" s="232"/>
      <c r="E154" s="234"/>
      <c r="F154" s="193">
        <f t="shared" si="3"/>
        <v>0</v>
      </c>
    </row>
    <row r="155" spans="1:10" s="187" customFormat="1" ht="11.25" x14ac:dyDescent="0.2">
      <c r="A155" s="229"/>
      <c r="B155" s="230"/>
      <c r="C155" s="231"/>
      <c r="D155" s="232"/>
      <c r="E155" s="234"/>
      <c r="F155" s="193">
        <f t="shared" si="3"/>
        <v>0</v>
      </c>
    </row>
    <row r="156" spans="1:10" s="187" customFormat="1" ht="11.25" x14ac:dyDescent="0.2">
      <c r="A156" s="229"/>
      <c r="B156" s="230"/>
      <c r="C156" s="231"/>
      <c r="D156" s="232"/>
      <c r="E156" s="234"/>
      <c r="F156" s="193">
        <f t="shared" si="3"/>
        <v>0</v>
      </c>
    </row>
    <row r="157" spans="1:10" s="187" customFormat="1" ht="11.25" x14ac:dyDescent="0.2">
      <c r="A157" s="229"/>
      <c r="B157" s="230"/>
      <c r="C157" s="231"/>
      <c r="D157" s="232"/>
      <c r="E157" s="234"/>
      <c r="F157" s="193">
        <f t="shared" si="3"/>
        <v>0</v>
      </c>
    </row>
    <row r="158" spans="1:10" s="187" customFormat="1" ht="11.25" x14ac:dyDescent="0.2">
      <c r="A158" s="229"/>
      <c r="B158" s="230"/>
      <c r="C158" s="231"/>
      <c r="D158" s="232"/>
      <c r="E158" s="234"/>
      <c r="F158" s="193">
        <f t="shared" si="3"/>
        <v>0</v>
      </c>
    </row>
    <row r="159" spans="1:10" s="187" customFormat="1" ht="6" customHeight="1" thickBot="1" x14ac:dyDescent="0.25">
      <c r="A159" s="415"/>
      <c r="B159" s="415"/>
      <c r="C159" s="415"/>
      <c r="D159" s="415"/>
      <c r="E159" s="415"/>
      <c r="F159" s="91"/>
    </row>
    <row r="160" spans="1:10" s="187" customFormat="1" ht="15" customHeight="1" thickBot="1" x14ac:dyDescent="0.25">
      <c r="A160" s="206" t="s">
        <v>532</v>
      </c>
      <c r="B160" s="194"/>
      <c r="C160" s="194"/>
      <c r="D160" s="194"/>
      <c r="E160" s="195">
        <f>LEN(A161)</f>
        <v>0</v>
      </c>
      <c r="F160" s="196" t="s">
        <v>136</v>
      </c>
      <c r="H160" s="540" t="s">
        <v>674</v>
      </c>
      <c r="J160" s="540" t="s">
        <v>535</v>
      </c>
    </row>
    <row r="161" spans="1:10" s="415" customFormat="1" ht="69.95" customHeight="1" thickBot="1" x14ac:dyDescent="0.25">
      <c r="A161" s="658"/>
      <c r="B161" s="658"/>
      <c r="C161" s="658"/>
      <c r="D161" s="658"/>
      <c r="E161" s="658"/>
      <c r="F161" s="658"/>
      <c r="H161" s="540"/>
      <c r="I161" s="419"/>
      <c r="J161" s="540"/>
    </row>
    <row r="162" spans="1:10" s="187" customFormat="1" ht="6" customHeight="1" thickBot="1" x14ac:dyDescent="0.25">
      <c r="A162" s="415"/>
      <c r="B162" s="415"/>
      <c r="C162" s="415"/>
      <c r="D162" s="415"/>
      <c r="E162" s="415"/>
      <c r="F162" s="91"/>
    </row>
    <row r="163" spans="1:10" s="187" customFormat="1" ht="20.100000000000001" customHeight="1" thickBot="1" x14ac:dyDescent="0.25">
      <c r="A163" s="198" t="s">
        <v>422</v>
      </c>
      <c r="B163" s="199"/>
      <c r="C163" s="199"/>
      <c r="D163" s="199"/>
      <c r="E163" s="98"/>
      <c r="F163" s="100">
        <f>SUM(F166:F175)</f>
        <v>0</v>
      </c>
      <c r="H163" s="540" t="s">
        <v>594</v>
      </c>
      <c r="I163" s="540"/>
      <c r="J163" s="540"/>
    </row>
    <row r="164" spans="1:10" s="187" customFormat="1" ht="6" customHeight="1" thickBot="1" x14ac:dyDescent="0.25">
      <c r="A164" s="415"/>
      <c r="B164" s="415"/>
      <c r="C164" s="415"/>
      <c r="D164" s="415"/>
      <c r="E164" s="415"/>
      <c r="F164" s="91"/>
      <c r="H164" s="540"/>
      <c r="I164" s="540"/>
      <c r="J164" s="540"/>
    </row>
    <row r="165" spans="1:10" s="187" customFormat="1" ht="23.25" thickBot="1" x14ac:dyDescent="0.25">
      <c r="A165" s="211" t="s">
        <v>184</v>
      </c>
      <c r="B165" s="191" t="s">
        <v>159</v>
      </c>
      <c r="C165" s="191" t="s">
        <v>160</v>
      </c>
      <c r="D165" s="192" t="s">
        <v>163</v>
      </c>
      <c r="E165" s="192" t="s">
        <v>161</v>
      </c>
      <c r="F165" s="186" t="s">
        <v>431</v>
      </c>
      <c r="H165" s="540"/>
      <c r="I165" s="540"/>
      <c r="J165" s="540"/>
    </row>
    <row r="166" spans="1:10" s="187" customFormat="1" ht="11.25" x14ac:dyDescent="0.2">
      <c r="A166" s="490" t="s">
        <v>787</v>
      </c>
      <c r="B166" s="491" t="s">
        <v>819</v>
      </c>
      <c r="C166" s="231"/>
      <c r="D166" s="232"/>
      <c r="E166" s="234"/>
      <c r="F166" s="193">
        <f t="shared" ref="F166:F175" si="4">TRUNC(D166*E166,2)</f>
        <v>0</v>
      </c>
    </row>
    <row r="167" spans="1:10" s="187" customFormat="1" ht="11.25" x14ac:dyDescent="0.2">
      <c r="A167" s="229"/>
      <c r="B167" s="230"/>
      <c r="C167" s="231"/>
      <c r="D167" s="232"/>
      <c r="E167" s="234"/>
      <c r="F167" s="193">
        <f t="shared" si="4"/>
        <v>0</v>
      </c>
    </row>
    <row r="168" spans="1:10" s="187" customFormat="1" ht="11.25" x14ac:dyDescent="0.2">
      <c r="A168" s="229"/>
      <c r="B168" s="230"/>
      <c r="C168" s="231"/>
      <c r="D168" s="232"/>
      <c r="E168" s="234"/>
      <c r="F168" s="193">
        <f t="shared" si="4"/>
        <v>0</v>
      </c>
    </row>
    <row r="169" spans="1:10" s="187" customFormat="1" ht="11.25" x14ac:dyDescent="0.2">
      <c r="A169" s="229"/>
      <c r="B169" s="230"/>
      <c r="C169" s="231"/>
      <c r="D169" s="232"/>
      <c r="E169" s="234"/>
      <c r="F169" s="193">
        <f t="shared" si="4"/>
        <v>0</v>
      </c>
    </row>
    <row r="170" spans="1:10" s="187" customFormat="1" ht="11.25" x14ac:dyDescent="0.2">
      <c r="A170" s="229"/>
      <c r="B170" s="230"/>
      <c r="C170" s="231"/>
      <c r="D170" s="232"/>
      <c r="E170" s="234"/>
      <c r="F170" s="193">
        <f t="shared" si="4"/>
        <v>0</v>
      </c>
    </row>
    <row r="171" spans="1:10" s="187" customFormat="1" ht="11.25" x14ac:dyDescent="0.2">
      <c r="A171" s="229"/>
      <c r="B171" s="230"/>
      <c r="C171" s="231"/>
      <c r="D171" s="232"/>
      <c r="E171" s="234"/>
      <c r="F171" s="193">
        <f t="shared" si="4"/>
        <v>0</v>
      </c>
    </row>
    <row r="172" spans="1:10" s="187" customFormat="1" ht="11.25" x14ac:dyDescent="0.2">
      <c r="A172" s="229"/>
      <c r="B172" s="230"/>
      <c r="C172" s="231"/>
      <c r="D172" s="232"/>
      <c r="E172" s="234"/>
      <c r="F172" s="193">
        <f t="shared" si="4"/>
        <v>0</v>
      </c>
    </row>
    <row r="173" spans="1:10" s="187" customFormat="1" ht="11.25" x14ac:dyDescent="0.2">
      <c r="A173" s="229"/>
      <c r="B173" s="230"/>
      <c r="C173" s="231"/>
      <c r="D173" s="232"/>
      <c r="E173" s="234"/>
      <c r="F173" s="193">
        <f t="shared" si="4"/>
        <v>0</v>
      </c>
    </row>
    <row r="174" spans="1:10" s="187" customFormat="1" ht="11.25" x14ac:dyDescent="0.2">
      <c r="A174" s="229"/>
      <c r="B174" s="230"/>
      <c r="C174" s="231"/>
      <c r="D174" s="232"/>
      <c r="E174" s="234"/>
      <c r="F174" s="193">
        <f t="shared" si="4"/>
        <v>0</v>
      </c>
    </row>
    <row r="175" spans="1:10" s="187" customFormat="1" ht="11.25" x14ac:dyDescent="0.2">
      <c r="A175" s="229"/>
      <c r="B175" s="230"/>
      <c r="C175" s="231"/>
      <c r="D175" s="232"/>
      <c r="E175" s="234"/>
      <c r="F175" s="193">
        <f t="shared" si="4"/>
        <v>0</v>
      </c>
    </row>
    <row r="176" spans="1:10" s="187" customFormat="1" ht="6" customHeight="1" x14ac:dyDescent="0.2">
      <c r="A176" s="415"/>
      <c r="B176" s="415"/>
      <c r="C176" s="415"/>
      <c r="D176" s="415"/>
      <c r="E176" s="415"/>
      <c r="F176" s="91"/>
    </row>
    <row r="177" spans="1:10" s="187" customFormat="1" ht="15" customHeight="1" x14ac:dyDescent="0.2">
      <c r="A177" s="206" t="s">
        <v>532</v>
      </c>
      <c r="B177" s="194"/>
      <c r="C177" s="194"/>
      <c r="D177" s="194"/>
      <c r="E177" s="195">
        <f>LEN(A178)</f>
        <v>0</v>
      </c>
      <c r="F177" s="196" t="s">
        <v>136</v>
      </c>
    </row>
    <row r="178" spans="1:10" s="415" customFormat="1" ht="69.95" customHeight="1" x14ac:dyDescent="0.2">
      <c r="A178" s="658"/>
      <c r="B178" s="658"/>
      <c r="C178" s="658"/>
      <c r="D178" s="658"/>
      <c r="E178" s="658"/>
      <c r="F178" s="658"/>
      <c r="H178" s="187"/>
      <c r="I178" s="187"/>
      <c r="J178" s="187"/>
    </row>
    <row r="179" spans="1:10" s="187" customFormat="1" ht="6" customHeight="1" thickBot="1" x14ac:dyDescent="0.25">
      <c r="A179" s="415"/>
      <c r="B179" s="415"/>
      <c r="C179" s="415"/>
      <c r="D179" s="415"/>
      <c r="E179" s="415"/>
      <c r="F179" s="91"/>
    </row>
    <row r="180" spans="1:10" s="415" customFormat="1" ht="20.100000000000001" customHeight="1" x14ac:dyDescent="0.2">
      <c r="A180" s="76" t="s">
        <v>194</v>
      </c>
      <c r="B180" s="77"/>
      <c r="C180" s="188" t="s">
        <v>187</v>
      </c>
      <c r="D180" s="185" t="str">
        <f ca="1">IF($E$4&gt;0, E180/$E$4, "")</f>
        <v/>
      </c>
      <c r="E180" s="647">
        <f>SUM(F182,F194)</f>
        <v>0</v>
      </c>
      <c r="F180" s="648"/>
      <c r="H180" s="625" t="s">
        <v>537</v>
      </c>
      <c r="I180" s="626"/>
      <c r="J180" s="627"/>
    </row>
    <row r="181" spans="1:10" s="187" customFormat="1" ht="6" customHeight="1" x14ac:dyDescent="0.2">
      <c r="A181" s="415"/>
      <c r="B181" s="415"/>
      <c r="C181" s="415"/>
      <c r="D181" s="415"/>
      <c r="E181" s="415"/>
      <c r="F181" s="91"/>
      <c r="H181" s="628"/>
      <c r="I181" s="629"/>
      <c r="J181" s="630"/>
    </row>
    <row r="182" spans="1:10" s="187" customFormat="1" ht="20.100000000000001" customHeight="1" x14ac:dyDescent="0.2">
      <c r="A182" s="198" t="s">
        <v>423</v>
      </c>
      <c r="B182" s="199"/>
      <c r="C182" s="199"/>
      <c r="D182" s="199"/>
      <c r="E182" s="98"/>
      <c r="F182" s="100">
        <f>SUM(F185:F189)</f>
        <v>0</v>
      </c>
      <c r="H182" s="628"/>
      <c r="I182" s="629"/>
      <c r="J182" s="630"/>
    </row>
    <row r="183" spans="1:10" s="187" customFormat="1" ht="6" customHeight="1" x14ac:dyDescent="0.2">
      <c r="A183" s="415"/>
      <c r="B183" s="415"/>
      <c r="C183" s="415"/>
      <c r="D183" s="415"/>
      <c r="E183" s="415"/>
      <c r="F183" s="91"/>
      <c r="H183" s="628"/>
      <c r="I183" s="629"/>
      <c r="J183" s="630"/>
    </row>
    <row r="184" spans="1:10" s="187" customFormat="1" ht="23.25" thickBot="1" x14ac:dyDescent="0.25">
      <c r="A184" s="211" t="s">
        <v>184</v>
      </c>
      <c r="B184" s="191" t="s">
        <v>159</v>
      </c>
      <c r="C184" s="191" t="s">
        <v>160</v>
      </c>
      <c r="D184" s="192" t="s">
        <v>163</v>
      </c>
      <c r="E184" s="192" t="s">
        <v>161</v>
      </c>
      <c r="F184" s="186" t="s">
        <v>431</v>
      </c>
      <c r="H184" s="631"/>
      <c r="I184" s="632"/>
      <c r="J184" s="633"/>
    </row>
    <row r="185" spans="1:10" s="187" customFormat="1" ht="11.25" x14ac:dyDescent="0.2">
      <c r="A185" s="229"/>
      <c r="B185" s="230"/>
      <c r="C185" s="231"/>
      <c r="D185" s="232"/>
      <c r="E185" s="234"/>
      <c r="F185" s="193">
        <f>TRUNC(D185*E185,2)</f>
        <v>0</v>
      </c>
    </row>
    <row r="186" spans="1:10" s="187" customFormat="1" ht="11.25" x14ac:dyDescent="0.2">
      <c r="A186" s="229"/>
      <c r="B186" s="230"/>
      <c r="C186" s="231"/>
      <c r="D186" s="232"/>
      <c r="E186" s="234"/>
      <c r="F186" s="193">
        <f>TRUNC(D186*E186,2)</f>
        <v>0</v>
      </c>
    </row>
    <row r="187" spans="1:10" s="187" customFormat="1" ht="11.25" x14ac:dyDescent="0.2">
      <c r="A187" s="229"/>
      <c r="B187" s="230"/>
      <c r="C187" s="231"/>
      <c r="D187" s="232"/>
      <c r="E187" s="234"/>
      <c r="F187" s="193">
        <f>TRUNC(D187*E187,2)</f>
        <v>0</v>
      </c>
    </row>
    <row r="188" spans="1:10" s="187" customFormat="1" ht="11.25" x14ac:dyDescent="0.2">
      <c r="A188" s="229"/>
      <c r="B188" s="230"/>
      <c r="C188" s="231"/>
      <c r="D188" s="232"/>
      <c r="E188" s="234"/>
      <c r="F188" s="193">
        <f>TRUNC(D188*E188,2)</f>
        <v>0</v>
      </c>
    </row>
    <row r="189" spans="1:10" s="187" customFormat="1" ht="11.25" x14ac:dyDescent="0.2">
      <c r="A189" s="229"/>
      <c r="B189" s="230"/>
      <c r="C189" s="231"/>
      <c r="D189" s="232"/>
      <c r="E189" s="234"/>
      <c r="F189" s="193">
        <f>TRUNC(D189*E189,2)</f>
        <v>0</v>
      </c>
    </row>
    <row r="190" spans="1:10" s="187" customFormat="1" ht="6" customHeight="1" thickBot="1" x14ac:dyDescent="0.25">
      <c r="A190" s="415"/>
      <c r="B190" s="415"/>
      <c r="C190" s="415"/>
      <c r="D190" s="415"/>
      <c r="E190" s="415"/>
      <c r="F190" s="91"/>
    </row>
    <row r="191" spans="1:10" s="187" customFormat="1" ht="15" customHeight="1" thickBot="1" x14ac:dyDescent="0.25">
      <c r="A191" s="206" t="s">
        <v>532</v>
      </c>
      <c r="B191" s="194"/>
      <c r="C191" s="194"/>
      <c r="D191" s="194"/>
      <c r="E191" s="195">
        <f>LEN(A192)</f>
        <v>0</v>
      </c>
      <c r="F191" s="196" t="s">
        <v>136</v>
      </c>
      <c r="H191" s="560" t="s">
        <v>714</v>
      </c>
      <c r="J191" s="540" t="s">
        <v>535</v>
      </c>
    </row>
    <row r="192" spans="1:10" s="415" customFormat="1" ht="69.95" customHeight="1" thickBot="1" x14ac:dyDescent="0.25">
      <c r="A192" s="658"/>
      <c r="B192" s="658"/>
      <c r="C192" s="658"/>
      <c r="D192" s="658"/>
      <c r="E192" s="658"/>
      <c r="F192" s="658"/>
      <c r="H192" s="561"/>
      <c r="I192" s="419"/>
      <c r="J192" s="540"/>
    </row>
    <row r="193" spans="1:10" s="187" customFormat="1" ht="6" customHeight="1" thickBot="1" x14ac:dyDescent="0.25">
      <c r="A193" s="415"/>
      <c r="B193" s="415"/>
      <c r="C193" s="415"/>
      <c r="D193" s="415"/>
      <c r="E193" s="415"/>
      <c r="F193" s="91"/>
    </row>
    <row r="194" spans="1:10" s="187" customFormat="1" ht="20.100000000000001" customHeight="1" x14ac:dyDescent="0.2">
      <c r="A194" s="198" t="s">
        <v>424</v>
      </c>
      <c r="B194" s="199"/>
      <c r="C194" s="199"/>
      <c r="D194" s="199"/>
      <c r="E194" s="98"/>
      <c r="F194" s="100">
        <f>SUM(F197:F211)</f>
        <v>0</v>
      </c>
      <c r="H194" s="625" t="s">
        <v>539</v>
      </c>
      <c r="I194" s="626"/>
      <c r="J194" s="627"/>
    </row>
    <row r="195" spans="1:10" s="187" customFormat="1" ht="6" customHeight="1" x14ac:dyDescent="0.2">
      <c r="A195" s="415"/>
      <c r="B195" s="415"/>
      <c r="C195" s="415"/>
      <c r="D195" s="415"/>
      <c r="E195" s="415"/>
      <c r="F195" s="91"/>
      <c r="H195" s="628"/>
      <c r="I195" s="629"/>
      <c r="J195" s="630"/>
    </row>
    <row r="196" spans="1:10" s="187" customFormat="1" ht="23.25" thickBot="1" x14ac:dyDescent="0.25">
      <c r="A196" s="211" t="s">
        <v>184</v>
      </c>
      <c r="B196" s="191" t="s">
        <v>159</v>
      </c>
      <c r="C196" s="191" t="s">
        <v>160</v>
      </c>
      <c r="D196" s="192" t="s">
        <v>163</v>
      </c>
      <c r="E196" s="192" t="s">
        <v>161</v>
      </c>
      <c r="F196" s="186" t="s">
        <v>431</v>
      </c>
      <c r="H196" s="631"/>
      <c r="I196" s="632"/>
      <c r="J196" s="633"/>
    </row>
    <row r="197" spans="1:10" s="187" customFormat="1" ht="11.25" x14ac:dyDescent="0.2">
      <c r="A197" s="229"/>
      <c r="B197" s="230"/>
      <c r="C197" s="231"/>
      <c r="D197" s="232"/>
      <c r="E197" s="234"/>
      <c r="F197" s="193">
        <f t="shared" ref="F197:F211" si="5">TRUNC(D197*E197,2)</f>
        <v>0</v>
      </c>
    </row>
    <row r="198" spans="1:10" s="187" customFormat="1" ht="11.25" x14ac:dyDescent="0.2">
      <c r="A198" s="229"/>
      <c r="B198" s="230"/>
      <c r="C198" s="231"/>
      <c r="D198" s="232"/>
      <c r="E198" s="234"/>
      <c r="F198" s="193">
        <f t="shared" si="5"/>
        <v>0</v>
      </c>
    </row>
    <row r="199" spans="1:10" s="187" customFormat="1" ht="11.25" x14ac:dyDescent="0.2">
      <c r="A199" s="229"/>
      <c r="B199" s="230"/>
      <c r="C199" s="231"/>
      <c r="D199" s="232"/>
      <c r="E199" s="234"/>
      <c r="F199" s="193">
        <f t="shared" si="5"/>
        <v>0</v>
      </c>
    </row>
    <row r="200" spans="1:10" s="187" customFormat="1" ht="11.25" x14ac:dyDescent="0.2">
      <c r="A200" s="229"/>
      <c r="B200" s="230"/>
      <c r="C200" s="231"/>
      <c r="D200" s="232"/>
      <c r="E200" s="234"/>
      <c r="F200" s="193">
        <f t="shared" si="5"/>
        <v>0</v>
      </c>
    </row>
    <row r="201" spans="1:10" s="187" customFormat="1" ht="11.25" x14ac:dyDescent="0.2">
      <c r="A201" s="229"/>
      <c r="B201" s="230"/>
      <c r="C201" s="231"/>
      <c r="D201" s="232"/>
      <c r="E201" s="234"/>
      <c r="F201" s="193">
        <f t="shared" si="5"/>
        <v>0</v>
      </c>
    </row>
    <row r="202" spans="1:10" s="187" customFormat="1" ht="11.25" x14ac:dyDescent="0.2">
      <c r="A202" s="229"/>
      <c r="B202" s="230"/>
      <c r="C202" s="231"/>
      <c r="D202" s="232"/>
      <c r="E202" s="234"/>
      <c r="F202" s="193">
        <f t="shared" si="5"/>
        <v>0</v>
      </c>
    </row>
    <row r="203" spans="1:10" s="187" customFormat="1" ht="11.25" x14ac:dyDescent="0.2">
      <c r="A203" s="229"/>
      <c r="B203" s="230"/>
      <c r="C203" s="231"/>
      <c r="D203" s="232"/>
      <c r="E203" s="234"/>
      <c r="F203" s="193">
        <f t="shared" si="5"/>
        <v>0</v>
      </c>
    </row>
    <row r="204" spans="1:10" s="187" customFormat="1" ht="11.25" x14ac:dyDescent="0.2">
      <c r="A204" s="229"/>
      <c r="B204" s="230"/>
      <c r="C204" s="231"/>
      <c r="D204" s="232"/>
      <c r="E204" s="234"/>
      <c r="F204" s="193">
        <f t="shared" si="5"/>
        <v>0</v>
      </c>
    </row>
    <row r="205" spans="1:10" s="187" customFormat="1" ht="11.25" x14ac:dyDescent="0.2">
      <c r="A205" s="229"/>
      <c r="B205" s="230"/>
      <c r="C205" s="231"/>
      <c r="D205" s="232"/>
      <c r="E205" s="234"/>
      <c r="F205" s="193">
        <f t="shared" si="5"/>
        <v>0</v>
      </c>
    </row>
    <row r="206" spans="1:10" s="187" customFormat="1" ht="11.25" x14ac:dyDescent="0.2">
      <c r="A206" s="229"/>
      <c r="B206" s="230"/>
      <c r="C206" s="231"/>
      <c r="D206" s="232"/>
      <c r="E206" s="234"/>
      <c r="F206" s="193">
        <f t="shared" si="5"/>
        <v>0</v>
      </c>
    </row>
    <row r="207" spans="1:10" s="187" customFormat="1" ht="11.25" x14ac:dyDescent="0.2">
      <c r="A207" s="229"/>
      <c r="B207" s="230"/>
      <c r="C207" s="231"/>
      <c r="D207" s="232"/>
      <c r="E207" s="234"/>
      <c r="F207" s="193">
        <f t="shared" si="5"/>
        <v>0</v>
      </c>
    </row>
    <row r="208" spans="1:10" s="187" customFormat="1" ht="11.25" x14ac:dyDescent="0.2">
      <c r="A208" s="229"/>
      <c r="B208" s="230"/>
      <c r="C208" s="231"/>
      <c r="D208" s="232"/>
      <c r="E208" s="234"/>
      <c r="F208" s="193">
        <f t="shared" si="5"/>
        <v>0</v>
      </c>
    </row>
    <row r="209" spans="1:10" s="187" customFormat="1" ht="11.25" x14ac:dyDescent="0.2">
      <c r="A209" s="229"/>
      <c r="B209" s="230"/>
      <c r="C209" s="231"/>
      <c r="D209" s="232"/>
      <c r="E209" s="234"/>
      <c r="F209" s="193">
        <f t="shared" si="5"/>
        <v>0</v>
      </c>
    </row>
    <row r="210" spans="1:10" s="187" customFormat="1" ht="11.25" x14ac:dyDescent="0.2">
      <c r="A210" s="229"/>
      <c r="B210" s="230"/>
      <c r="C210" s="231"/>
      <c r="D210" s="232"/>
      <c r="E210" s="234"/>
      <c r="F210" s="193">
        <f t="shared" si="5"/>
        <v>0</v>
      </c>
    </row>
    <row r="211" spans="1:10" s="187" customFormat="1" ht="11.25" x14ac:dyDescent="0.2">
      <c r="A211" s="229"/>
      <c r="B211" s="230"/>
      <c r="C211" s="231"/>
      <c r="D211" s="232"/>
      <c r="E211" s="234"/>
      <c r="F211" s="193">
        <f t="shared" si="5"/>
        <v>0</v>
      </c>
    </row>
    <row r="212" spans="1:10" s="187" customFormat="1" ht="6" customHeight="1" x14ac:dyDescent="0.2">
      <c r="A212" s="415"/>
      <c r="B212" s="415"/>
      <c r="C212" s="415"/>
      <c r="D212" s="415"/>
      <c r="E212" s="415"/>
      <c r="F212" s="91"/>
    </row>
    <row r="213" spans="1:10" s="187" customFormat="1" ht="15" customHeight="1" x14ac:dyDescent="0.2">
      <c r="A213" s="206" t="s">
        <v>532</v>
      </c>
      <c r="B213" s="194"/>
      <c r="C213" s="194"/>
      <c r="D213" s="194"/>
      <c r="E213" s="195">
        <f>LEN(A214)</f>
        <v>0</v>
      </c>
      <c r="F213" s="196" t="s">
        <v>136</v>
      </c>
    </row>
    <row r="214" spans="1:10" s="415" customFormat="1" ht="69.95" customHeight="1" x14ac:dyDescent="0.2">
      <c r="A214" s="658"/>
      <c r="B214" s="658"/>
      <c r="C214" s="658"/>
      <c r="D214" s="658"/>
      <c r="E214" s="658"/>
      <c r="F214" s="658"/>
      <c r="H214" s="419"/>
      <c r="I214" s="419"/>
      <c r="J214" s="419"/>
    </row>
    <row r="215" spans="1:10" s="187" customFormat="1" ht="6" customHeight="1" x14ac:dyDescent="0.2">
      <c r="A215" s="415"/>
      <c r="B215" s="415"/>
      <c r="C215" s="415"/>
      <c r="D215" s="415"/>
      <c r="E215" s="415"/>
      <c r="F215" s="91"/>
    </row>
    <row r="216" spans="1:10" s="415" customFormat="1" ht="20.100000000000001" customHeight="1" x14ac:dyDescent="0.2">
      <c r="A216" s="444" t="s">
        <v>195</v>
      </c>
      <c r="B216" s="445"/>
      <c r="C216" s="446" t="s">
        <v>187</v>
      </c>
      <c r="D216" s="447" t="str">
        <f ca="1">IF($E$4&gt;0, E216/$E$4, "")</f>
        <v/>
      </c>
      <c r="E216" s="655">
        <f>SUM(F218,F230)</f>
        <v>0</v>
      </c>
      <c r="F216" s="656"/>
      <c r="H216" s="187"/>
      <c r="I216" s="187"/>
      <c r="J216" s="187"/>
    </row>
    <row r="217" spans="1:10" s="187" customFormat="1" ht="6" customHeight="1" thickBot="1" x14ac:dyDescent="0.25">
      <c r="A217" s="484"/>
      <c r="B217" s="484"/>
      <c r="C217" s="484"/>
      <c r="D217" s="484"/>
      <c r="E217" s="484"/>
      <c r="F217" s="91"/>
    </row>
    <row r="218" spans="1:10" s="187" customFormat="1" ht="20.100000000000001" customHeight="1" thickBot="1" x14ac:dyDescent="0.25">
      <c r="A218" s="198" t="s">
        <v>430</v>
      </c>
      <c r="B218" s="199"/>
      <c r="C218" s="199"/>
      <c r="D218" s="199"/>
      <c r="E218" s="98"/>
      <c r="F218" s="100">
        <f>SUM(F221:F225)</f>
        <v>0</v>
      </c>
      <c r="H218" s="657" t="s">
        <v>786</v>
      </c>
    </row>
    <row r="219" spans="1:10" s="187" customFormat="1" ht="6" customHeight="1" thickBot="1" x14ac:dyDescent="0.25">
      <c r="A219" s="484"/>
      <c r="B219" s="484"/>
      <c r="C219" s="484"/>
      <c r="D219" s="484"/>
      <c r="E219" s="484"/>
      <c r="F219" s="91"/>
      <c r="H219" s="657"/>
    </row>
    <row r="220" spans="1:10" s="187" customFormat="1" ht="23.25" thickBot="1" x14ac:dyDescent="0.25">
      <c r="A220" s="211" t="s">
        <v>184</v>
      </c>
      <c r="B220" s="191" t="s">
        <v>159</v>
      </c>
      <c r="C220" s="191" t="s">
        <v>160</v>
      </c>
      <c r="D220" s="192" t="s">
        <v>163</v>
      </c>
      <c r="E220" s="192" t="s">
        <v>161</v>
      </c>
      <c r="F220" s="186" t="s">
        <v>431</v>
      </c>
      <c r="H220" s="657"/>
    </row>
    <row r="221" spans="1:10" s="187" customFormat="1" ht="12" customHeight="1" thickBot="1" x14ac:dyDescent="0.25">
      <c r="A221" s="492"/>
      <c r="B221" s="486"/>
      <c r="C221" s="487"/>
      <c r="D221" s="488"/>
      <c r="E221" s="493"/>
      <c r="F221" s="440">
        <f>TRUNC(D221*E221,2)</f>
        <v>0</v>
      </c>
      <c r="H221" s="657"/>
    </row>
    <row r="222" spans="1:10" s="187" customFormat="1" ht="12" customHeight="1" thickBot="1" x14ac:dyDescent="0.25">
      <c r="A222" s="492"/>
      <c r="B222" s="486"/>
      <c r="C222" s="487"/>
      <c r="D222" s="488"/>
      <c r="E222" s="493"/>
      <c r="F222" s="440">
        <f>TRUNC(D222*E222,2)</f>
        <v>0</v>
      </c>
      <c r="H222" s="657"/>
    </row>
    <row r="223" spans="1:10" s="187" customFormat="1" ht="12" customHeight="1" thickBot="1" x14ac:dyDescent="0.25">
      <c r="A223" s="492"/>
      <c r="B223" s="486"/>
      <c r="C223" s="487"/>
      <c r="D223" s="488"/>
      <c r="E223" s="493"/>
      <c r="F223" s="440">
        <f>TRUNC(D223*E223,2)</f>
        <v>0</v>
      </c>
      <c r="H223" s="657"/>
    </row>
    <row r="224" spans="1:10" s="187" customFormat="1" ht="11.25" x14ac:dyDescent="0.2">
      <c r="A224" s="492"/>
      <c r="B224" s="486"/>
      <c r="C224" s="487"/>
      <c r="D224" s="488"/>
      <c r="E224" s="493"/>
      <c r="F224" s="440">
        <f>TRUNC(D224*E224,2)</f>
        <v>0</v>
      </c>
    </row>
    <row r="225" spans="1:10" s="187" customFormat="1" ht="11.25" x14ac:dyDescent="0.2">
      <c r="A225" s="492"/>
      <c r="B225" s="486"/>
      <c r="C225" s="487"/>
      <c r="D225" s="488"/>
      <c r="E225" s="493"/>
      <c r="F225" s="440">
        <f>TRUNC(D225*E225,2)</f>
        <v>0</v>
      </c>
    </row>
    <row r="226" spans="1:10" s="187" customFormat="1" ht="6" customHeight="1" x14ac:dyDescent="0.2">
      <c r="A226" s="484"/>
      <c r="B226" s="484"/>
      <c r="C226" s="484"/>
      <c r="D226" s="484"/>
      <c r="E226" s="484"/>
      <c r="F226" s="91"/>
    </row>
    <row r="227" spans="1:10" s="187" customFormat="1" ht="15" customHeight="1" x14ac:dyDescent="0.2">
      <c r="A227" s="206" t="s">
        <v>532</v>
      </c>
      <c r="B227" s="194"/>
      <c r="C227" s="194"/>
      <c r="D227" s="194"/>
      <c r="E227" s="195">
        <f>LEN(A228)</f>
        <v>0</v>
      </c>
      <c r="F227" s="196" t="s">
        <v>136</v>
      </c>
    </row>
    <row r="228" spans="1:10" s="415" customFormat="1" ht="69.95" customHeight="1" x14ac:dyDescent="0.2">
      <c r="A228" s="649"/>
      <c r="B228" s="649"/>
      <c r="C228" s="649"/>
      <c r="D228" s="649"/>
      <c r="E228" s="649"/>
      <c r="F228" s="649"/>
      <c r="H228" s="187"/>
      <c r="I228" s="187"/>
      <c r="J228" s="187"/>
    </row>
    <row r="229" spans="1:10" s="187" customFormat="1" ht="6" customHeight="1" x14ac:dyDescent="0.2">
      <c r="A229" s="484"/>
      <c r="B229" s="484"/>
      <c r="C229" s="484"/>
      <c r="D229" s="484"/>
      <c r="E229" s="484"/>
      <c r="F229" s="91"/>
    </row>
    <row r="230" spans="1:10" s="187" customFormat="1" ht="20.100000000000001" customHeight="1" x14ac:dyDescent="0.2">
      <c r="A230" s="198" t="s">
        <v>196</v>
      </c>
      <c r="B230" s="199"/>
      <c r="C230" s="227" t="s">
        <v>187</v>
      </c>
      <c r="D230" s="228" t="str">
        <f ca="1">IF($E$4&gt;0, F230/$E$4, "")</f>
        <v/>
      </c>
      <c r="E230" s="98"/>
      <c r="F230" s="112">
        <f>SUM(F233:F237)</f>
        <v>0</v>
      </c>
    </row>
    <row r="231" spans="1:10" s="187" customFormat="1" ht="6" customHeight="1" x14ac:dyDescent="0.2">
      <c r="A231" s="484"/>
      <c r="B231" s="484"/>
      <c r="C231" s="484"/>
      <c r="D231" s="484"/>
      <c r="E231" s="484"/>
      <c r="F231" s="91"/>
    </row>
    <row r="232" spans="1:10" s="187" customFormat="1" ht="22.5" x14ac:dyDescent="0.2">
      <c r="A232" s="211" t="s">
        <v>184</v>
      </c>
      <c r="B232" s="191" t="s">
        <v>159</v>
      </c>
      <c r="C232" s="191" t="s">
        <v>160</v>
      </c>
      <c r="D232" s="192" t="s">
        <v>163</v>
      </c>
      <c r="E232" s="192" t="s">
        <v>161</v>
      </c>
      <c r="F232" s="186" t="s">
        <v>431</v>
      </c>
    </row>
    <row r="233" spans="1:10" s="187" customFormat="1" ht="11.25" x14ac:dyDescent="0.2">
      <c r="A233" s="492"/>
      <c r="B233" s="486"/>
      <c r="C233" s="487"/>
      <c r="D233" s="488"/>
      <c r="E233" s="493"/>
      <c r="F233" s="440">
        <f>TRUNC(D233*E233,2)</f>
        <v>0</v>
      </c>
    </row>
    <row r="234" spans="1:10" s="187" customFormat="1" ht="11.25" x14ac:dyDescent="0.2">
      <c r="A234" s="492"/>
      <c r="B234" s="486"/>
      <c r="C234" s="487"/>
      <c r="D234" s="488"/>
      <c r="E234" s="493"/>
      <c r="F234" s="440">
        <f>TRUNC(D234*E234,2)</f>
        <v>0</v>
      </c>
    </row>
    <row r="235" spans="1:10" s="187" customFormat="1" ht="11.25" x14ac:dyDescent="0.2">
      <c r="A235" s="492"/>
      <c r="B235" s="486"/>
      <c r="C235" s="487"/>
      <c r="D235" s="488"/>
      <c r="E235" s="493"/>
      <c r="F235" s="440">
        <f>TRUNC(D235*E235,2)</f>
        <v>0</v>
      </c>
    </row>
    <row r="236" spans="1:10" s="187" customFormat="1" ht="11.25" x14ac:dyDescent="0.2">
      <c r="A236" s="492"/>
      <c r="B236" s="486"/>
      <c r="C236" s="487"/>
      <c r="D236" s="488"/>
      <c r="E236" s="493"/>
      <c r="F236" s="440">
        <f>TRUNC(D236*E236,2)</f>
        <v>0</v>
      </c>
    </row>
    <row r="237" spans="1:10" s="187" customFormat="1" ht="11.25" x14ac:dyDescent="0.2">
      <c r="A237" s="492"/>
      <c r="B237" s="486"/>
      <c r="C237" s="487"/>
      <c r="D237" s="488"/>
      <c r="E237" s="493"/>
      <c r="F237" s="440">
        <f>TRUNC(D237*E237,2)</f>
        <v>0</v>
      </c>
    </row>
    <row r="238" spans="1:10" s="187" customFormat="1" ht="6" customHeight="1" x14ac:dyDescent="0.2">
      <c r="A238" s="484"/>
      <c r="B238" s="484"/>
      <c r="C238" s="484"/>
      <c r="D238" s="484"/>
      <c r="E238" s="484"/>
      <c r="F238" s="91"/>
    </row>
    <row r="239" spans="1:10" s="187" customFormat="1" ht="15" customHeight="1" x14ac:dyDescent="0.2">
      <c r="A239" s="206" t="s">
        <v>532</v>
      </c>
      <c r="B239" s="194"/>
      <c r="C239" s="194"/>
      <c r="D239" s="194"/>
      <c r="E239" s="195">
        <f>LEN(A240)</f>
        <v>0</v>
      </c>
      <c r="F239" s="196" t="s">
        <v>136</v>
      </c>
    </row>
    <row r="240" spans="1:10" s="415" customFormat="1" ht="69.95" customHeight="1" x14ac:dyDescent="0.2">
      <c r="A240" s="649"/>
      <c r="B240" s="649"/>
      <c r="C240" s="649"/>
      <c r="D240" s="649"/>
      <c r="E240" s="649"/>
      <c r="F240" s="649"/>
      <c r="H240" s="187"/>
      <c r="I240" s="187"/>
      <c r="J240" s="187"/>
    </row>
  </sheetData>
  <sheetProtection password="DCEA" sheet="1" objects="1" scenarios="1" selectLockedCells="1"/>
  <mergeCells count="57">
    <mergeCell ref="E86:F86"/>
    <mergeCell ref="A127:F127"/>
    <mergeCell ref="A144:F144"/>
    <mergeCell ref="A214:F214"/>
    <mergeCell ref="A178:F178"/>
    <mergeCell ref="E180:F180"/>
    <mergeCell ref="A98:F98"/>
    <mergeCell ref="A161:F161"/>
    <mergeCell ref="A115:F115"/>
    <mergeCell ref="A4:D4"/>
    <mergeCell ref="E4:F4"/>
    <mergeCell ref="A16:F16"/>
    <mergeCell ref="A47:F47"/>
    <mergeCell ref="A84:F84"/>
    <mergeCell ref="E6:F6"/>
    <mergeCell ref="E18:F18"/>
    <mergeCell ref="E49:F49"/>
    <mergeCell ref="E54:F54"/>
    <mergeCell ref="H3:H8"/>
    <mergeCell ref="J15:J20"/>
    <mergeCell ref="J22:J25"/>
    <mergeCell ref="J3:J4"/>
    <mergeCell ref="J5:J8"/>
    <mergeCell ref="H15:H20"/>
    <mergeCell ref="H22:H25"/>
    <mergeCell ref="H32:H34"/>
    <mergeCell ref="J32:J34"/>
    <mergeCell ref="H46:H47"/>
    <mergeCell ref="J46:J47"/>
    <mergeCell ref="H49:J52"/>
    <mergeCell ref="H86:J90"/>
    <mergeCell ref="H97:J98"/>
    <mergeCell ref="H54:J58"/>
    <mergeCell ref="H65:J67"/>
    <mergeCell ref="H74:J76"/>
    <mergeCell ref="H83:H84"/>
    <mergeCell ref="J83:J84"/>
    <mergeCell ref="H163:J165"/>
    <mergeCell ref="H100:J102"/>
    <mergeCell ref="H114:H115"/>
    <mergeCell ref="J114:J115"/>
    <mergeCell ref="H146:J149"/>
    <mergeCell ref="H117:J119"/>
    <mergeCell ref="H126:H127"/>
    <mergeCell ref="H143:H144"/>
    <mergeCell ref="H160:H161"/>
    <mergeCell ref="J160:J161"/>
    <mergeCell ref="H129:J133"/>
    <mergeCell ref="A228:F228"/>
    <mergeCell ref="A240:F240"/>
    <mergeCell ref="H180:J184"/>
    <mergeCell ref="H191:H192"/>
    <mergeCell ref="J191:J192"/>
    <mergeCell ref="A192:F192"/>
    <mergeCell ref="H194:J196"/>
    <mergeCell ref="E216:F216"/>
    <mergeCell ref="H218:H223"/>
  </mergeCells>
  <conditionalFormatting sqref="C52:D52 A149:F149 A26:F30 A35:F44">
    <cfRule type="expression" dxfId="237" priority="16">
      <formula>$D$20="Flat rate"</formula>
    </cfRule>
  </conditionalFormatting>
  <conditionalFormatting sqref="F149">
    <cfRule type="expression" dxfId="236" priority="5">
      <formula>$F$149="Wrong"</formula>
    </cfRule>
  </conditionalFormatting>
  <conditionalFormatting sqref="F230">
    <cfRule type="expression" dxfId="235" priority="15">
      <formula>$F$230="Wrong"</formula>
    </cfRule>
  </conditionalFormatting>
  <conditionalFormatting sqref="D6">
    <cfRule type="cellIs" dxfId="234" priority="14" operator="greaterThan">
      <formula>0.1</formula>
    </cfRule>
  </conditionalFormatting>
  <conditionalFormatting sqref="D230">
    <cfRule type="cellIs" dxfId="233" priority="13"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232" priority="12">
      <formula>LEN(TRIM(A4))&gt;0</formula>
    </cfRule>
  </conditionalFormatting>
  <conditionalFormatting sqref="A47">
    <cfRule type="expression" dxfId="231" priority="11">
      <formula>$D$20="Flat rate"</formula>
    </cfRule>
  </conditionalFormatting>
  <conditionalFormatting sqref="A23:F23">
    <cfRule type="expression" dxfId="230" priority="9">
      <formula>$D$20="Real cost"</formula>
    </cfRule>
  </conditionalFormatting>
  <conditionalFormatting sqref="A23:E23">
    <cfRule type="notContainsBlanks" dxfId="229" priority="10">
      <formula>LEN(TRIM(A23))&gt;0</formula>
    </cfRule>
  </conditionalFormatting>
  <conditionalFormatting sqref="C23:D23">
    <cfRule type="expression" dxfId="228" priority="8">
      <formula>$D$20="Flat rate"</formula>
    </cfRule>
  </conditionalFormatting>
  <conditionalFormatting sqref="C52:D52">
    <cfRule type="expression" dxfId="227" priority="6">
      <formula>$D$20="Real cost"</formula>
    </cfRule>
  </conditionalFormatting>
  <conditionalFormatting sqref="C52:D52">
    <cfRule type="notContainsBlanks" dxfId="226" priority="7">
      <formula>LEN(TRIM(C52))&gt;0</formula>
    </cfRule>
  </conditionalFormatting>
  <dataValidations count="18">
    <dataValidation operator="lessThanOrEqual" allowBlank="1" showInputMessage="1" showErrorMessage="1" sqref="E18"/>
    <dataValidation type="list" allowBlank="1" showInputMessage="1" showErrorMessage="1" sqref="C26:C30 C59:C63 C9:C13 C52 C68:C72 C77:C81 C91:C95 C185:C189 C120:C124 C103:C112 C149:C158 C166:C175 C35:C44 C233:C237 C221:C225 C132:C141 C23 C197:C211">
      <formula1>Unit</formula1>
    </dataValidation>
    <dataValidation type="list" allowBlank="1" showInputMessage="1" showErrorMessage="1" sqref="A4">
      <formula1>VAT</formula1>
    </dataValidation>
    <dataValidation type="list" allowBlank="1" showInputMessage="1" showErrorMessage="1" sqref="D20:D21">
      <formula1>Basis</formula1>
    </dataValidation>
    <dataValidation type="whole" operator="equal" allowBlank="1" showInputMessage="1" showErrorMessage="1" sqref="D136">
      <formula1>1</formula1>
    </dataValidation>
    <dataValidation type="list" allowBlank="1" showInputMessage="1" showErrorMessage="1" sqref="B9:B13 B26:B30 B52 B23 B59:B63 B68:B72 B77:B81 B91:B95 B233:B237 B120:B124 B103:B112 B149:B158 B166:B175 B185:B189 B35:B44 B221:B225 B132:B141 B197:B211">
      <formula1>ActIDName</formula1>
    </dataValidation>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operator="lessThanOrEqual" allowBlank="1" showInputMessage="1" showErrorMessage="1" errorTitle="Overestimated" error="The maximum amount for Externam management cannot be higher than 100.000,00 EUR." sqref="F149"/>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list" allowBlank="1" showInputMessage="1" showErrorMessage="1" sqref="A9:A13">
      <formula1>Prep</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73341632-B321-4ADF-ADFA-FF5857323770}">
            <xm:f>SUM($F$26:$F$30,$F$149)&gt;IF(CELL("TYPE", '2. Main data'!F7)="v",('2. Main data'!F7*2500), 0)</xm:f>
            <x14:dxf>
              <font>
                <color rgb="FFFF0000"/>
              </font>
            </x14:dxf>
          </x14:cfRule>
          <xm:sqref>F149</xm:sqref>
        </x14:conditionalFormatting>
        <x14:conditionalFormatting xmlns:xm="http://schemas.microsoft.com/office/excel/2006/main">
          <x14:cfRule type="expression" priority="4" id="{96E7C945-4D8F-487A-86F5-2073110CE620}">
            <xm:f>SUM($F$26:$F$30,$F$149)&gt;IF(CELL("TYPE", '2. Main data'!F7)="v",('2. Main data'!F7*2500), 0)</xm:f>
            <x14:dxf>
              <font>
                <color rgb="FFFF0000"/>
              </font>
            </x14:dxf>
          </x14:cfRule>
          <xm:sqref>F20</xm:sqref>
        </x14:conditionalFormatting>
        <x14:conditionalFormatting xmlns:xm="http://schemas.microsoft.com/office/excel/2006/main">
          <x14:cfRule type="expression" priority="2" id="{C3778A1F-F1A9-482C-B72E-179331FE8FB2}">
            <xm:f>AND('Hidden data'!$N$140&gt;50%,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AC8E3F0E-A90C-443F-BDD3-89889A76DBB9}">
            <xm:f>AND('Hidden data'!$N$140&gt;50%,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55" workbookViewId="0">
      <selection activeCell="A4" sqref="A4:D4"/>
    </sheetView>
  </sheetViews>
  <sheetFormatPr defaultRowHeight="14.25" x14ac:dyDescent="0.2"/>
  <cols>
    <col min="1" max="1" width="16.625" style="123" customWidth="1"/>
    <col min="2" max="2" width="18.625" style="123" customWidth="1"/>
    <col min="3" max="4" width="8.625" style="123" customWidth="1"/>
    <col min="5" max="5" width="12.625" style="99" customWidth="1"/>
    <col min="6" max="6" width="14.625" style="2" customWidth="1"/>
    <col min="7" max="7" width="1.625" style="99" customWidth="1"/>
    <col min="8" max="8" width="30.625" style="419" customWidth="1"/>
    <col min="9" max="9" width="1.625" style="419" customWidth="1"/>
    <col min="10" max="10" width="30.625" style="419" customWidth="1"/>
    <col min="11" max="11" width="14.375" style="99" bestFit="1" customWidth="1"/>
    <col min="12" max="16384" width="9" style="99"/>
  </cols>
  <sheetData>
    <row r="1" spans="1:10" ht="30" customHeight="1" thickBot="1" x14ac:dyDescent="0.25">
      <c r="A1" s="97" t="s">
        <v>646</v>
      </c>
      <c r="B1" s="97"/>
      <c r="C1" s="97"/>
      <c r="D1" s="97"/>
      <c r="E1" s="28"/>
      <c r="F1" s="101" t="str">
        <f>'Hidden data'!B120</f>
        <v xml:space="preserve">B4 - </v>
      </c>
      <c r="H1" s="345" t="s">
        <v>574</v>
      </c>
      <c r="J1" s="344" t="s">
        <v>569</v>
      </c>
    </row>
    <row r="2" spans="1:10" ht="6" customHeight="1" thickBot="1" x14ac:dyDescent="0.25">
      <c r="H2" s="420"/>
      <c r="J2" s="420"/>
    </row>
    <row r="3" spans="1:10" s="415" customFormat="1" ht="20.100000000000001" customHeight="1" thickBot="1" x14ac:dyDescent="0.25">
      <c r="A3" s="327" t="s">
        <v>14</v>
      </c>
      <c r="B3" s="328"/>
      <c r="C3" s="328"/>
      <c r="D3" s="329"/>
      <c r="E3" s="183"/>
      <c r="F3" s="184" t="s">
        <v>106</v>
      </c>
      <c r="H3" s="540" t="s">
        <v>656</v>
      </c>
      <c r="I3" s="419"/>
      <c r="J3" s="621" t="s">
        <v>586</v>
      </c>
    </row>
    <row r="4" spans="1:10" s="415" customFormat="1" ht="30" customHeight="1" thickBot="1" x14ac:dyDescent="0.25">
      <c r="A4" s="652"/>
      <c r="B4" s="653"/>
      <c r="C4" s="653"/>
      <c r="D4" s="654"/>
      <c r="E4" s="650">
        <f ca="1">SUM(E6,E18,E49,E54,E86,E180,E216)</f>
        <v>0</v>
      </c>
      <c r="F4" s="651"/>
      <c r="H4" s="540"/>
      <c r="I4" s="419"/>
      <c r="J4" s="622"/>
    </row>
    <row r="5" spans="1:10" s="415" customFormat="1" ht="6" customHeight="1" thickBot="1" x14ac:dyDescent="0.25">
      <c r="F5" s="91"/>
      <c r="H5" s="540"/>
      <c r="I5" s="419"/>
      <c r="J5" s="623" t="s">
        <v>596</v>
      </c>
    </row>
    <row r="6" spans="1:10" s="415" customFormat="1" ht="20.100000000000001" customHeight="1" thickBot="1" x14ac:dyDescent="0.25">
      <c r="A6" s="76" t="s">
        <v>188</v>
      </c>
      <c r="B6" s="77"/>
      <c r="C6" s="188" t="s">
        <v>187</v>
      </c>
      <c r="D6" s="189" t="str">
        <f ca="1">IF(SUM(E18,E49,E54,E86,E180,E216)&gt;0, E6/SUM(E18,E49,E54,E86,E180,E216), "")</f>
        <v/>
      </c>
      <c r="E6" s="647">
        <f>(SUM(F9:F13))</f>
        <v>0</v>
      </c>
      <c r="F6" s="648"/>
      <c r="H6" s="540"/>
      <c r="I6" s="419"/>
      <c r="J6" s="623"/>
    </row>
    <row r="7" spans="1:10" s="187" customFormat="1" ht="6" customHeight="1" thickBot="1" x14ac:dyDescent="0.25">
      <c r="A7" s="415"/>
      <c r="B7" s="415"/>
      <c r="C7" s="415"/>
      <c r="D7" s="415"/>
      <c r="E7" s="415"/>
      <c r="F7" s="91"/>
      <c r="H7" s="540"/>
      <c r="J7" s="623"/>
    </row>
    <row r="8" spans="1:10" s="187" customFormat="1" ht="23.25" thickBot="1" x14ac:dyDescent="0.25">
      <c r="A8" s="190" t="s">
        <v>184</v>
      </c>
      <c r="B8" s="191" t="s">
        <v>159</v>
      </c>
      <c r="C8" s="191" t="s">
        <v>160</v>
      </c>
      <c r="D8" s="192" t="s">
        <v>163</v>
      </c>
      <c r="E8" s="192" t="s">
        <v>161</v>
      </c>
      <c r="F8" s="186" t="s">
        <v>431</v>
      </c>
      <c r="H8" s="540"/>
      <c r="J8" s="624"/>
    </row>
    <row r="9" spans="1:10" s="187" customFormat="1" ht="11.25" x14ac:dyDescent="0.2">
      <c r="A9" s="230"/>
      <c r="B9" s="230"/>
      <c r="C9" s="231"/>
      <c r="D9" s="232"/>
      <c r="E9" s="233"/>
      <c r="F9" s="193">
        <f>TRUNC(D9*E9,2)</f>
        <v>0</v>
      </c>
    </row>
    <row r="10" spans="1:10" s="187" customFormat="1" ht="11.25" x14ac:dyDescent="0.2">
      <c r="A10" s="230"/>
      <c r="B10" s="230"/>
      <c r="C10" s="231"/>
      <c r="D10" s="232"/>
      <c r="E10" s="233"/>
      <c r="F10" s="193">
        <f>TRUNC(D10*E10,2)</f>
        <v>0</v>
      </c>
    </row>
    <row r="11" spans="1:10" s="187" customFormat="1" ht="11.25" x14ac:dyDescent="0.2">
      <c r="A11" s="230"/>
      <c r="B11" s="230"/>
      <c r="C11" s="231"/>
      <c r="D11" s="232"/>
      <c r="E11" s="233"/>
      <c r="F11" s="193">
        <f>TRUNC(D11*E11,2)</f>
        <v>0</v>
      </c>
    </row>
    <row r="12" spans="1:10" s="187" customFormat="1" ht="11.25" x14ac:dyDescent="0.2">
      <c r="A12" s="230"/>
      <c r="B12" s="230"/>
      <c r="C12" s="231"/>
      <c r="D12" s="232"/>
      <c r="E12" s="233"/>
      <c r="F12" s="193">
        <f>TRUNC(D12*E12,2)</f>
        <v>0</v>
      </c>
    </row>
    <row r="13" spans="1:10" s="187" customFormat="1" ht="11.25" x14ac:dyDescent="0.2">
      <c r="A13" s="230"/>
      <c r="B13" s="230"/>
      <c r="C13" s="231"/>
      <c r="D13" s="232"/>
      <c r="E13" s="233"/>
      <c r="F13" s="193">
        <f>TRUNC(D13*E13,2)</f>
        <v>0</v>
      </c>
    </row>
    <row r="14" spans="1:10" s="415" customFormat="1" ht="6" customHeight="1" thickBot="1" x14ac:dyDescent="0.25">
      <c r="F14" s="91"/>
      <c r="H14" s="419"/>
      <c r="I14" s="419"/>
      <c r="J14" s="419"/>
    </row>
    <row r="15" spans="1:10" s="187" customFormat="1" ht="15" customHeight="1" thickBot="1" x14ac:dyDescent="0.25">
      <c r="A15" s="206" t="s">
        <v>532</v>
      </c>
      <c r="B15" s="194"/>
      <c r="C15" s="194"/>
      <c r="D15" s="194"/>
      <c r="E15" s="195">
        <f>LEN(A16)</f>
        <v>0</v>
      </c>
      <c r="F15" s="196" t="s">
        <v>136</v>
      </c>
      <c r="H15" s="540" t="s">
        <v>587</v>
      </c>
      <c r="J15" s="540" t="s">
        <v>533</v>
      </c>
    </row>
    <row r="16" spans="1:10" s="415" customFormat="1" ht="69.95" customHeight="1" thickBot="1" x14ac:dyDescent="0.25">
      <c r="A16" s="658"/>
      <c r="B16" s="658"/>
      <c r="C16" s="658"/>
      <c r="D16" s="658"/>
      <c r="E16" s="658"/>
      <c r="F16" s="658"/>
      <c r="H16" s="540"/>
      <c r="I16" s="419"/>
      <c r="J16" s="540"/>
    </row>
    <row r="17" spans="1:11" s="415" customFormat="1" ht="6" customHeight="1" thickBot="1" x14ac:dyDescent="0.25">
      <c r="F17" s="91"/>
      <c r="H17" s="540"/>
      <c r="I17" s="419"/>
      <c r="J17" s="540"/>
      <c r="K17" s="197"/>
    </row>
    <row r="18" spans="1:11" s="415" customFormat="1" ht="20.100000000000001" customHeight="1" thickBot="1" x14ac:dyDescent="0.25">
      <c r="A18" s="76" t="s">
        <v>189</v>
      </c>
      <c r="B18" s="77"/>
      <c r="C18" s="188" t="s">
        <v>187</v>
      </c>
      <c r="D18" s="185" t="str">
        <f ca="1">IF($E$4&gt;0, E18/$E$4, "")</f>
        <v/>
      </c>
      <c r="E18" s="647">
        <f ca="1">SUM(F20,F32)</f>
        <v>0</v>
      </c>
      <c r="F18" s="648"/>
      <c r="H18" s="540"/>
      <c r="I18" s="419"/>
      <c r="J18" s="540"/>
    </row>
    <row r="19" spans="1:11" s="415" customFormat="1" ht="6" customHeight="1" thickBot="1" x14ac:dyDescent="0.25">
      <c r="F19" s="91"/>
      <c r="H19" s="540"/>
      <c r="I19" s="419"/>
      <c r="J19" s="540"/>
    </row>
    <row r="20" spans="1:11" s="415" customFormat="1" ht="20.100000000000001" customHeight="1" thickBot="1" x14ac:dyDescent="0.25">
      <c r="A20" s="198" t="s">
        <v>526</v>
      </c>
      <c r="B20" s="199"/>
      <c r="C20" s="200" t="s">
        <v>412</v>
      </c>
      <c r="D20" s="330" t="s">
        <v>186</v>
      </c>
      <c r="E20" s="98"/>
      <c r="F20" s="112">
        <f ca="1">IF(D20="Real Cost", IF(SUM(F26:F30)&lt;=IF(CELL("TYPE", '2. Main data'!F7) = "v",  ('2. Main data'!F7*2500), 0), SUM(F26:F30), "Wrong"),F23)</f>
        <v>0</v>
      </c>
      <c r="H20" s="540"/>
      <c r="I20" s="419"/>
      <c r="J20" s="540"/>
    </row>
    <row r="21" spans="1:11" s="415" customFormat="1" ht="6" customHeight="1" thickBot="1" x14ac:dyDescent="0.25">
      <c r="F21" s="91"/>
      <c r="H21" s="420"/>
      <c r="I21" s="419"/>
      <c r="J21" s="420"/>
    </row>
    <row r="22" spans="1:11" s="187" customFormat="1" ht="24.95" customHeight="1" x14ac:dyDescent="0.2">
      <c r="A22" s="190" t="s">
        <v>184</v>
      </c>
      <c r="B22" s="201" t="s">
        <v>159</v>
      </c>
      <c r="C22" s="191" t="s">
        <v>160</v>
      </c>
      <c r="D22" s="192" t="s">
        <v>163</v>
      </c>
      <c r="E22" s="192" t="s">
        <v>428</v>
      </c>
      <c r="F22" s="186" t="s">
        <v>431</v>
      </c>
      <c r="H22" s="644" t="s">
        <v>597</v>
      </c>
      <c r="J22" s="560" t="s">
        <v>541</v>
      </c>
    </row>
    <row r="23" spans="1:11" s="415" customFormat="1" ht="15" customHeight="1" x14ac:dyDescent="0.2">
      <c r="A23" s="312" t="s">
        <v>141</v>
      </c>
      <c r="B23" s="202" t="s">
        <v>182</v>
      </c>
      <c r="C23" s="313"/>
      <c r="D23" s="314"/>
      <c r="E23" s="203">
        <f ca="1">IF(AND($E$54=0,$E$86=0,$E$180=0,$E216&gt;0),0, IF(($E$216=0),20%,10%))</f>
        <v>0.2</v>
      </c>
      <c r="F23" s="204">
        <f ca="1">TRUNC(IF(D20="Flat rate", IF((SUM(E6,E54,E86,E180,E216)*E23)&gt;IF(CELL("TYPE", '2. Main data'!F7) = "v",  ('2. Main data'!F7*2500), 0), IF(CELL("TYPE", '2. Main data'!F7) = "v",  ('2. Main data'!F7*2500), 0), (SUM(E6,E54,E86,E180,E216)*E23)), "0"))</f>
        <v>0</v>
      </c>
      <c r="H23" s="645"/>
      <c r="I23" s="419"/>
      <c r="J23" s="597"/>
    </row>
    <row r="24" spans="1:11" s="187" customFormat="1" ht="6" customHeight="1" x14ac:dyDescent="0.2">
      <c r="A24" s="415"/>
      <c r="B24" s="415"/>
      <c r="C24" s="415"/>
      <c r="D24" s="415"/>
      <c r="E24" s="415"/>
      <c r="F24" s="91"/>
      <c r="H24" s="645"/>
      <c r="J24" s="597"/>
    </row>
    <row r="25" spans="1:11" s="187" customFormat="1" ht="23.25" thickBot="1" x14ac:dyDescent="0.25">
      <c r="A25" s="190" t="s">
        <v>184</v>
      </c>
      <c r="B25" s="191" t="s">
        <v>159</v>
      </c>
      <c r="C25" s="191" t="s">
        <v>160</v>
      </c>
      <c r="D25" s="192" t="s">
        <v>163</v>
      </c>
      <c r="E25" s="192" t="s">
        <v>161</v>
      </c>
      <c r="F25" s="205" t="s">
        <v>431</v>
      </c>
      <c r="H25" s="646"/>
      <c r="J25" s="561"/>
    </row>
    <row r="26" spans="1:11" s="187" customFormat="1" ht="11.25" x14ac:dyDescent="0.2">
      <c r="A26" s="229"/>
      <c r="B26" s="230"/>
      <c r="C26" s="231"/>
      <c r="D26" s="232"/>
      <c r="E26" s="234"/>
      <c r="F26" s="193">
        <f>TRUNC(D26*E26,2)</f>
        <v>0</v>
      </c>
    </row>
    <row r="27" spans="1:11" s="187" customFormat="1" ht="11.25" x14ac:dyDescent="0.2">
      <c r="A27" s="229"/>
      <c r="B27" s="230"/>
      <c r="C27" s="231"/>
      <c r="D27" s="232"/>
      <c r="E27" s="234"/>
      <c r="F27" s="193">
        <f>TRUNC(D27*E27,2)</f>
        <v>0</v>
      </c>
    </row>
    <row r="28" spans="1:11" s="187" customFormat="1" ht="11.25" x14ac:dyDescent="0.2">
      <c r="A28" s="229"/>
      <c r="B28" s="230"/>
      <c r="C28" s="231"/>
      <c r="D28" s="232"/>
      <c r="E28" s="234"/>
      <c r="F28" s="193">
        <f>TRUNC(D28*E28,2)</f>
        <v>0</v>
      </c>
      <c r="H28" s="343"/>
    </row>
    <row r="29" spans="1:11" s="187" customFormat="1" ht="11.25" x14ac:dyDescent="0.2">
      <c r="A29" s="229"/>
      <c r="B29" s="230"/>
      <c r="C29" s="231"/>
      <c r="D29" s="232"/>
      <c r="E29" s="234"/>
      <c r="F29" s="193">
        <f>TRUNC(D29*E29,2)</f>
        <v>0</v>
      </c>
      <c r="H29" s="343"/>
    </row>
    <row r="30" spans="1:11" s="187" customFormat="1" ht="11.25" x14ac:dyDescent="0.2">
      <c r="A30" s="229"/>
      <c r="B30" s="230"/>
      <c r="C30" s="231"/>
      <c r="D30" s="232"/>
      <c r="E30" s="234"/>
      <c r="F30" s="193">
        <f>TRUNC(D30*E30,2)</f>
        <v>0</v>
      </c>
      <c r="H30" s="343"/>
    </row>
    <row r="31" spans="1:11" s="187" customFormat="1" ht="6" customHeight="1" thickBot="1" x14ac:dyDescent="0.25">
      <c r="A31" s="415"/>
      <c r="B31" s="415"/>
      <c r="C31" s="415"/>
      <c r="D31" s="415"/>
      <c r="E31" s="415"/>
      <c r="F31" s="91"/>
    </row>
    <row r="32" spans="1:11" s="187" customFormat="1" ht="20.100000000000001" customHeight="1" thickBot="1" x14ac:dyDescent="0.25">
      <c r="A32" s="198" t="s">
        <v>190</v>
      </c>
      <c r="B32" s="199"/>
      <c r="C32" s="199"/>
      <c r="D32" s="199"/>
      <c r="E32" s="98"/>
      <c r="F32" s="100">
        <f>SUM(F35:F44)</f>
        <v>0</v>
      </c>
      <c r="H32" s="560" t="s">
        <v>573</v>
      </c>
      <c r="I32" s="420"/>
      <c r="J32" s="540" t="s">
        <v>527</v>
      </c>
    </row>
    <row r="33" spans="1:10" s="187" customFormat="1" ht="6" customHeight="1" thickBot="1" x14ac:dyDescent="0.25">
      <c r="A33" s="415"/>
      <c r="B33" s="415"/>
      <c r="C33" s="415"/>
      <c r="D33" s="415"/>
      <c r="E33" s="415"/>
      <c r="F33" s="91"/>
      <c r="H33" s="597"/>
      <c r="I33" s="420"/>
      <c r="J33" s="540"/>
    </row>
    <row r="34" spans="1:10" s="187" customFormat="1" ht="23.25" thickBot="1" x14ac:dyDescent="0.25">
      <c r="A34" s="190" t="s">
        <v>184</v>
      </c>
      <c r="B34" s="191" t="s">
        <v>159</v>
      </c>
      <c r="C34" s="191" t="s">
        <v>160</v>
      </c>
      <c r="D34" s="192" t="s">
        <v>163</v>
      </c>
      <c r="E34" s="192" t="s">
        <v>161</v>
      </c>
      <c r="F34" s="186" t="s">
        <v>431</v>
      </c>
      <c r="H34" s="561"/>
      <c r="I34" s="420"/>
      <c r="J34" s="540"/>
    </row>
    <row r="35" spans="1:10" s="187" customFormat="1" ht="11.25" x14ac:dyDescent="0.2">
      <c r="A35" s="229"/>
      <c r="B35" s="230"/>
      <c r="C35" s="231"/>
      <c r="D35" s="232"/>
      <c r="E35" s="234"/>
      <c r="F35" s="193">
        <f>TRUNC(D35*E35,2)</f>
        <v>0</v>
      </c>
    </row>
    <row r="36" spans="1:10" s="187" customFormat="1" ht="11.25" x14ac:dyDescent="0.2">
      <c r="A36" s="229"/>
      <c r="B36" s="230"/>
      <c r="C36" s="231"/>
      <c r="D36" s="232"/>
      <c r="E36" s="234"/>
      <c r="F36" s="193">
        <f>TRUNC(D36*E36,2)</f>
        <v>0</v>
      </c>
    </row>
    <row r="37" spans="1:10" s="187" customFormat="1" ht="11.25" x14ac:dyDescent="0.2">
      <c r="A37" s="229"/>
      <c r="B37" s="230"/>
      <c r="C37" s="231"/>
      <c r="D37" s="232"/>
      <c r="E37" s="234"/>
      <c r="F37" s="193">
        <f>TRUNC(D37*E37,2)</f>
        <v>0</v>
      </c>
    </row>
    <row r="38" spans="1:10" s="187" customFormat="1" ht="11.25" x14ac:dyDescent="0.2">
      <c r="A38" s="229"/>
      <c r="B38" s="230"/>
      <c r="C38" s="231"/>
      <c r="D38" s="232"/>
      <c r="E38" s="234"/>
      <c r="F38" s="193">
        <f t="shared" ref="F38:F44" si="0">TRUNC(D38*E38,2)</f>
        <v>0</v>
      </c>
    </row>
    <row r="39" spans="1:10" s="187" customFormat="1" ht="11.25" x14ac:dyDescent="0.2">
      <c r="A39" s="229"/>
      <c r="B39" s="230"/>
      <c r="C39" s="231"/>
      <c r="D39" s="232"/>
      <c r="E39" s="234"/>
      <c r="F39" s="193">
        <f t="shared" si="0"/>
        <v>0</v>
      </c>
    </row>
    <row r="40" spans="1:10" s="187" customFormat="1" ht="11.25" x14ac:dyDescent="0.2">
      <c r="A40" s="229"/>
      <c r="B40" s="230"/>
      <c r="C40" s="231"/>
      <c r="D40" s="232"/>
      <c r="E40" s="234"/>
      <c r="F40" s="193">
        <f t="shared" si="0"/>
        <v>0</v>
      </c>
    </row>
    <row r="41" spans="1:10" s="187" customFormat="1" ht="11.25" x14ac:dyDescent="0.2">
      <c r="A41" s="229"/>
      <c r="B41" s="230"/>
      <c r="C41" s="231"/>
      <c r="D41" s="232"/>
      <c r="E41" s="234"/>
      <c r="F41" s="193">
        <f t="shared" si="0"/>
        <v>0</v>
      </c>
    </row>
    <row r="42" spans="1:10" s="187" customFormat="1" ht="11.25" x14ac:dyDescent="0.2">
      <c r="A42" s="229"/>
      <c r="B42" s="230"/>
      <c r="C42" s="231"/>
      <c r="D42" s="232"/>
      <c r="E42" s="234"/>
      <c r="F42" s="193">
        <f t="shared" si="0"/>
        <v>0</v>
      </c>
    </row>
    <row r="43" spans="1:10" s="187" customFormat="1" ht="11.25" x14ac:dyDescent="0.2">
      <c r="A43" s="229"/>
      <c r="B43" s="230"/>
      <c r="C43" s="231"/>
      <c r="D43" s="232"/>
      <c r="E43" s="234"/>
      <c r="F43" s="193">
        <f t="shared" si="0"/>
        <v>0</v>
      </c>
    </row>
    <row r="44" spans="1:10" s="187" customFormat="1" ht="11.25" x14ac:dyDescent="0.2">
      <c r="A44" s="229"/>
      <c r="B44" s="230"/>
      <c r="C44" s="231"/>
      <c r="D44" s="232"/>
      <c r="E44" s="234"/>
      <c r="F44" s="193">
        <f t="shared" si="0"/>
        <v>0</v>
      </c>
    </row>
    <row r="45" spans="1:10" s="187" customFormat="1" ht="6" customHeight="1" thickBot="1" x14ac:dyDescent="0.25">
      <c r="A45" s="415"/>
      <c r="B45" s="415"/>
      <c r="C45" s="415"/>
      <c r="D45" s="415"/>
      <c r="E45" s="415"/>
      <c r="F45" s="91"/>
    </row>
    <row r="46" spans="1:10" s="187" customFormat="1" ht="15" customHeight="1" thickBot="1" x14ac:dyDescent="0.25">
      <c r="A46" s="206" t="s">
        <v>532</v>
      </c>
      <c r="B46" s="207"/>
      <c r="C46" s="207"/>
      <c r="D46" s="207"/>
      <c r="E46" s="195">
        <f>LEN(A47)</f>
        <v>0</v>
      </c>
      <c r="F46" s="196" t="s">
        <v>136</v>
      </c>
      <c r="H46" s="540" t="s">
        <v>588</v>
      </c>
      <c r="I46" s="420"/>
      <c r="J46" s="560" t="s">
        <v>534</v>
      </c>
    </row>
    <row r="47" spans="1:10" s="415" customFormat="1" ht="69.95" customHeight="1" thickBot="1" x14ac:dyDescent="0.25">
      <c r="A47" s="658"/>
      <c r="B47" s="658"/>
      <c r="C47" s="658"/>
      <c r="D47" s="658"/>
      <c r="E47" s="658"/>
      <c r="F47" s="658"/>
      <c r="H47" s="540"/>
      <c r="I47" s="420"/>
      <c r="J47" s="561"/>
    </row>
    <row r="48" spans="1:10" s="187" customFormat="1" ht="6" customHeight="1" thickBot="1" x14ac:dyDescent="0.25">
      <c r="A48" s="415"/>
      <c r="B48" s="415"/>
      <c r="C48" s="415"/>
      <c r="D48" s="415"/>
      <c r="E48" s="415"/>
      <c r="F48" s="91"/>
      <c r="H48" s="420"/>
      <c r="I48" s="420"/>
      <c r="J48" s="420"/>
    </row>
    <row r="49" spans="1:10" s="415" customFormat="1" ht="20.100000000000001" customHeight="1" thickBot="1" x14ac:dyDescent="0.25">
      <c r="A49" s="76" t="s">
        <v>191</v>
      </c>
      <c r="B49" s="77"/>
      <c r="C49" s="188" t="s">
        <v>187</v>
      </c>
      <c r="D49" s="185" t="str">
        <f ca="1">IF($E$4&gt;0, E49/$E$4, "")</f>
        <v/>
      </c>
      <c r="E49" s="647">
        <f ca="1">SUM(F52)</f>
        <v>0</v>
      </c>
      <c r="F49" s="648"/>
      <c r="H49" s="540" t="s">
        <v>528</v>
      </c>
      <c r="I49" s="540"/>
      <c r="J49" s="540"/>
    </row>
    <row r="50" spans="1:10" s="187" customFormat="1" ht="6" customHeight="1" thickBot="1" x14ac:dyDescent="0.25">
      <c r="A50" s="415"/>
      <c r="B50" s="415"/>
      <c r="C50" s="415"/>
      <c r="D50" s="415"/>
      <c r="E50" s="415"/>
      <c r="F50" s="91"/>
      <c r="H50" s="540"/>
      <c r="I50" s="540"/>
      <c r="J50" s="540"/>
    </row>
    <row r="51" spans="1:10" s="415" customFormat="1" ht="24.95" customHeight="1" thickBot="1" x14ac:dyDescent="0.25">
      <c r="A51" s="190" t="s">
        <v>184</v>
      </c>
      <c r="B51" s="201" t="s">
        <v>159</v>
      </c>
      <c r="C51" s="191" t="s">
        <v>160</v>
      </c>
      <c r="D51" s="192" t="s">
        <v>163</v>
      </c>
      <c r="E51" s="208" t="s">
        <v>186</v>
      </c>
      <c r="F51" s="209" t="s">
        <v>431</v>
      </c>
      <c r="H51" s="540"/>
      <c r="I51" s="540"/>
      <c r="J51" s="540"/>
    </row>
    <row r="52" spans="1:10" s="415" customFormat="1" ht="15" customHeight="1" thickBot="1" x14ac:dyDescent="0.25">
      <c r="A52" s="311" t="s">
        <v>544</v>
      </c>
      <c r="B52" s="315" t="s">
        <v>182</v>
      </c>
      <c r="C52" s="313"/>
      <c r="D52" s="314"/>
      <c r="E52" s="210">
        <v>0.15</v>
      </c>
      <c r="F52" s="204">
        <f ca="1">TRUNC((E18*E52),2)</f>
        <v>0</v>
      </c>
      <c r="H52" s="540"/>
      <c r="I52" s="540"/>
      <c r="J52" s="540"/>
    </row>
    <row r="53" spans="1:10" s="187" customFormat="1" ht="6" customHeight="1" thickBot="1" x14ac:dyDescent="0.25">
      <c r="A53" s="415"/>
      <c r="B53" s="415"/>
      <c r="C53" s="415"/>
      <c r="D53" s="415"/>
      <c r="E53" s="415"/>
      <c r="F53" s="91"/>
      <c r="H53" s="420"/>
      <c r="I53" s="420"/>
      <c r="J53" s="420"/>
    </row>
    <row r="54" spans="1:10" s="415" customFormat="1" ht="20.100000000000001" customHeight="1" x14ac:dyDescent="0.2">
      <c r="A54" s="76" t="s">
        <v>192</v>
      </c>
      <c r="B54" s="77"/>
      <c r="C54" s="188" t="s">
        <v>187</v>
      </c>
      <c r="D54" s="185" t="str">
        <f ca="1">IF($E$4&gt;0, E54/$E$4, "")</f>
        <v/>
      </c>
      <c r="E54" s="647">
        <f>SUM(F56,F65,F74)</f>
        <v>0</v>
      </c>
      <c r="F54" s="648"/>
      <c r="H54" s="634" t="s">
        <v>589</v>
      </c>
      <c r="I54" s="635"/>
      <c r="J54" s="636"/>
    </row>
    <row r="55" spans="1:10" s="187" customFormat="1" ht="6" customHeight="1" x14ac:dyDescent="0.2">
      <c r="A55" s="415"/>
      <c r="B55" s="415"/>
      <c r="C55" s="415"/>
      <c r="D55" s="415"/>
      <c r="E55" s="415"/>
      <c r="F55" s="91"/>
      <c r="H55" s="637"/>
      <c r="I55" s="638"/>
      <c r="J55" s="639"/>
    </row>
    <row r="56" spans="1:10" s="187" customFormat="1" ht="20.100000000000001" customHeight="1" x14ac:dyDescent="0.2">
      <c r="A56" s="198" t="s">
        <v>415</v>
      </c>
      <c r="B56" s="199"/>
      <c r="C56" s="199"/>
      <c r="D56" s="199"/>
      <c r="E56" s="98"/>
      <c r="F56" s="100">
        <f>SUM(F59:F63)</f>
        <v>0</v>
      </c>
      <c r="H56" s="637"/>
      <c r="I56" s="638"/>
      <c r="J56" s="639"/>
    </row>
    <row r="57" spans="1:10" s="187" customFormat="1" ht="6" customHeight="1" x14ac:dyDescent="0.2">
      <c r="A57" s="415"/>
      <c r="B57" s="415"/>
      <c r="C57" s="415"/>
      <c r="D57" s="415"/>
      <c r="E57" s="415"/>
      <c r="F57" s="91"/>
      <c r="H57" s="637"/>
      <c r="I57" s="638"/>
      <c r="J57" s="639"/>
    </row>
    <row r="58" spans="1:10" s="187" customFormat="1" ht="23.25" thickBot="1" x14ac:dyDescent="0.25">
      <c r="A58" s="211" t="s">
        <v>184</v>
      </c>
      <c r="B58" s="191" t="s">
        <v>159</v>
      </c>
      <c r="C58" s="191" t="s">
        <v>160</v>
      </c>
      <c r="D58" s="192" t="s">
        <v>163</v>
      </c>
      <c r="E58" s="192" t="s">
        <v>161</v>
      </c>
      <c r="F58" s="186" t="s">
        <v>431</v>
      </c>
      <c r="H58" s="640"/>
      <c r="I58" s="641"/>
      <c r="J58" s="642"/>
    </row>
    <row r="59" spans="1:10" s="187" customFormat="1" ht="11.25" x14ac:dyDescent="0.2">
      <c r="A59" s="229"/>
      <c r="B59" s="230"/>
      <c r="C59" s="231"/>
      <c r="D59" s="232"/>
      <c r="E59" s="234"/>
      <c r="F59" s="193">
        <f>TRUNC(D59*E59,2)</f>
        <v>0</v>
      </c>
    </row>
    <row r="60" spans="1:10" s="187" customFormat="1" ht="11.25" x14ac:dyDescent="0.2">
      <c r="A60" s="229"/>
      <c r="B60" s="230"/>
      <c r="C60" s="231"/>
      <c r="D60" s="232"/>
      <c r="E60" s="234"/>
      <c r="F60" s="193">
        <f>TRUNC(D60*E60,2)</f>
        <v>0</v>
      </c>
    </row>
    <row r="61" spans="1:10" s="187" customFormat="1" ht="11.25" x14ac:dyDescent="0.2">
      <c r="A61" s="229"/>
      <c r="B61" s="230"/>
      <c r="C61" s="231"/>
      <c r="D61" s="232"/>
      <c r="E61" s="234"/>
      <c r="F61" s="193">
        <f>TRUNC(D61*E61,2)</f>
        <v>0</v>
      </c>
    </row>
    <row r="62" spans="1:10" s="187" customFormat="1" ht="11.25" x14ac:dyDescent="0.2">
      <c r="A62" s="229"/>
      <c r="B62" s="230"/>
      <c r="C62" s="231"/>
      <c r="D62" s="232"/>
      <c r="E62" s="234"/>
      <c r="F62" s="193">
        <f>TRUNC(D62*E62,2)</f>
        <v>0</v>
      </c>
    </row>
    <row r="63" spans="1:10" s="187" customFormat="1" ht="11.25" x14ac:dyDescent="0.2">
      <c r="A63" s="229"/>
      <c r="B63" s="230"/>
      <c r="C63" s="231"/>
      <c r="D63" s="232"/>
      <c r="E63" s="234"/>
      <c r="F63" s="193">
        <f>TRUNC(D63*E63,2)</f>
        <v>0</v>
      </c>
    </row>
    <row r="64" spans="1:10" s="187" customFormat="1" ht="6" customHeight="1" thickBot="1" x14ac:dyDescent="0.25">
      <c r="A64" s="415"/>
      <c r="B64" s="415"/>
      <c r="C64" s="415"/>
      <c r="D64" s="415"/>
      <c r="E64" s="415"/>
      <c r="F64" s="91"/>
    </row>
    <row r="65" spans="1:10" s="187" customFormat="1" ht="20.100000000000001" customHeight="1" thickBot="1" x14ac:dyDescent="0.25">
      <c r="A65" s="198" t="s">
        <v>416</v>
      </c>
      <c r="B65" s="199"/>
      <c r="C65" s="199"/>
      <c r="D65" s="199"/>
      <c r="E65" s="98"/>
      <c r="F65" s="100">
        <f>SUM(F68:F72)</f>
        <v>0</v>
      </c>
      <c r="H65" s="643" t="s">
        <v>598</v>
      </c>
      <c r="I65" s="643"/>
      <c r="J65" s="643"/>
    </row>
    <row r="66" spans="1:10" s="187" customFormat="1" ht="6" customHeight="1" thickBot="1" x14ac:dyDescent="0.25">
      <c r="A66" s="415"/>
      <c r="B66" s="415"/>
      <c r="C66" s="415"/>
      <c r="D66" s="415"/>
      <c r="E66" s="415"/>
      <c r="F66" s="91"/>
      <c r="H66" s="643"/>
      <c r="I66" s="643"/>
      <c r="J66" s="643"/>
    </row>
    <row r="67" spans="1:10" s="187" customFormat="1" ht="23.25" thickBot="1" x14ac:dyDescent="0.25">
      <c r="A67" s="211" t="s">
        <v>184</v>
      </c>
      <c r="B67" s="191" t="s">
        <v>159</v>
      </c>
      <c r="C67" s="191" t="s">
        <v>160</v>
      </c>
      <c r="D67" s="192" t="s">
        <v>163</v>
      </c>
      <c r="E67" s="192" t="s">
        <v>161</v>
      </c>
      <c r="F67" s="186" t="s">
        <v>431</v>
      </c>
      <c r="H67" s="643"/>
      <c r="I67" s="643"/>
      <c r="J67" s="643"/>
    </row>
    <row r="68" spans="1:10" s="187" customFormat="1" ht="11.25" x14ac:dyDescent="0.2">
      <c r="A68" s="229"/>
      <c r="B68" s="230"/>
      <c r="C68" s="231"/>
      <c r="D68" s="232"/>
      <c r="E68" s="234"/>
      <c r="F68" s="193">
        <f>TRUNC(D68*E68,2)</f>
        <v>0</v>
      </c>
    </row>
    <row r="69" spans="1:10" s="187" customFormat="1" ht="11.25" x14ac:dyDescent="0.2">
      <c r="A69" s="229"/>
      <c r="B69" s="230"/>
      <c r="C69" s="231"/>
      <c r="D69" s="232"/>
      <c r="E69" s="234"/>
      <c r="F69" s="193">
        <f>TRUNC(D69*E69,2)</f>
        <v>0</v>
      </c>
    </row>
    <row r="70" spans="1:10" s="187" customFormat="1" ht="11.25" x14ac:dyDescent="0.2">
      <c r="A70" s="229"/>
      <c r="B70" s="230"/>
      <c r="C70" s="231"/>
      <c r="D70" s="232"/>
      <c r="E70" s="234"/>
      <c r="F70" s="193">
        <f>TRUNC(D70*E70,2)</f>
        <v>0</v>
      </c>
    </row>
    <row r="71" spans="1:10" s="187" customFormat="1" ht="11.25" x14ac:dyDescent="0.2">
      <c r="A71" s="229"/>
      <c r="B71" s="230"/>
      <c r="C71" s="231"/>
      <c r="D71" s="232"/>
      <c r="E71" s="234"/>
      <c r="F71" s="193">
        <f>TRUNC(D71*E71,2)</f>
        <v>0</v>
      </c>
    </row>
    <row r="72" spans="1:10" s="187" customFormat="1" ht="11.25" x14ac:dyDescent="0.2">
      <c r="A72" s="229"/>
      <c r="B72" s="230"/>
      <c r="C72" s="231"/>
      <c r="D72" s="232"/>
      <c r="E72" s="234"/>
      <c r="F72" s="193">
        <f>TRUNC(D72*E72,2)</f>
        <v>0</v>
      </c>
    </row>
    <row r="73" spans="1:10" s="187" customFormat="1" ht="6" customHeight="1" thickBot="1" x14ac:dyDescent="0.25">
      <c r="A73" s="415"/>
      <c r="B73" s="415"/>
      <c r="C73" s="415"/>
      <c r="D73" s="415"/>
      <c r="E73" s="415"/>
      <c r="F73" s="91"/>
    </row>
    <row r="74" spans="1:10" s="187" customFormat="1" ht="20.100000000000001" customHeight="1" x14ac:dyDescent="0.2">
      <c r="A74" s="198" t="s">
        <v>417</v>
      </c>
      <c r="B74" s="199"/>
      <c r="C74" s="199"/>
      <c r="D74" s="199"/>
      <c r="E74" s="98"/>
      <c r="F74" s="100">
        <f>SUM(F77:F81)</f>
        <v>0</v>
      </c>
      <c r="H74" s="625" t="s">
        <v>529</v>
      </c>
      <c r="I74" s="626"/>
      <c r="J74" s="627"/>
    </row>
    <row r="75" spans="1:10" s="187" customFormat="1" ht="6" customHeight="1" x14ac:dyDescent="0.2">
      <c r="A75" s="415"/>
      <c r="B75" s="415"/>
      <c r="C75" s="415"/>
      <c r="D75" s="415"/>
      <c r="E75" s="415"/>
      <c r="F75" s="91"/>
      <c r="H75" s="628"/>
      <c r="I75" s="629"/>
      <c r="J75" s="630"/>
    </row>
    <row r="76" spans="1:10" s="187" customFormat="1" ht="23.25" thickBot="1" x14ac:dyDescent="0.25">
      <c r="A76" s="211" t="s">
        <v>184</v>
      </c>
      <c r="B76" s="191" t="s">
        <v>159</v>
      </c>
      <c r="C76" s="191" t="s">
        <v>160</v>
      </c>
      <c r="D76" s="192" t="s">
        <v>163</v>
      </c>
      <c r="E76" s="192" t="s">
        <v>161</v>
      </c>
      <c r="F76" s="186" t="s">
        <v>431</v>
      </c>
      <c r="H76" s="631"/>
      <c r="I76" s="632"/>
      <c r="J76" s="633"/>
    </row>
    <row r="77" spans="1:10" s="187" customFormat="1" ht="11.25" x14ac:dyDescent="0.2">
      <c r="A77" s="229"/>
      <c r="B77" s="230"/>
      <c r="C77" s="231"/>
      <c r="D77" s="232"/>
      <c r="E77" s="234"/>
      <c r="F77" s="193">
        <f>TRUNC(D77*E77,2)</f>
        <v>0</v>
      </c>
    </row>
    <row r="78" spans="1:10" s="187" customFormat="1" ht="11.25" x14ac:dyDescent="0.2">
      <c r="A78" s="229"/>
      <c r="B78" s="230"/>
      <c r="C78" s="231"/>
      <c r="D78" s="232"/>
      <c r="E78" s="234"/>
      <c r="F78" s="193">
        <f>TRUNC(D78*E78,2)</f>
        <v>0</v>
      </c>
    </row>
    <row r="79" spans="1:10" s="187" customFormat="1" ht="11.25" x14ac:dyDescent="0.2">
      <c r="A79" s="229"/>
      <c r="B79" s="230"/>
      <c r="C79" s="231"/>
      <c r="D79" s="232"/>
      <c r="E79" s="234"/>
      <c r="F79" s="193">
        <f>TRUNC(D79*E79,2)</f>
        <v>0</v>
      </c>
    </row>
    <row r="80" spans="1:10" s="187" customFormat="1" ht="11.25" x14ac:dyDescent="0.2">
      <c r="A80" s="229"/>
      <c r="B80" s="230"/>
      <c r="C80" s="231"/>
      <c r="D80" s="232"/>
      <c r="E80" s="234"/>
      <c r="F80" s="193">
        <f>TRUNC(D80*E80,2)</f>
        <v>0</v>
      </c>
    </row>
    <row r="81" spans="1:10" s="187" customFormat="1" ht="11.25" x14ac:dyDescent="0.2">
      <c r="A81" s="229"/>
      <c r="B81" s="230"/>
      <c r="C81" s="231"/>
      <c r="D81" s="232"/>
      <c r="E81" s="234"/>
      <c r="F81" s="193">
        <f>TRUNC(D81*E81,2)</f>
        <v>0</v>
      </c>
    </row>
    <row r="82" spans="1:10" s="187" customFormat="1" ht="6" customHeight="1" thickBot="1" x14ac:dyDescent="0.25">
      <c r="A82" s="415"/>
      <c r="B82" s="415"/>
      <c r="C82" s="415"/>
      <c r="D82" s="415"/>
      <c r="E82" s="415"/>
      <c r="F82" s="91"/>
    </row>
    <row r="83" spans="1:10" s="187" customFormat="1" ht="15" customHeight="1" thickBot="1" x14ac:dyDescent="0.25">
      <c r="A83" s="206" t="s">
        <v>532</v>
      </c>
      <c r="B83" s="194"/>
      <c r="C83" s="194"/>
      <c r="D83" s="194"/>
      <c r="E83" s="195">
        <f>LEN(A84)</f>
        <v>0</v>
      </c>
      <c r="F83" s="196" t="s">
        <v>136</v>
      </c>
      <c r="H83" s="540" t="s">
        <v>530</v>
      </c>
      <c r="I83" s="420"/>
      <c r="J83" s="540" t="s">
        <v>535</v>
      </c>
    </row>
    <row r="84" spans="1:10" s="415" customFormat="1" ht="69.95" customHeight="1" thickBot="1" x14ac:dyDescent="0.25">
      <c r="A84" s="658"/>
      <c r="B84" s="658"/>
      <c r="C84" s="658"/>
      <c r="D84" s="658"/>
      <c r="E84" s="658"/>
      <c r="F84" s="658"/>
      <c r="H84" s="540"/>
      <c r="I84" s="420"/>
      <c r="J84" s="540"/>
    </row>
    <row r="85" spans="1:10" s="187" customFormat="1" ht="6" customHeight="1" thickBot="1" x14ac:dyDescent="0.25">
      <c r="A85" s="415"/>
      <c r="B85" s="415"/>
      <c r="C85" s="415"/>
      <c r="D85" s="415"/>
      <c r="E85" s="415"/>
      <c r="F85" s="91"/>
    </row>
    <row r="86" spans="1:10" s="415" customFormat="1" ht="20.100000000000001" customHeight="1" x14ac:dyDescent="0.2">
      <c r="A86" s="76" t="s">
        <v>193</v>
      </c>
      <c r="B86" s="77"/>
      <c r="C86" s="188" t="s">
        <v>187</v>
      </c>
      <c r="D86" s="185" t="str">
        <f ca="1">IF($E$4&gt;0, E86/$E$4, "")</f>
        <v/>
      </c>
      <c r="E86" s="647">
        <f ca="1">SUM(F88,F100,F117,F129,F146,F163)</f>
        <v>0</v>
      </c>
      <c r="F86" s="648"/>
      <c r="H86" s="625" t="s">
        <v>531</v>
      </c>
      <c r="I86" s="626"/>
      <c r="J86" s="627"/>
    </row>
    <row r="87" spans="1:10" s="187" customFormat="1" ht="6" customHeight="1" x14ac:dyDescent="0.2">
      <c r="A87" s="415"/>
      <c r="B87" s="415"/>
      <c r="C87" s="415"/>
      <c r="D87" s="415"/>
      <c r="E87" s="415"/>
      <c r="F87" s="91"/>
      <c r="H87" s="628"/>
      <c r="I87" s="629"/>
      <c r="J87" s="630"/>
    </row>
    <row r="88" spans="1:10" s="187" customFormat="1" ht="20.100000000000001" customHeight="1" x14ac:dyDescent="0.2">
      <c r="A88" s="198" t="s">
        <v>418</v>
      </c>
      <c r="B88" s="199"/>
      <c r="C88" s="199"/>
      <c r="D88" s="199"/>
      <c r="E88" s="98"/>
      <c r="F88" s="100">
        <f>SUM(F91:F95)</f>
        <v>0</v>
      </c>
      <c r="H88" s="628"/>
      <c r="I88" s="629"/>
      <c r="J88" s="630"/>
    </row>
    <row r="89" spans="1:10" s="187" customFormat="1" ht="6" customHeight="1" x14ac:dyDescent="0.2">
      <c r="A89" s="415"/>
      <c r="B89" s="415"/>
      <c r="C89" s="415"/>
      <c r="D89" s="415"/>
      <c r="E89" s="415"/>
      <c r="F89" s="91"/>
      <c r="H89" s="628"/>
      <c r="I89" s="629"/>
      <c r="J89" s="630"/>
    </row>
    <row r="90" spans="1:10" s="187" customFormat="1" ht="23.25" thickBot="1" x14ac:dyDescent="0.25">
      <c r="A90" s="211" t="s">
        <v>184</v>
      </c>
      <c r="B90" s="191" t="s">
        <v>159</v>
      </c>
      <c r="C90" s="191" t="s">
        <v>160</v>
      </c>
      <c r="D90" s="192" t="s">
        <v>163</v>
      </c>
      <c r="E90" s="192" t="s">
        <v>161</v>
      </c>
      <c r="F90" s="186" t="s">
        <v>431</v>
      </c>
      <c r="H90" s="631"/>
      <c r="I90" s="632"/>
      <c r="J90" s="633"/>
    </row>
    <row r="91" spans="1:10" s="187" customFormat="1" ht="11.25" x14ac:dyDescent="0.2">
      <c r="A91" s="229"/>
      <c r="B91" s="230"/>
      <c r="C91" s="231"/>
      <c r="D91" s="232"/>
      <c r="E91" s="234"/>
      <c r="F91" s="193">
        <f>TRUNC(D91*E91,2)</f>
        <v>0</v>
      </c>
    </row>
    <row r="92" spans="1:10" s="187" customFormat="1" ht="11.25" x14ac:dyDescent="0.2">
      <c r="A92" s="229"/>
      <c r="B92" s="230"/>
      <c r="C92" s="231"/>
      <c r="D92" s="232"/>
      <c r="E92" s="234"/>
      <c r="F92" s="193">
        <f>TRUNC(D92*E92,2)</f>
        <v>0</v>
      </c>
    </row>
    <row r="93" spans="1:10" s="187" customFormat="1" ht="11.25" x14ac:dyDescent="0.2">
      <c r="A93" s="229"/>
      <c r="B93" s="230"/>
      <c r="C93" s="231"/>
      <c r="D93" s="232"/>
      <c r="E93" s="234"/>
      <c r="F93" s="193">
        <f>TRUNC(D93*E93,2)</f>
        <v>0</v>
      </c>
    </row>
    <row r="94" spans="1:10" s="187" customFormat="1" ht="11.25" x14ac:dyDescent="0.2">
      <c r="A94" s="229"/>
      <c r="B94" s="230"/>
      <c r="C94" s="231"/>
      <c r="D94" s="232"/>
      <c r="E94" s="234"/>
      <c r="F94" s="193">
        <f>TRUNC(D94*E94,2)</f>
        <v>0</v>
      </c>
    </row>
    <row r="95" spans="1:10" s="187" customFormat="1" ht="11.25" x14ac:dyDescent="0.2">
      <c r="A95" s="229"/>
      <c r="B95" s="230"/>
      <c r="C95" s="231"/>
      <c r="D95" s="232"/>
      <c r="E95" s="234"/>
      <c r="F95" s="193">
        <f>TRUNC(D95*E95,2)</f>
        <v>0</v>
      </c>
    </row>
    <row r="96" spans="1:10" s="187" customFormat="1" ht="6" customHeight="1" thickBot="1" x14ac:dyDescent="0.25">
      <c r="A96" s="415"/>
      <c r="B96" s="415"/>
      <c r="C96" s="415"/>
      <c r="D96" s="415"/>
      <c r="E96" s="415"/>
      <c r="F96" s="91"/>
    </row>
    <row r="97" spans="1:10" s="187" customFormat="1" ht="15" customHeight="1" x14ac:dyDescent="0.2">
      <c r="A97" s="206" t="s">
        <v>532</v>
      </c>
      <c r="B97" s="194"/>
      <c r="C97" s="194"/>
      <c r="D97" s="194"/>
      <c r="E97" s="195">
        <f>LEN(A98)</f>
        <v>0</v>
      </c>
      <c r="F97" s="196" t="s">
        <v>136</v>
      </c>
      <c r="H97" s="625" t="s">
        <v>590</v>
      </c>
      <c r="I97" s="626"/>
      <c r="J97" s="627"/>
    </row>
    <row r="98" spans="1:10" s="415" customFormat="1" ht="69.95" customHeight="1" thickBot="1" x14ac:dyDescent="0.25">
      <c r="A98" s="658"/>
      <c r="B98" s="658"/>
      <c r="C98" s="658"/>
      <c r="D98" s="658"/>
      <c r="E98" s="658"/>
      <c r="F98" s="658"/>
      <c r="H98" s="631"/>
      <c r="I98" s="632"/>
      <c r="J98" s="633"/>
    </row>
    <row r="99" spans="1:10" s="187" customFormat="1" ht="6" customHeight="1" thickBot="1" x14ac:dyDescent="0.25">
      <c r="A99" s="415"/>
      <c r="B99" s="415"/>
      <c r="C99" s="415"/>
      <c r="D99" s="415"/>
      <c r="E99" s="415"/>
      <c r="F99" s="91"/>
    </row>
    <row r="100" spans="1:10" s="187" customFormat="1" ht="20.100000000000001" customHeight="1" thickBot="1" x14ac:dyDescent="0.25">
      <c r="A100" s="198" t="s">
        <v>419</v>
      </c>
      <c r="B100" s="199"/>
      <c r="C100" s="199"/>
      <c r="D100" s="199"/>
      <c r="E100" s="98"/>
      <c r="F100" s="100">
        <f>SUM(F103:F112)</f>
        <v>0</v>
      </c>
      <c r="H100" s="643" t="s">
        <v>599</v>
      </c>
      <c r="I100" s="643"/>
      <c r="J100" s="643"/>
    </row>
    <row r="101" spans="1:10" s="187" customFormat="1" ht="6" customHeight="1" thickBot="1" x14ac:dyDescent="0.25">
      <c r="A101" s="415"/>
      <c r="B101" s="415"/>
      <c r="C101" s="415"/>
      <c r="D101" s="415"/>
      <c r="E101" s="415"/>
      <c r="F101" s="91"/>
      <c r="H101" s="643"/>
      <c r="I101" s="643"/>
      <c r="J101" s="643"/>
    </row>
    <row r="102" spans="1:10" s="187" customFormat="1" ht="23.25" thickBot="1" x14ac:dyDescent="0.25">
      <c r="A102" s="212" t="s">
        <v>184</v>
      </c>
      <c r="B102" s="213" t="s">
        <v>159</v>
      </c>
      <c r="C102" s="213" t="s">
        <v>160</v>
      </c>
      <c r="D102" s="214" t="s">
        <v>163</v>
      </c>
      <c r="E102" s="214" t="s">
        <v>161</v>
      </c>
      <c r="F102" s="215" t="s">
        <v>431</v>
      </c>
      <c r="H102" s="643"/>
      <c r="I102" s="643"/>
      <c r="J102" s="643"/>
    </row>
    <row r="103" spans="1:10" s="187" customFormat="1" ht="11.25" x14ac:dyDescent="0.2">
      <c r="A103" s="106" t="s">
        <v>254</v>
      </c>
      <c r="B103" s="107" t="s">
        <v>449</v>
      </c>
      <c r="C103" s="108" t="s">
        <v>345</v>
      </c>
      <c r="D103" s="235"/>
      <c r="E103" s="236"/>
      <c r="F103" s="216">
        <f>TRUNC(D103*E103,2)</f>
        <v>0</v>
      </c>
    </row>
    <row r="104" spans="1:10" s="187" customFormat="1" ht="12" thickBot="1" x14ac:dyDescent="0.25">
      <c r="A104" s="109" t="s">
        <v>278</v>
      </c>
      <c r="B104" s="110" t="s">
        <v>449</v>
      </c>
      <c r="C104" s="111" t="s">
        <v>345</v>
      </c>
      <c r="D104" s="237"/>
      <c r="E104" s="238"/>
      <c r="F104" s="217">
        <f>TRUNC(D104*E104,2)</f>
        <v>0</v>
      </c>
    </row>
    <row r="105" spans="1:10" s="187" customFormat="1" ht="11.25" x14ac:dyDescent="0.2">
      <c r="A105" s="239"/>
      <c r="B105" s="240"/>
      <c r="C105" s="241"/>
      <c r="D105" s="242"/>
      <c r="E105" s="243"/>
      <c r="F105" s="220">
        <f t="shared" ref="F105:F112" si="1">TRUNC(D105*E105,2)</f>
        <v>0</v>
      </c>
    </row>
    <row r="106" spans="1:10" s="187" customFormat="1" ht="11.25" x14ac:dyDescent="0.2">
      <c r="A106" s="229"/>
      <c r="B106" s="230"/>
      <c r="C106" s="231"/>
      <c r="D106" s="232"/>
      <c r="E106" s="234"/>
      <c r="F106" s="193">
        <f t="shared" si="1"/>
        <v>0</v>
      </c>
    </row>
    <row r="107" spans="1:10" s="187" customFormat="1" ht="11.25" x14ac:dyDescent="0.2">
      <c r="A107" s="229"/>
      <c r="B107" s="230"/>
      <c r="C107" s="231"/>
      <c r="D107" s="232"/>
      <c r="E107" s="234"/>
      <c r="F107" s="193">
        <f t="shared" si="1"/>
        <v>0</v>
      </c>
    </row>
    <row r="108" spans="1:10" s="187" customFormat="1" ht="11.25" x14ac:dyDescent="0.2">
      <c r="A108" s="229"/>
      <c r="B108" s="230"/>
      <c r="C108" s="231"/>
      <c r="D108" s="232"/>
      <c r="E108" s="234"/>
      <c r="F108" s="193">
        <f t="shared" si="1"/>
        <v>0</v>
      </c>
    </row>
    <row r="109" spans="1:10" s="187" customFormat="1" ht="11.25" x14ac:dyDescent="0.2">
      <c r="A109" s="229"/>
      <c r="B109" s="230"/>
      <c r="C109" s="231"/>
      <c r="D109" s="232"/>
      <c r="E109" s="234"/>
      <c r="F109" s="193">
        <f t="shared" si="1"/>
        <v>0</v>
      </c>
    </row>
    <row r="110" spans="1:10" s="187" customFormat="1" ht="11.25" x14ac:dyDescent="0.2">
      <c r="A110" s="229"/>
      <c r="B110" s="230"/>
      <c r="C110" s="231"/>
      <c r="D110" s="232"/>
      <c r="E110" s="234"/>
      <c r="F110" s="193">
        <f t="shared" si="1"/>
        <v>0</v>
      </c>
    </row>
    <row r="111" spans="1:10" s="187" customFormat="1" ht="11.25" x14ac:dyDescent="0.2">
      <c r="A111" s="229"/>
      <c r="B111" s="230"/>
      <c r="C111" s="231"/>
      <c r="D111" s="232"/>
      <c r="E111" s="234"/>
      <c r="F111" s="193">
        <f t="shared" si="1"/>
        <v>0</v>
      </c>
    </row>
    <row r="112" spans="1:10" s="187" customFormat="1" ht="11.25" x14ac:dyDescent="0.2">
      <c r="A112" s="229"/>
      <c r="B112" s="230"/>
      <c r="C112" s="231"/>
      <c r="D112" s="232"/>
      <c r="E112" s="234"/>
      <c r="F112" s="193">
        <f t="shared" si="1"/>
        <v>0</v>
      </c>
    </row>
    <row r="113" spans="1:10" s="187" customFormat="1" ht="6" customHeight="1" thickBot="1" x14ac:dyDescent="0.25">
      <c r="A113" s="415"/>
      <c r="B113" s="415"/>
      <c r="C113" s="415"/>
      <c r="D113" s="415"/>
      <c r="E113" s="415"/>
      <c r="F113" s="91"/>
    </row>
    <row r="114" spans="1:10" s="187" customFormat="1" ht="15" customHeight="1" thickBot="1" x14ac:dyDescent="0.25">
      <c r="A114" s="206" t="s">
        <v>532</v>
      </c>
      <c r="B114" s="194"/>
      <c r="C114" s="194"/>
      <c r="D114" s="194"/>
      <c r="E114" s="195">
        <f>LEN(A115)</f>
        <v>0</v>
      </c>
      <c r="F114" s="196" t="s">
        <v>136</v>
      </c>
      <c r="H114" s="540" t="s">
        <v>591</v>
      </c>
      <c r="J114" s="540" t="s">
        <v>535</v>
      </c>
    </row>
    <row r="115" spans="1:10" s="415" customFormat="1" ht="69.95" customHeight="1" thickBot="1" x14ac:dyDescent="0.25">
      <c r="A115" s="658"/>
      <c r="B115" s="658"/>
      <c r="C115" s="658"/>
      <c r="D115" s="658"/>
      <c r="E115" s="658"/>
      <c r="F115" s="658"/>
      <c r="H115" s="540"/>
      <c r="I115" s="419"/>
      <c r="J115" s="540"/>
    </row>
    <row r="116" spans="1:10" s="187" customFormat="1" ht="6" customHeight="1" thickBot="1" x14ac:dyDescent="0.25">
      <c r="A116" s="415"/>
      <c r="B116" s="415"/>
      <c r="C116" s="415"/>
      <c r="D116" s="415"/>
      <c r="E116" s="415"/>
      <c r="F116" s="91"/>
    </row>
    <row r="117" spans="1:10" s="187" customFormat="1" ht="20.100000000000001" customHeight="1" x14ac:dyDescent="0.2">
      <c r="A117" s="198" t="s">
        <v>445</v>
      </c>
      <c r="B117" s="199"/>
      <c r="C117" s="199"/>
      <c r="D117" s="199"/>
      <c r="E117" s="98"/>
      <c r="F117" s="100">
        <f>SUM(F120:F124)</f>
        <v>0</v>
      </c>
      <c r="H117" s="625" t="s">
        <v>536</v>
      </c>
      <c r="I117" s="626"/>
      <c r="J117" s="627"/>
    </row>
    <row r="118" spans="1:10" s="187" customFormat="1" ht="6" customHeight="1" x14ac:dyDescent="0.2">
      <c r="A118" s="415"/>
      <c r="B118" s="415"/>
      <c r="C118" s="415"/>
      <c r="D118" s="415"/>
      <c r="E118" s="415"/>
      <c r="F118" s="91"/>
      <c r="H118" s="628"/>
      <c r="I118" s="629"/>
      <c r="J118" s="630"/>
    </row>
    <row r="119" spans="1:10" s="187" customFormat="1" ht="23.25" thickBot="1" x14ac:dyDescent="0.25">
      <c r="A119" s="211" t="s">
        <v>184</v>
      </c>
      <c r="B119" s="191" t="s">
        <v>159</v>
      </c>
      <c r="C119" s="191" t="s">
        <v>160</v>
      </c>
      <c r="D119" s="192" t="s">
        <v>163</v>
      </c>
      <c r="E119" s="192" t="s">
        <v>161</v>
      </c>
      <c r="F119" s="186" t="s">
        <v>431</v>
      </c>
      <c r="H119" s="631"/>
      <c r="I119" s="632"/>
      <c r="J119" s="633"/>
    </row>
    <row r="120" spans="1:10" s="187" customFormat="1" ht="11.25" x14ac:dyDescent="0.2">
      <c r="A120" s="229"/>
      <c r="B120" s="230"/>
      <c r="C120" s="231"/>
      <c r="D120" s="232"/>
      <c r="E120" s="234"/>
      <c r="F120" s="193">
        <f>TRUNC(D120*E120,2)</f>
        <v>0</v>
      </c>
    </row>
    <row r="121" spans="1:10" s="187" customFormat="1" ht="11.25" x14ac:dyDescent="0.2">
      <c r="A121" s="229"/>
      <c r="B121" s="230"/>
      <c r="C121" s="231"/>
      <c r="D121" s="232"/>
      <c r="E121" s="234"/>
      <c r="F121" s="193">
        <f>TRUNC(D121*E121,2)</f>
        <v>0</v>
      </c>
    </row>
    <row r="122" spans="1:10" s="187" customFormat="1" ht="11.25" x14ac:dyDescent="0.2">
      <c r="A122" s="229"/>
      <c r="B122" s="230"/>
      <c r="C122" s="231"/>
      <c r="D122" s="232"/>
      <c r="E122" s="234"/>
      <c r="F122" s="193">
        <f>TRUNC(D122*E122,2)</f>
        <v>0</v>
      </c>
    </row>
    <row r="123" spans="1:10" s="187" customFormat="1" ht="11.25" x14ac:dyDescent="0.2">
      <c r="A123" s="229"/>
      <c r="B123" s="230"/>
      <c r="C123" s="231"/>
      <c r="D123" s="232"/>
      <c r="E123" s="234"/>
      <c r="F123" s="193">
        <f>TRUNC(D123*E123,2)</f>
        <v>0</v>
      </c>
    </row>
    <row r="124" spans="1:10" s="187" customFormat="1" ht="11.25" x14ac:dyDescent="0.2">
      <c r="A124" s="229"/>
      <c r="B124" s="230"/>
      <c r="C124" s="231"/>
      <c r="D124" s="232"/>
      <c r="E124" s="234"/>
      <c r="F124" s="193">
        <f>TRUNC(D124*E124,2)</f>
        <v>0</v>
      </c>
    </row>
    <row r="125" spans="1:10" s="187" customFormat="1" ht="6" customHeight="1" thickBot="1" x14ac:dyDescent="0.25">
      <c r="A125" s="415"/>
      <c r="B125" s="415"/>
      <c r="C125" s="415"/>
      <c r="D125" s="415"/>
      <c r="E125" s="415"/>
      <c r="F125" s="91"/>
    </row>
    <row r="126" spans="1:10" s="187" customFormat="1" ht="15" customHeight="1" thickBot="1" x14ac:dyDescent="0.25">
      <c r="A126" s="206" t="s">
        <v>532</v>
      </c>
      <c r="B126" s="194"/>
      <c r="C126" s="194"/>
      <c r="D126" s="194"/>
      <c r="E126" s="195">
        <f>LEN(A127)</f>
        <v>0</v>
      </c>
      <c r="F126" s="196" t="s">
        <v>136</v>
      </c>
      <c r="H126" s="540" t="s">
        <v>535</v>
      </c>
    </row>
    <row r="127" spans="1:10" s="415" customFormat="1" ht="69.95" customHeight="1" thickBot="1" x14ac:dyDescent="0.25">
      <c r="A127" s="658"/>
      <c r="B127" s="658"/>
      <c r="C127" s="658"/>
      <c r="D127" s="658"/>
      <c r="E127" s="658"/>
      <c r="F127" s="658"/>
      <c r="H127" s="540"/>
      <c r="I127" s="419"/>
      <c r="J127" s="419"/>
    </row>
    <row r="128" spans="1:10" s="187" customFormat="1" ht="6" customHeight="1" thickBot="1" x14ac:dyDescent="0.25">
      <c r="A128" s="415"/>
      <c r="B128" s="415"/>
      <c r="C128" s="415"/>
      <c r="D128" s="415"/>
      <c r="E128" s="415"/>
      <c r="F128" s="91"/>
    </row>
    <row r="129" spans="1:10" s="187" customFormat="1" ht="20.100000000000001" customHeight="1" x14ac:dyDescent="0.2">
      <c r="A129" s="198" t="s">
        <v>427</v>
      </c>
      <c r="B129" s="199"/>
      <c r="C129" s="199"/>
      <c r="D129" s="199"/>
      <c r="E129" s="98"/>
      <c r="F129" s="100">
        <f>SUM(F132:F141)</f>
        <v>0</v>
      </c>
      <c r="H129" s="625" t="s">
        <v>592</v>
      </c>
      <c r="I129" s="626"/>
      <c r="J129" s="627"/>
    </row>
    <row r="130" spans="1:10" s="187" customFormat="1" ht="6" customHeight="1" x14ac:dyDescent="0.2">
      <c r="A130" s="415"/>
      <c r="B130" s="415"/>
      <c r="C130" s="415"/>
      <c r="D130" s="415"/>
      <c r="E130" s="415"/>
      <c r="F130" s="91"/>
      <c r="H130" s="628"/>
      <c r="I130" s="629"/>
      <c r="J130" s="630"/>
    </row>
    <row r="131" spans="1:10" s="187" customFormat="1" ht="23.25" thickBot="1" x14ac:dyDescent="0.25">
      <c r="A131" s="212" t="s">
        <v>184</v>
      </c>
      <c r="B131" s="213" t="s">
        <v>159</v>
      </c>
      <c r="C131" s="213" t="s">
        <v>160</v>
      </c>
      <c r="D131" s="214" t="s">
        <v>163</v>
      </c>
      <c r="E131" s="214" t="s">
        <v>161</v>
      </c>
      <c r="F131" s="215" t="s">
        <v>431</v>
      </c>
      <c r="H131" s="631"/>
      <c r="I131" s="632"/>
      <c r="J131" s="633"/>
    </row>
    <row r="132" spans="1:10" s="187" customFormat="1" ht="11.25" x14ac:dyDescent="0.2">
      <c r="A132" s="106" t="s">
        <v>263</v>
      </c>
      <c r="B132" s="107" t="s">
        <v>449</v>
      </c>
      <c r="C132" s="108" t="s">
        <v>345</v>
      </c>
      <c r="D132" s="235"/>
      <c r="E132" s="236"/>
      <c r="F132" s="216">
        <f t="shared" ref="F132:F139" si="2">TRUNC(D132*E132,2)</f>
        <v>0</v>
      </c>
    </row>
    <row r="133" spans="1:10" s="187" customFormat="1" ht="11.25" x14ac:dyDescent="0.2">
      <c r="A133" s="221" t="s">
        <v>268</v>
      </c>
      <c r="B133" s="218" t="s">
        <v>449</v>
      </c>
      <c r="C133" s="219" t="s">
        <v>345</v>
      </c>
      <c r="D133" s="242"/>
      <c r="E133" s="243"/>
      <c r="F133" s="222">
        <f t="shared" si="2"/>
        <v>0</v>
      </c>
    </row>
    <row r="134" spans="1:10" s="187" customFormat="1" ht="11.25" x14ac:dyDescent="0.2">
      <c r="A134" s="221" t="s">
        <v>420</v>
      </c>
      <c r="B134" s="218" t="s">
        <v>449</v>
      </c>
      <c r="C134" s="219" t="s">
        <v>345</v>
      </c>
      <c r="D134" s="242"/>
      <c r="E134" s="243"/>
      <c r="F134" s="222">
        <f t="shared" si="2"/>
        <v>0</v>
      </c>
    </row>
    <row r="135" spans="1:10" s="187" customFormat="1" ht="11.25" x14ac:dyDescent="0.2">
      <c r="A135" s="221" t="s">
        <v>262</v>
      </c>
      <c r="B135" s="218" t="s">
        <v>449</v>
      </c>
      <c r="C135" s="219" t="s">
        <v>345</v>
      </c>
      <c r="D135" s="242"/>
      <c r="E135" s="243"/>
      <c r="F135" s="222">
        <f t="shared" si="2"/>
        <v>0</v>
      </c>
    </row>
    <row r="136" spans="1:10" s="187" customFormat="1" ht="12" thickBot="1" x14ac:dyDescent="0.25">
      <c r="A136" s="109" t="s">
        <v>421</v>
      </c>
      <c r="B136" s="110" t="s">
        <v>449</v>
      </c>
      <c r="C136" s="111" t="s">
        <v>461</v>
      </c>
      <c r="D136" s="237"/>
      <c r="E136" s="238"/>
      <c r="F136" s="217">
        <f t="shared" si="2"/>
        <v>0</v>
      </c>
    </row>
    <row r="137" spans="1:10" s="187" customFormat="1" ht="11.25" x14ac:dyDescent="0.2">
      <c r="A137" s="239"/>
      <c r="B137" s="240"/>
      <c r="C137" s="241"/>
      <c r="D137" s="242"/>
      <c r="E137" s="243"/>
      <c r="F137" s="220">
        <f t="shared" si="2"/>
        <v>0</v>
      </c>
    </row>
    <row r="138" spans="1:10" s="187" customFormat="1" ht="11.25" x14ac:dyDescent="0.2">
      <c r="A138" s="239"/>
      <c r="B138" s="240"/>
      <c r="C138" s="241"/>
      <c r="D138" s="242"/>
      <c r="E138" s="243"/>
      <c r="F138" s="193">
        <f t="shared" si="2"/>
        <v>0</v>
      </c>
    </row>
    <row r="139" spans="1:10" s="187" customFormat="1" ht="11.25" x14ac:dyDescent="0.2">
      <c r="A139" s="239"/>
      <c r="B139" s="240"/>
      <c r="C139" s="241"/>
      <c r="D139" s="242"/>
      <c r="E139" s="243"/>
      <c r="F139" s="193">
        <f t="shared" si="2"/>
        <v>0</v>
      </c>
    </row>
    <row r="140" spans="1:10" s="187" customFormat="1" ht="11.25" x14ac:dyDescent="0.2">
      <c r="A140" s="239"/>
      <c r="B140" s="240"/>
      <c r="C140" s="241"/>
      <c r="D140" s="242"/>
      <c r="E140" s="243"/>
      <c r="F140" s="193">
        <f>TRUNC(D140*E140,2)</f>
        <v>0</v>
      </c>
    </row>
    <row r="141" spans="1:10" s="187" customFormat="1" ht="11.25" x14ac:dyDescent="0.2">
      <c r="A141" s="239"/>
      <c r="B141" s="240"/>
      <c r="C141" s="241"/>
      <c r="D141" s="242"/>
      <c r="E141" s="243"/>
      <c r="F141" s="193">
        <f>TRUNC(D141*E141,2)</f>
        <v>0</v>
      </c>
    </row>
    <row r="142" spans="1:10" s="187" customFormat="1" ht="6" customHeight="1" thickBot="1" x14ac:dyDescent="0.25">
      <c r="A142" s="415"/>
      <c r="B142" s="415"/>
      <c r="C142" s="415"/>
      <c r="D142" s="415"/>
      <c r="E142" s="415"/>
      <c r="F142" s="91"/>
    </row>
    <row r="143" spans="1:10" s="187" customFormat="1" ht="15" customHeight="1" thickBot="1" x14ac:dyDescent="0.25">
      <c r="A143" s="206" t="s">
        <v>532</v>
      </c>
      <c r="B143" s="194"/>
      <c r="C143" s="194"/>
      <c r="D143" s="194"/>
      <c r="E143" s="195">
        <f>LEN(A144)</f>
        <v>0</v>
      </c>
      <c r="F143" s="196" t="s">
        <v>136</v>
      </c>
      <c r="H143" s="540" t="s">
        <v>542</v>
      </c>
    </row>
    <row r="144" spans="1:10" s="415" customFormat="1" ht="69.95" customHeight="1" thickBot="1" x14ac:dyDescent="0.25">
      <c r="A144" s="658"/>
      <c r="B144" s="658"/>
      <c r="C144" s="658"/>
      <c r="D144" s="658"/>
      <c r="E144" s="658"/>
      <c r="F144" s="658"/>
      <c r="H144" s="540"/>
      <c r="I144" s="419"/>
      <c r="J144" s="419"/>
    </row>
    <row r="145" spans="1:10" s="187" customFormat="1" ht="6" customHeight="1" thickBot="1" x14ac:dyDescent="0.25">
      <c r="A145" s="415"/>
      <c r="B145" s="415"/>
      <c r="C145" s="415"/>
      <c r="D145" s="415"/>
      <c r="E145" s="415"/>
      <c r="F145" s="91"/>
    </row>
    <row r="146" spans="1:10" s="187" customFormat="1" ht="20.100000000000001" customHeight="1" thickBot="1" x14ac:dyDescent="0.25">
      <c r="A146" s="198" t="s">
        <v>426</v>
      </c>
      <c r="B146" s="199"/>
      <c r="C146" s="199"/>
      <c r="D146" s="199"/>
      <c r="E146" s="98"/>
      <c r="F146" s="100">
        <f ca="1">SUM(F149:F158)</f>
        <v>0</v>
      </c>
      <c r="H146" s="540" t="s">
        <v>593</v>
      </c>
      <c r="I146" s="540"/>
      <c r="J146" s="540"/>
    </row>
    <row r="147" spans="1:10" s="187" customFormat="1" ht="6" customHeight="1" thickBot="1" x14ac:dyDescent="0.25">
      <c r="A147" s="415"/>
      <c r="B147" s="415"/>
      <c r="C147" s="415"/>
      <c r="D147" s="415"/>
      <c r="E147" s="415"/>
      <c r="F147" s="91"/>
      <c r="H147" s="540"/>
      <c r="I147" s="540"/>
      <c r="J147" s="540"/>
    </row>
    <row r="148" spans="1:10" s="187" customFormat="1" ht="23.25" thickBot="1" x14ac:dyDescent="0.25">
      <c r="A148" s="212" t="s">
        <v>184</v>
      </c>
      <c r="B148" s="213" t="s">
        <v>159</v>
      </c>
      <c r="C148" s="213" t="s">
        <v>160</v>
      </c>
      <c r="D148" s="214" t="s">
        <v>163</v>
      </c>
      <c r="E148" s="214" t="s">
        <v>161</v>
      </c>
      <c r="F148" s="215" t="s">
        <v>431</v>
      </c>
      <c r="H148" s="540"/>
      <c r="I148" s="540"/>
      <c r="J148" s="540"/>
    </row>
    <row r="149" spans="1:10" s="187" customFormat="1" ht="12" customHeight="1" thickBot="1" x14ac:dyDescent="0.25">
      <c r="A149" s="223" t="s">
        <v>425</v>
      </c>
      <c r="B149" s="224" t="s">
        <v>182</v>
      </c>
      <c r="C149" s="225" t="s">
        <v>456</v>
      </c>
      <c r="D149" s="245"/>
      <c r="E149" s="246"/>
      <c r="F149" s="226">
        <f ca="1">IF(D20="Flat rate", 0, IF(D149*E149&lt;=IF(CELL("TYPE", '2. Main data'!F7) = "v",  ('2. Main data'!F7*2500), 0), D149*E149, "Wrong"))</f>
        <v>0</v>
      </c>
      <c r="H149" s="540"/>
      <c r="I149" s="540"/>
      <c r="J149" s="540"/>
    </row>
    <row r="150" spans="1:10" s="187" customFormat="1" ht="11.25" x14ac:dyDescent="0.2">
      <c r="A150" s="239"/>
      <c r="B150" s="240"/>
      <c r="C150" s="241"/>
      <c r="D150" s="242"/>
      <c r="E150" s="243"/>
      <c r="F150" s="220">
        <f t="shared" ref="F150:F158" si="3">TRUNC(D150*E150,2)</f>
        <v>0</v>
      </c>
    </row>
    <row r="151" spans="1:10" s="187" customFormat="1" ht="11.25" x14ac:dyDescent="0.2">
      <c r="A151" s="229"/>
      <c r="B151" s="230"/>
      <c r="C151" s="231"/>
      <c r="D151" s="232"/>
      <c r="E151" s="234"/>
      <c r="F151" s="193">
        <f t="shared" si="3"/>
        <v>0</v>
      </c>
    </row>
    <row r="152" spans="1:10" s="187" customFormat="1" ht="11.25" x14ac:dyDescent="0.2">
      <c r="A152" s="229"/>
      <c r="B152" s="230"/>
      <c r="C152" s="231"/>
      <c r="D152" s="232"/>
      <c r="E152" s="234"/>
      <c r="F152" s="193">
        <f t="shared" si="3"/>
        <v>0</v>
      </c>
    </row>
    <row r="153" spans="1:10" s="187" customFormat="1" ht="11.25" x14ac:dyDescent="0.2">
      <c r="A153" s="229"/>
      <c r="B153" s="230"/>
      <c r="C153" s="231"/>
      <c r="D153" s="232"/>
      <c r="E153" s="234"/>
      <c r="F153" s="193">
        <f t="shared" si="3"/>
        <v>0</v>
      </c>
    </row>
    <row r="154" spans="1:10" s="187" customFormat="1" ht="11.25" x14ac:dyDescent="0.2">
      <c r="A154" s="229"/>
      <c r="B154" s="230"/>
      <c r="C154" s="231"/>
      <c r="D154" s="232"/>
      <c r="E154" s="234"/>
      <c r="F154" s="193">
        <f t="shared" si="3"/>
        <v>0</v>
      </c>
    </row>
    <row r="155" spans="1:10" s="187" customFormat="1" ht="11.25" x14ac:dyDescent="0.2">
      <c r="A155" s="229"/>
      <c r="B155" s="230"/>
      <c r="C155" s="231"/>
      <c r="D155" s="232"/>
      <c r="E155" s="234"/>
      <c r="F155" s="193">
        <f t="shared" si="3"/>
        <v>0</v>
      </c>
    </row>
    <row r="156" spans="1:10" s="187" customFormat="1" ht="11.25" x14ac:dyDescent="0.2">
      <c r="A156" s="229"/>
      <c r="B156" s="230"/>
      <c r="C156" s="231"/>
      <c r="D156" s="232"/>
      <c r="E156" s="234"/>
      <c r="F156" s="193">
        <f t="shared" si="3"/>
        <v>0</v>
      </c>
    </row>
    <row r="157" spans="1:10" s="187" customFormat="1" ht="11.25" x14ac:dyDescent="0.2">
      <c r="A157" s="229"/>
      <c r="B157" s="230"/>
      <c r="C157" s="231"/>
      <c r="D157" s="232"/>
      <c r="E157" s="234"/>
      <c r="F157" s="193">
        <f t="shared" si="3"/>
        <v>0</v>
      </c>
    </row>
    <row r="158" spans="1:10" s="187" customFormat="1" ht="11.25" x14ac:dyDescent="0.2">
      <c r="A158" s="229"/>
      <c r="B158" s="230"/>
      <c r="C158" s="231"/>
      <c r="D158" s="232"/>
      <c r="E158" s="234"/>
      <c r="F158" s="193">
        <f t="shared" si="3"/>
        <v>0</v>
      </c>
    </row>
    <row r="159" spans="1:10" s="187" customFormat="1" ht="6" customHeight="1" thickBot="1" x14ac:dyDescent="0.25">
      <c r="A159" s="415"/>
      <c r="B159" s="415"/>
      <c r="C159" s="415"/>
      <c r="D159" s="415"/>
      <c r="E159" s="415"/>
      <c r="F159" s="91"/>
    </row>
    <row r="160" spans="1:10" s="187" customFormat="1" ht="15" customHeight="1" thickBot="1" x14ac:dyDescent="0.25">
      <c r="A160" s="206" t="s">
        <v>532</v>
      </c>
      <c r="B160" s="194"/>
      <c r="C160" s="194"/>
      <c r="D160" s="194"/>
      <c r="E160" s="195">
        <f>LEN(A161)</f>
        <v>0</v>
      </c>
      <c r="F160" s="196" t="s">
        <v>136</v>
      </c>
      <c r="H160" s="540" t="s">
        <v>674</v>
      </c>
      <c r="J160" s="540" t="s">
        <v>535</v>
      </c>
    </row>
    <row r="161" spans="1:10" s="415" customFormat="1" ht="69.95" customHeight="1" thickBot="1" x14ac:dyDescent="0.25">
      <c r="A161" s="658"/>
      <c r="B161" s="658"/>
      <c r="C161" s="658"/>
      <c r="D161" s="658"/>
      <c r="E161" s="658"/>
      <c r="F161" s="658"/>
      <c r="H161" s="540"/>
      <c r="I161" s="419"/>
      <c r="J161" s="540"/>
    </row>
    <row r="162" spans="1:10" s="187" customFormat="1" ht="6" customHeight="1" thickBot="1" x14ac:dyDescent="0.25">
      <c r="A162" s="415"/>
      <c r="B162" s="415"/>
      <c r="C162" s="415"/>
      <c r="D162" s="415"/>
      <c r="E162" s="415"/>
      <c r="F162" s="91"/>
    </row>
    <row r="163" spans="1:10" s="187" customFormat="1" ht="20.100000000000001" customHeight="1" thickBot="1" x14ac:dyDescent="0.25">
      <c r="A163" s="198" t="s">
        <v>422</v>
      </c>
      <c r="B163" s="199"/>
      <c r="C163" s="199"/>
      <c r="D163" s="199"/>
      <c r="E163" s="98"/>
      <c r="F163" s="100">
        <f>SUM(F166:F175)</f>
        <v>0</v>
      </c>
      <c r="H163" s="540" t="s">
        <v>594</v>
      </c>
      <c r="I163" s="540"/>
      <c r="J163" s="540"/>
    </row>
    <row r="164" spans="1:10" s="187" customFormat="1" ht="6" customHeight="1" thickBot="1" x14ac:dyDescent="0.25">
      <c r="A164" s="415"/>
      <c r="B164" s="415"/>
      <c r="C164" s="415"/>
      <c r="D164" s="415"/>
      <c r="E164" s="415"/>
      <c r="F164" s="91"/>
      <c r="H164" s="540"/>
      <c r="I164" s="540"/>
      <c r="J164" s="540"/>
    </row>
    <row r="165" spans="1:10" s="187" customFormat="1" ht="23.25" thickBot="1" x14ac:dyDescent="0.25">
      <c r="A165" s="211" t="s">
        <v>184</v>
      </c>
      <c r="B165" s="191" t="s">
        <v>159</v>
      </c>
      <c r="C165" s="191" t="s">
        <v>160</v>
      </c>
      <c r="D165" s="192" t="s">
        <v>163</v>
      </c>
      <c r="E165" s="192" t="s">
        <v>161</v>
      </c>
      <c r="F165" s="186" t="s">
        <v>431</v>
      </c>
      <c r="H165" s="540"/>
      <c r="I165" s="540"/>
      <c r="J165" s="540"/>
    </row>
    <row r="166" spans="1:10" s="187" customFormat="1" ht="11.25" x14ac:dyDescent="0.2">
      <c r="A166" s="229"/>
      <c r="B166" s="230"/>
      <c r="C166" s="231"/>
      <c r="D166" s="232"/>
      <c r="E166" s="234"/>
      <c r="F166" s="193">
        <f t="shared" ref="F166:F175" si="4">TRUNC(D166*E166,2)</f>
        <v>0</v>
      </c>
    </row>
    <row r="167" spans="1:10" s="187" customFormat="1" ht="11.25" x14ac:dyDescent="0.2">
      <c r="A167" s="229"/>
      <c r="B167" s="230"/>
      <c r="C167" s="231"/>
      <c r="D167" s="232"/>
      <c r="E167" s="234"/>
      <c r="F167" s="193">
        <f t="shared" si="4"/>
        <v>0</v>
      </c>
    </row>
    <row r="168" spans="1:10" s="187" customFormat="1" ht="11.25" x14ac:dyDescent="0.2">
      <c r="A168" s="229"/>
      <c r="B168" s="230"/>
      <c r="C168" s="231"/>
      <c r="D168" s="232"/>
      <c r="E168" s="234"/>
      <c r="F168" s="193">
        <f t="shared" si="4"/>
        <v>0</v>
      </c>
    </row>
    <row r="169" spans="1:10" s="187" customFormat="1" ht="11.25" x14ac:dyDescent="0.2">
      <c r="A169" s="229"/>
      <c r="B169" s="230"/>
      <c r="C169" s="231"/>
      <c r="D169" s="232"/>
      <c r="E169" s="234"/>
      <c r="F169" s="193">
        <f t="shared" si="4"/>
        <v>0</v>
      </c>
    </row>
    <row r="170" spans="1:10" s="187" customFormat="1" ht="11.25" x14ac:dyDescent="0.2">
      <c r="A170" s="229"/>
      <c r="B170" s="230"/>
      <c r="C170" s="231"/>
      <c r="D170" s="232"/>
      <c r="E170" s="234"/>
      <c r="F170" s="193">
        <f t="shared" si="4"/>
        <v>0</v>
      </c>
    </row>
    <row r="171" spans="1:10" s="187" customFormat="1" ht="11.25" x14ac:dyDescent="0.2">
      <c r="A171" s="229"/>
      <c r="B171" s="230"/>
      <c r="C171" s="231"/>
      <c r="D171" s="232"/>
      <c r="E171" s="234"/>
      <c r="F171" s="193">
        <f t="shared" si="4"/>
        <v>0</v>
      </c>
    </row>
    <row r="172" spans="1:10" s="187" customFormat="1" ht="11.25" x14ac:dyDescent="0.2">
      <c r="A172" s="229"/>
      <c r="B172" s="230"/>
      <c r="C172" s="231"/>
      <c r="D172" s="232"/>
      <c r="E172" s="234"/>
      <c r="F172" s="193">
        <f t="shared" si="4"/>
        <v>0</v>
      </c>
    </row>
    <row r="173" spans="1:10" s="187" customFormat="1" ht="11.25" x14ac:dyDescent="0.2">
      <c r="A173" s="229"/>
      <c r="B173" s="230"/>
      <c r="C173" s="231"/>
      <c r="D173" s="232"/>
      <c r="E173" s="234"/>
      <c r="F173" s="193">
        <f t="shared" si="4"/>
        <v>0</v>
      </c>
    </row>
    <row r="174" spans="1:10" s="187" customFormat="1" ht="11.25" x14ac:dyDescent="0.2">
      <c r="A174" s="229"/>
      <c r="B174" s="230"/>
      <c r="C174" s="231"/>
      <c r="D174" s="232"/>
      <c r="E174" s="234"/>
      <c r="F174" s="193">
        <f t="shared" si="4"/>
        <v>0</v>
      </c>
    </row>
    <row r="175" spans="1:10" s="187" customFormat="1" ht="11.25" x14ac:dyDescent="0.2">
      <c r="A175" s="229"/>
      <c r="B175" s="230"/>
      <c r="C175" s="231"/>
      <c r="D175" s="232"/>
      <c r="E175" s="234"/>
      <c r="F175" s="193">
        <f t="shared" si="4"/>
        <v>0</v>
      </c>
    </row>
    <row r="176" spans="1:10" s="187" customFormat="1" ht="6" customHeight="1" thickBot="1" x14ac:dyDescent="0.25">
      <c r="A176" s="415"/>
      <c r="B176" s="415"/>
      <c r="C176" s="415"/>
      <c r="D176" s="415"/>
      <c r="E176" s="415"/>
      <c r="F176" s="91"/>
    </row>
    <row r="177" spans="1:10" s="187" customFormat="1" ht="15" customHeight="1" thickBot="1" x14ac:dyDescent="0.25">
      <c r="A177" s="206" t="s">
        <v>532</v>
      </c>
      <c r="B177" s="194"/>
      <c r="C177" s="194"/>
      <c r="D177" s="194"/>
      <c r="E177" s="195">
        <f>LEN(A178)</f>
        <v>0</v>
      </c>
      <c r="F177" s="196" t="s">
        <v>136</v>
      </c>
      <c r="H177" s="660" t="s">
        <v>672</v>
      </c>
      <c r="I177" s="540"/>
      <c r="J177" s="540"/>
    </row>
    <row r="178" spans="1:10" s="415" customFormat="1" ht="69.95" customHeight="1" thickBot="1" x14ac:dyDescent="0.25">
      <c r="A178" s="658"/>
      <c r="B178" s="658"/>
      <c r="C178" s="658"/>
      <c r="D178" s="658"/>
      <c r="E178" s="658"/>
      <c r="F178" s="658"/>
      <c r="H178" s="540"/>
      <c r="I178" s="540"/>
      <c r="J178" s="540"/>
    </row>
    <row r="179" spans="1:10" s="187" customFormat="1" ht="6" customHeight="1" thickBot="1" x14ac:dyDescent="0.25">
      <c r="A179" s="415"/>
      <c r="B179" s="415"/>
      <c r="C179" s="415"/>
      <c r="D179" s="415"/>
      <c r="E179" s="415"/>
      <c r="F179" s="91"/>
    </row>
    <row r="180" spans="1:10" s="415" customFormat="1" ht="20.100000000000001" customHeight="1" x14ac:dyDescent="0.2">
      <c r="A180" s="76" t="s">
        <v>194</v>
      </c>
      <c r="B180" s="77"/>
      <c r="C180" s="188" t="s">
        <v>187</v>
      </c>
      <c r="D180" s="185" t="str">
        <f ca="1">IF($E$4&gt;0, E180/$E$4, "")</f>
        <v/>
      </c>
      <c r="E180" s="647">
        <f>SUM(F182,F194)</f>
        <v>0</v>
      </c>
      <c r="F180" s="648"/>
      <c r="H180" s="625" t="s">
        <v>537</v>
      </c>
      <c r="I180" s="626"/>
      <c r="J180" s="627"/>
    </row>
    <row r="181" spans="1:10" s="187" customFormat="1" ht="6" customHeight="1" x14ac:dyDescent="0.2">
      <c r="A181" s="415"/>
      <c r="B181" s="415"/>
      <c r="C181" s="415"/>
      <c r="D181" s="415"/>
      <c r="E181" s="415"/>
      <c r="F181" s="91"/>
      <c r="H181" s="628"/>
      <c r="I181" s="629"/>
      <c r="J181" s="630"/>
    </row>
    <row r="182" spans="1:10" s="187" customFormat="1" ht="20.100000000000001" customHeight="1" x14ac:dyDescent="0.2">
      <c r="A182" s="198" t="s">
        <v>423</v>
      </c>
      <c r="B182" s="199"/>
      <c r="C182" s="199"/>
      <c r="D182" s="199"/>
      <c r="E182" s="98"/>
      <c r="F182" s="100">
        <f>SUM(F185:F189)</f>
        <v>0</v>
      </c>
      <c r="H182" s="628"/>
      <c r="I182" s="629"/>
      <c r="J182" s="630"/>
    </row>
    <row r="183" spans="1:10" s="187" customFormat="1" ht="6" customHeight="1" x14ac:dyDescent="0.2">
      <c r="A183" s="415"/>
      <c r="B183" s="415"/>
      <c r="C183" s="415"/>
      <c r="D183" s="415"/>
      <c r="E183" s="415"/>
      <c r="F183" s="91"/>
      <c r="H183" s="628"/>
      <c r="I183" s="629"/>
      <c r="J183" s="630"/>
    </row>
    <row r="184" spans="1:10" s="187" customFormat="1" ht="23.25" thickBot="1" x14ac:dyDescent="0.25">
      <c r="A184" s="211" t="s">
        <v>184</v>
      </c>
      <c r="B184" s="191" t="s">
        <v>159</v>
      </c>
      <c r="C184" s="191" t="s">
        <v>160</v>
      </c>
      <c r="D184" s="192" t="s">
        <v>163</v>
      </c>
      <c r="E184" s="192" t="s">
        <v>161</v>
      </c>
      <c r="F184" s="186" t="s">
        <v>431</v>
      </c>
      <c r="H184" s="631"/>
      <c r="I184" s="632"/>
      <c r="J184" s="633"/>
    </row>
    <row r="185" spans="1:10" s="187" customFormat="1" ht="11.25" x14ac:dyDescent="0.2">
      <c r="A185" s="229"/>
      <c r="B185" s="230"/>
      <c r="C185" s="231"/>
      <c r="D185" s="232"/>
      <c r="E185" s="234"/>
      <c r="F185" s="193">
        <f>TRUNC(D185*E185,2)</f>
        <v>0</v>
      </c>
    </row>
    <row r="186" spans="1:10" s="187" customFormat="1" ht="11.25" x14ac:dyDescent="0.2">
      <c r="A186" s="229"/>
      <c r="B186" s="230"/>
      <c r="C186" s="231"/>
      <c r="D186" s="232"/>
      <c r="E186" s="234"/>
      <c r="F186" s="193">
        <f>TRUNC(D186*E186,2)</f>
        <v>0</v>
      </c>
    </row>
    <row r="187" spans="1:10" s="187" customFormat="1" ht="11.25" x14ac:dyDescent="0.2">
      <c r="A187" s="229"/>
      <c r="B187" s="230"/>
      <c r="C187" s="231"/>
      <c r="D187" s="232"/>
      <c r="E187" s="234"/>
      <c r="F187" s="193">
        <f>TRUNC(D187*E187,2)</f>
        <v>0</v>
      </c>
    </row>
    <row r="188" spans="1:10" s="187" customFormat="1" ht="11.25" x14ac:dyDescent="0.2">
      <c r="A188" s="229"/>
      <c r="B188" s="230"/>
      <c r="C188" s="231"/>
      <c r="D188" s="232"/>
      <c r="E188" s="234"/>
      <c r="F188" s="193">
        <f>TRUNC(D188*E188,2)</f>
        <v>0</v>
      </c>
    </row>
    <row r="189" spans="1:10" s="187" customFormat="1" ht="11.25" x14ac:dyDescent="0.2">
      <c r="A189" s="229"/>
      <c r="B189" s="230"/>
      <c r="C189" s="231"/>
      <c r="D189" s="232"/>
      <c r="E189" s="234"/>
      <c r="F189" s="193">
        <f>TRUNC(D189*E189,2)</f>
        <v>0</v>
      </c>
    </row>
    <row r="190" spans="1:10" s="187" customFormat="1" ht="6" customHeight="1" thickBot="1" x14ac:dyDescent="0.25">
      <c r="A190" s="415"/>
      <c r="B190" s="415"/>
      <c r="C190" s="415"/>
      <c r="D190" s="415"/>
      <c r="E190" s="415"/>
      <c r="F190" s="91"/>
    </row>
    <row r="191" spans="1:10" s="187" customFormat="1" ht="15" customHeight="1" thickBot="1" x14ac:dyDescent="0.25">
      <c r="A191" s="206" t="s">
        <v>532</v>
      </c>
      <c r="B191" s="194"/>
      <c r="C191" s="194"/>
      <c r="D191" s="194"/>
      <c r="E191" s="195">
        <f>LEN(A192)</f>
        <v>0</v>
      </c>
      <c r="F191" s="196" t="s">
        <v>136</v>
      </c>
      <c r="H191" s="560" t="s">
        <v>538</v>
      </c>
      <c r="J191" s="540" t="s">
        <v>535</v>
      </c>
    </row>
    <row r="192" spans="1:10" s="415" customFormat="1" ht="69.95" customHeight="1" thickBot="1" x14ac:dyDescent="0.25">
      <c r="A192" s="658"/>
      <c r="B192" s="658"/>
      <c r="C192" s="658"/>
      <c r="D192" s="658"/>
      <c r="E192" s="658"/>
      <c r="F192" s="658"/>
      <c r="H192" s="561"/>
      <c r="I192" s="419"/>
      <c r="J192" s="540"/>
    </row>
    <row r="193" spans="1:10" s="187" customFormat="1" ht="6" customHeight="1" thickBot="1" x14ac:dyDescent="0.25">
      <c r="A193" s="415"/>
      <c r="B193" s="415"/>
      <c r="C193" s="415"/>
      <c r="D193" s="415"/>
      <c r="E193" s="415"/>
      <c r="F193" s="91"/>
    </row>
    <row r="194" spans="1:10" s="187" customFormat="1" ht="20.100000000000001" customHeight="1" x14ac:dyDescent="0.2">
      <c r="A194" s="198" t="s">
        <v>424</v>
      </c>
      <c r="B194" s="199"/>
      <c r="C194" s="199"/>
      <c r="D194" s="199"/>
      <c r="E194" s="98"/>
      <c r="F194" s="100">
        <f>SUM(F197:F211)</f>
        <v>0</v>
      </c>
      <c r="H194" s="625" t="s">
        <v>539</v>
      </c>
      <c r="I194" s="626"/>
      <c r="J194" s="627"/>
    </row>
    <row r="195" spans="1:10" s="187" customFormat="1" ht="6" customHeight="1" x14ac:dyDescent="0.2">
      <c r="A195" s="415"/>
      <c r="B195" s="415"/>
      <c r="C195" s="415"/>
      <c r="D195" s="415"/>
      <c r="E195" s="415"/>
      <c r="F195" s="91"/>
      <c r="H195" s="628"/>
      <c r="I195" s="629"/>
      <c r="J195" s="630"/>
    </row>
    <row r="196" spans="1:10" s="187" customFormat="1" ht="23.25" thickBot="1" x14ac:dyDescent="0.25">
      <c r="A196" s="211" t="s">
        <v>184</v>
      </c>
      <c r="B196" s="191" t="s">
        <v>159</v>
      </c>
      <c r="C196" s="191" t="s">
        <v>160</v>
      </c>
      <c r="D196" s="192" t="s">
        <v>163</v>
      </c>
      <c r="E196" s="192" t="s">
        <v>161</v>
      </c>
      <c r="F196" s="186" t="s">
        <v>431</v>
      </c>
      <c r="H196" s="631"/>
      <c r="I196" s="632"/>
      <c r="J196" s="633"/>
    </row>
    <row r="197" spans="1:10" s="187" customFormat="1" ht="11.25" x14ac:dyDescent="0.2">
      <c r="A197" s="229"/>
      <c r="B197" s="230"/>
      <c r="C197" s="231"/>
      <c r="D197" s="232"/>
      <c r="E197" s="234"/>
      <c r="F197" s="193">
        <f t="shared" ref="F197:F211" si="5">TRUNC(D197*E197,2)</f>
        <v>0</v>
      </c>
    </row>
    <row r="198" spans="1:10" s="187" customFormat="1" ht="11.25" x14ac:dyDescent="0.2">
      <c r="A198" s="229"/>
      <c r="B198" s="230"/>
      <c r="C198" s="231"/>
      <c r="D198" s="232"/>
      <c r="E198" s="234"/>
      <c r="F198" s="193">
        <f t="shared" si="5"/>
        <v>0</v>
      </c>
    </row>
    <row r="199" spans="1:10" s="187" customFormat="1" ht="11.25" x14ac:dyDescent="0.2">
      <c r="A199" s="229"/>
      <c r="B199" s="230"/>
      <c r="C199" s="231"/>
      <c r="D199" s="232"/>
      <c r="E199" s="234"/>
      <c r="F199" s="193">
        <f t="shared" si="5"/>
        <v>0</v>
      </c>
    </row>
    <row r="200" spans="1:10" s="187" customFormat="1" ht="11.25" x14ac:dyDescent="0.2">
      <c r="A200" s="229"/>
      <c r="B200" s="230"/>
      <c r="C200" s="231"/>
      <c r="D200" s="232"/>
      <c r="E200" s="234"/>
      <c r="F200" s="193">
        <f t="shared" si="5"/>
        <v>0</v>
      </c>
    </row>
    <row r="201" spans="1:10" s="187" customFormat="1" ht="11.25" x14ac:dyDescent="0.2">
      <c r="A201" s="229"/>
      <c r="B201" s="230"/>
      <c r="C201" s="231"/>
      <c r="D201" s="232"/>
      <c r="E201" s="234"/>
      <c r="F201" s="193">
        <f t="shared" si="5"/>
        <v>0</v>
      </c>
    </row>
    <row r="202" spans="1:10" s="187" customFormat="1" ht="11.25" x14ac:dyDescent="0.2">
      <c r="A202" s="229"/>
      <c r="B202" s="230"/>
      <c r="C202" s="231"/>
      <c r="D202" s="232"/>
      <c r="E202" s="234"/>
      <c r="F202" s="193">
        <f t="shared" si="5"/>
        <v>0</v>
      </c>
    </row>
    <row r="203" spans="1:10" s="187" customFormat="1" ht="11.25" x14ac:dyDescent="0.2">
      <c r="A203" s="229"/>
      <c r="B203" s="230"/>
      <c r="C203" s="231"/>
      <c r="D203" s="232"/>
      <c r="E203" s="234"/>
      <c r="F203" s="193">
        <f t="shared" si="5"/>
        <v>0</v>
      </c>
    </row>
    <row r="204" spans="1:10" s="187" customFormat="1" ht="11.25" x14ac:dyDescent="0.2">
      <c r="A204" s="229"/>
      <c r="B204" s="230"/>
      <c r="C204" s="231"/>
      <c r="D204" s="232"/>
      <c r="E204" s="234"/>
      <c r="F204" s="193">
        <f t="shared" si="5"/>
        <v>0</v>
      </c>
    </row>
    <row r="205" spans="1:10" s="187" customFormat="1" ht="11.25" x14ac:dyDescent="0.2">
      <c r="A205" s="229"/>
      <c r="B205" s="230"/>
      <c r="C205" s="231"/>
      <c r="D205" s="232"/>
      <c r="E205" s="234"/>
      <c r="F205" s="193">
        <f t="shared" si="5"/>
        <v>0</v>
      </c>
    </row>
    <row r="206" spans="1:10" s="187" customFormat="1" ht="11.25" x14ac:dyDescent="0.2">
      <c r="A206" s="229"/>
      <c r="B206" s="230"/>
      <c r="C206" s="231"/>
      <c r="D206" s="232"/>
      <c r="E206" s="234"/>
      <c r="F206" s="193">
        <f t="shared" si="5"/>
        <v>0</v>
      </c>
    </row>
    <row r="207" spans="1:10" s="187" customFormat="1" ht="11.25" x14ac:dyDescent="0.2">
      <c r="A207" s="229"/>
      <c r="B207" s="230"/>
      <c r="C207" s="231"/>
      <c r="D207" s="232"/>
      <c r="E207" s="234"/>
      <c r="F207" s="193">
        <f t="shared" si="5"/>
        <v>0</v>
      </c>
    </row>
    <row r="208" spans="1:10" s="187" customFormat="1" ht="11.25" x14ac:dyDescent="0.2">
      <c r="A208" s="229"/>
      <c r="B208" s="230"/>
      <c r="C208" s="231"/>
      <c r="D208" s="232"/>
      <c r="E208" s="234"/>
      <c r="F208" s="193">
        <f t="shared" si="5"/>
        <v>0</v>
      </c>
    </row>
    <row r="209" spans="1:10" s="187" customFormat="1" ht="11.25" x14ac:dyDescent="0.2">
      <c r="A209" s="229"/>
      <c r="B209" s="230"/>
      <c r="C209" s="231"/>
      <c r="D209" s="232"/>
      <c r="E209" s="234"/>
      <c r="F209" s="193">
        <f t="shared" si="5"/>
        <v>0</v>
      </c>
    </row>
    <row r="210" spans="1:10" s="187" customFormat="1" ht="11.25" x14ac:dyDescent="0.2">
      <c r="A210" s="229"/>
      <c r="B210" s="230"/>
      <c r="C210" s="231"/>
      <c r="D210" s="232"/>
      <c r="E210" s="234"/>
      <c r="F210" s="193">
        <f t="shared" si="5"/>
        <v>0</v>
      </c>
    </row>
    <row r="211" spans="1:10" s="187" customFormat="1" ht="11.25" x14ac:dyDescent="0.2">
      <c r="A211" s="229"/>
      <c r="B211" s="230"/>
      <c r="C211" s="231"/>
      <c r="D211" s="232"/>
      <c r="E211" s="234"/>
      <c r="F211" s="193">
        <f t="shared" si="5"/>
        <v>0</v>
      </c>
    </row>
    <row r="212" spans="1:10" s="187" customFormat="1" ht="6" customHeight="1" x14ac:dyDescent="0.2">
      <c r="A212" s="415"/>
      <c r="B212" s="415"/>
      <c r="C212" s="415"/>
      <c r="D212" s="415"/>
      <c r="E212" s="415"/>
      <c r="F212" s="91"/>
    </row>
    <row r="213" spans="1:10" s="187" customFormat="1" ht="15" customHeight="1" x14ac:dyDescent="0.2">
      <c r="A213" s="206" t="s">
        <v>532</v>
      </c>
      <c r="B213" s="194"/>
      <c r="C213" s="194"/>
      <c r="D213" s="194"/>
      <c r="E213" s="195">
        <f>LEN(A214)</f>
        <v>0</v>
      </c>
      <c r="F213" s="196" t="s">
        <v>136</v>
      </c>
    </row>
    <row r="214" spans="1:10" s="415" customFormat="1" ht="69.95" customHeight="1" x14ac:dyDescent="0.2">
      <c r="A214" s="658"/>
      <c r="B214" s="658"/>
      <c r="C214" s="658"/>
      <c r="D214" s="658"/>
      <c r="E214" s="658"/>
      <c r="F214" s="658"/>
      <c r="H214" s="419"/>
      <c r="I214" s="419"/>
      <c r="J214" s="419"/>
    </row>
    <row r="215" spans="1:10" s="187" customFormat="1" ht="6" customHeight="1" thickBot="1" x14ac:dyDescent="0.25">
      <c r="A215" s="415"/>
      <c r="B215" s="415"/>
      <c r="C215" s="415"/>
      <c r="D215" s="415"/>
      <c r="E215" s="415"/>
      <c r="F215" s="91"/>
    </row>
    <row r="216" spans="1:10" s="415" customFormat="1" ht="20.100000000000001" customHeight="1" x14ac:dyDescent="0.2">
      <c r="A216" s="76" t="s">
        <v>195</v>
      </c>
      <c r="B216" s="77"/>
      <c r="C216" s="188" t="s">
        <v>187</v>
      </c>
      <c r="D216" s="185" t="str">
        <f ca="1">IF($E$4&gt;0, E216/$E$4, "")</f>
        <v/>
      </c>
      <c r="E216" s="647">
        <f>SUM(F218,F230)</f>
        <v>0</v>
      </c>
      <c r="F216" s="648"/>
      <c r="H216" s="625" t="s">
        <v>595</v>
      </c>
      <c r="I216" s="626"/>
      <c r="J216" s="627"/>
    </row>
    <row r="217" spans="1:10" s="187" customFormat="1" ht="6" customHeight="1" x14ac:dyDescent="0.2">
      <c r="A217" s="415"/>
      <c r="B217" s="415"/>
      <c r="C217" s="415"/>
      <c r="D217" s="415"/>
      <c r="E217" s="415"/>
      <c r="F217" s="91"/>
      <c r="H217" s="628"/>
      <c r="I217" s="629"/>
      <c r="J217" s="630"/>
    </row>
    <row r="218" spans="1:10" s="187" customFormat="1" ht="20.100000000000001" customHeight="1" x14ac:dyDescent="0.2">
      <c r="A218" s="198" t="s">
        <v>430</v>
      </c>
      <c r="B218" s="199"/>
      <c r="C218" s="199"/>
      <c r="D218" s="199"/>
      <c r="E218" s="98"/>
      <c r="F218" s="100">
        <f>SUM(F221:F225)</f>
        <v>0</v>
      </c>
      <c r="H218" s="628"/>
      <c r="I218" s="629"/>
      <c r="J218" s="630"/>
    </row>
    <row r="219" spans="1:10" s="187" customFormat="1" ht="6" customHeight="1" x14ac:dyDescent="0.2">
      <c r="A219" s="415"/>
      <c r="B219" s="415"/>
      <c r="C219" s="415"/>
      <c r="D219" s="415"/>
      <c r="E219" s="415"/>
      <c r="F219" s="91"/>
      <c r="H219" s="628"/>
      <c r="I219" s="629"/>
      <c r="J219" s="630"/>
    </row>
    <row r="220" spans="1:10" s="187" customFormat="1" ht="23.25" thickBot="1" x14ac:dyDescent="0.25">
      <c r="A220" s="211" t="s">
        <v>184</v>
      </c>
      <c r="B220" s="191" t="s">
        <v>159</v>
      </c>
      <c r="C220" s="191" t="s">
        <v>160</v>
      </c>
      <c r="D220" s="192" t="s">
        <v>163</v>
      </c>
      <c r="E220" s="192" t="s">
        <v>161</v>
      </c>
      <c r="F220" s="186" t="s">
        <v>431</v>
      </c>
      <c r="H220" s="631"/>
      <c r="I220" s="632"/>
      <c r="J220" s="633"/>
    </row>
    <row r="221" spans="1:10" s="187" customFormat="1" ht="11.25" x14ac:dyDescent="0.2">
      <c r="A221" s="229"/>
      <c r="B221" s="230"/>
      <c r="C221" s="231"/>
      <c r="D221" s="232"/>
      <c r="E221" s="234"/>
      <c r="F221" s="193">
        <f>TRUNC(D221*E221,2)</f>
        <v>0</v>
      </c>
    </row>
    <row r="222" spans="1:10" s="187" customFormat="1" ht="11.25" x14ac:dyDescent="0.2">
      <c r="A222" s="229"/>
      <c r="B222" s="230"/>
      <c r="C222" s="231"/>
      <c r="D222" s="232"/>
      <c r="E222" s="234"/>
      <c r="F222" s="193">
        <f>TRUNC(D222*E222,2)</f>
        <v>0</v>
      </c>
    </row>
    <row r="223" spans="1:10" s="187" customFormat="1" ht="11.25" x14ac:dyDescent="0.2">
      <c r="A223" s="229"/>
      <c r="B223" s="230"/>
      <c r="C223" s="231"/>
      <c r="D223" s="232"/>
      <c r="E223" s="234"/>
      <c r="F223" s="193">
        <f>TRUNC(D223*E223,2)</f>
        <v>0</v>
      </c>
    </row>
    <row r="224" spans="1:10" s="187" customFormat="1" ht="11.25" x14ac:dyDescent="0.2">
      <c r="A224" s="229"/>
      <c r="B224" s="230"/>
      <c r="C224" s="231"/>
      <c r="D224" s="232"/>
      <c r="E224" s="234"/>
      <c r="F224" s="193">
        <f>TRUNC(D224*E224,2)</f>
        <v>0</v>
      </c>
    </row>
    <row r="225" spans="1:10" s="187" customFormat="1" ht="11.25" x14ac:dyDescent="0.2">
      <c r="A225" s="229"/>
      <c r="B225" s="230"/>
      <c r="C225" s="231"/>
      <c r="D225" s="232"/>
      <c r="E225" s="234"/>
      <c r="F225" s="193">
        <f>TRUNC(D225*E225,2)</f>
        <v>0</v>
      </c>
    </row>
    <row r="226" spans="1:10" s="187" customFormat="1" ht="6" customHeight="1" thickBot="1" x14ac:dyDescent="0.25">
      <c r="A226" s="415"/>
      <c r="B226" s="415"/>
      <c r="C226" s="415"/>
      <c r="D226" s="415"/>
      <c r="E226" s="415"/>
      <c r="F226" s="91"/>
    </row>
    <row r="227" spans="1:10" s="187" customFormat="1" ht="15" customHeight="1" x14ac:dyDescent="0.2">
      <c r="A227" s="206" t="s">
        <v>532</v>
      </c>
      <c r="B227" s="194"/>
      <c r="C227" s="194"/>
      <c r="D227" s="194"/>
      <c r="E227" s="195">
        <f>LEN(A228)</f>
        <v>0</v>
      </c>
      <c r="F227" s="196" t="s">
        <v>136</v>
      </c>
      <c r="H227" s="625" t="s">
        <v>540</v>
      </c>
      <c r="I227" s="626"/>
      <c r="J227" s="627"/>
    </row>
    <row r="228" spans="1:10" s="415" customFormat="1" ht="69.95" customHeight="1" thickBot="1" x14ac:dyDescent="0.25">
      <c r="A228" s="658"/>
      <c r="B228" s="658"/>
      <c r="C228" s="658"/>
      <c r="D228" s="658"/>
      <c r="E228" s="658"/>
      <c r="F228" s="658"/>
      <c r="H228" s="631"/>
      <c r="I228" s="632"/>
      <c r="J228" s="633"/>
    </row>
    <row r="229" spans="1:10" s="187" customFormat="1" ht="6" customHeight="1" thickBot="1" x14ac:dyDescent="0.25">
      <c r="A229" s="415"/>
      <c r="B229" s="415"/>
      <c r="C229" s="415"/>
      <c r="D229" s="415"/>
      <c r="E229" s="415"/>
      <c r="F229" s="91"/>
    </row>
    <row r="230" spans="1:10" s="187" customFormat="1" ht="20.100000000000001" customHeight="1" thickBot="1" x14ac:dyDescent="0.25">
      <c r="A230" s="198" t="s">
        <v>196</v>
      </c>
      <c r="B230" s="199"/>
      <c r="C230" s="227" t="s">
        <v>187</v>
      </c>
      <c r="D230" s="228" t="str">
        <f ca="1">IF($E$4&gt;0, F230/$E$4, "")</f>
        <v/>
      </c>
      <c r="E230" s="98"/>
      <c r="F230" s="112">
        <f>SUM(F233:F237)</f>
        <v>0</v>
      </c>
      <c r="H230" s="540" t="s">
        <v>661</v>
      </c>
      <c r="I230" s="420"/>
      <c r="J230" s="420"/>
    </row>
    <row r="231" spans="1:10" s="187" customFormat="1" ht="6" customHeight="1" thickBot="1" x14ac:dyDescent="0.25">
      <c r="A231" s="415"/>
      <c r="B231" s="415"/>
      <c r="C231" s="415"/>
      <c r="D231" s="415"/>
      <c r="E231" s="415"/>
      <c r="F231" s="91"/>
      <c r="H231" s="540"/>
      <c r="I231" s="420"/>
      <c r="J231" s="420"/>
    </row>
    <row r="232" spans="1:10" s="187" customFormat="1" ht="23.25" thickBot="1" x14ac:dyDescent="0.25">
      <c r="A232" s="211" t="s">
        <v>184</v>
      </c>
      <c r="B232" s="191" t="s">
        <v>159</v>
      </c>
      <c r="C232" s="191" t="s">
        <v>160</v>
      </c>
      <c r="D232" s="192" t="s">
        <v>163</v>
      </c>
      <c r="E232" s="192" t="s">
        <v>161</v>
      </c>
      <c r="F232" s="186" t="s">
        <v>431</v>
      </c>
      <c r="H232" s="540"/>
      <c r="I232" s="420"/>
      <c r="J232" s="420"/>
    </row>
    <row r="233" spans="1:10" s="187" customFormat="1" ht="11.25" x14ac:dyDescent="0.2">
      <c r="A233" s="229"/>
      <c r="B233" s="230"/>
      <c r="C233" s="231"/>
      <c r="D233" s="232"/>
      <c r="E233" s="234"/>
      <c r="F233" s="193">
        <f>TRUNC(D233*E233,2)</f>
        <v>0</v>
      </c>
    </row>
    <row r="234" spans="1:10" s="187" customFormat="1" ht="11.25" x14ac:dyDescent="0.2">
      <c r="A234" s="229"/>
      <c r="B234" s="230"/>
      <c r="C234" s="231"/>
      <c r="D234" s="232"/>
      <c r="E234" s="234"/>
      <c r="F234" s="193">
        <f>TRUNC(D234*E234,2)</f>
        <v>0</v>
      </c>
    </row>
    <row r="235" spans="1:10" s="187" customFormat="1" ht="11.25" x14ac:dyDescent="0.2">
      <c r="A235" s="229"/>
      <c r="B235" s="230"/>
      <c r="C235" s="231"/>
      <c r="D235" s="232"/>
      <c r="E235" s="234"/>
      <c r="F235" s="193">
        <f>TRUNC(D235*E235,2)</f>
        <v>0</v>
      </c>
    </row>
    <row r="236" spans="1:10" s="187" customFormat="1" ht="11.25" x14ac:dyDescent="0.2">
      <c r="A236" s="229"/>
      <c r="B236" s="230"/>
      <c r="C236" s="231"/>
      <c r="D236" s="232"/>
      <c r="E236" s="234"/>
      <c r="F236" s="193">
        <f>TRUNC(D236*E236,2)</f>
        <v>0</v>
      </c>
    </row>
    <row r="237" spans="1:10" s="187" customFormat="1" ht="11.25" x14ac:dyDescent="0.2">
      <c r="A237" s="229"/>
      <c r="B237" s="230"/>
      <c r="C237" s="231"/>
      <c r="D237" s="232"/>
      <c r="E237" s="234"/>
      <c r="F237" s="193">
        <f>TRUNC(D237*E237,2)</f>
        <v>0</v>
      </c>
    </row>
    <row r="238" spans="1:10" s="187" customFormat="1" ht="6" customHeight="1" thickBot="1" x14ac:dyDescent="0.25">
      <c r="A238" s="415"/>
      <c r="B238" s="415"/>
      <c r="C238" s="415"/>
      <c r="D238" s="415"/>
      <c r="E238" s="415"/>
      <c r="F238" s="91"/>
    </row>
    <row r="239" spans="1:10" s="187" customFormat="1" ht="15" customHeight="1" thickBot="1" x14ac:dyDescent="0.25">
      <c r="A239" s="206" t="s">
        <v>532</v>
      </c>
      <c r="B239" s="194"/>
      <c r="C239" s="194"/>
      <c r="D239" s="194"/>
      <c r="E239" s="195">
        <f>LEN(A240)</f>
        <v>0</v>
      </c>
      <c r="F239" s="196" t="s">
        <v>136</v>
      </c>
      <c r="H239" s="540" t="s">
        <v>535</v>
      </c>
    </row>
    <row r="240" spans="1:10" s="415" customFormat="1" ht="69.95" customHeight="1" thickBot="1" x14ac:dyDescent="0.25">
      <c r="A240" s="658"/>
      <c r="B240" s="658"/>
      <c r="C240" s="658"/>
      <c r="D240" s="658"/>
      <c r="E240" s="658"/>
      <c r="F240" s="658"/>
      <c r="H240" s="540"/>
      <c r="I240" s="419"/>
      <c r="J240" s="419"/>
    </row>
  </sheetData>
  <sheetProtection selectLockedCells="1"/>
  <mergeCells count="61">
    <mergeCell ref="E49:F49"/>
    <mergeCell ref="E54:F54"/>
    <mergeCell ref="A240:F240"/>
    <mergeCell ref="A127:F127"/>
    <mergeCell ref="A144:F144"/>
    <mergeCell ref="A161:F161"/>
    <mergeCell ref="A192:F192"/>
    <mergeCell ref="A214:F214"/>
    <mergeCell ref="A228:F228"/>
    <mergeCell ref="E180:F180"/>
    <mergeCell ref="E216:F216"/>
    <mergeCell ref="E86:F86"/>
    <mergeCell ref="A178:F178"/>
    <mergeCell ref="A115:F115"/>
    <mergeCell ref="A84:F84"/>
    <mergeCell ref="A98:F98"/>
    <mergeCell ref="A47:F47"/>
    <mergeCell ref="H3:H8"/>
    <mergeCell ref="J15:J20"/>
    <mergeCell ref="J22:J25"/>
    <mergeCell ref="H32:H34"/>
    <mergeCell ref="J32:J34"/>
    <mergeCell ref="H46:H47"/>
    <mergeCell ref="J46:J47"/>
    <mergeCell ref="A4:D4"/>
    <mergeCell ref="E4:F4"/>
    <mergeCell ref="E6:F6"/>
    <mergeCell ref="A16:F16"/>
    <mergeCell ref="E18:F18"/>
    <mergeCell ref="J3:J4"/>
    <mergeCell ref="J5:J8"/>
    <mergeCell ref="H15:H20"/>
    <mergeCell ref="H49:J52"/>
    <mergeCell ref="H54:J58"/>
    <mergeCell ref="H65:J67"/>
    <mergeCell ref="H74:J76"/>
    <mergeCell ref="H22:H25"/>
    <mergeCell ref="H83:H84"/>
    <mergeCell ref="J83:J84"/>
    <mergeCell ref="H143:H144"/>
    <mergeCell ref="H146:J149"/>
    <mergeCell ref="H86:J90"/>
    <mergeCell ref="H97:J98"/>
    <mergeCell ref="H100:J102"/>
    <mergeCell ref="H114:H115"/>
    <mergeCell ref="J114:J115"/>
    <mergeCell ref="H230:H232"/>
    <mergeCell ref="H239:H240"/>
    <mergeCell ref="H191:H192"/>
    <mergeCell ref="J191:J192"/>
    <mergeCell ref="H194:J196"/>
    <mergeCell ref="H216:J220"/>
    <mergeCell ref="H227:J228"/>
    <mergeCell ref="H160:H161"/>
    <mergeCell ref="J160:J161"/>
    <mergeCell ref="H163:J165"/>
    <mergeCell ref="H180:J184"/>
    <mergeCell ref="H117:J119"/>
    <mergeCell ref="H126:H127"/>
    <mergeCell ref="H129:J131"/>
    <mergeCell ref="H177:J178"/>
  </mergeCells>
  <conditionalFormatting sqref="C52:D52 A149:F149 A26:F30 A35:F44">
    <cfRule type="expression" dxfId="221" priority="16">
      <formula>$D$20="Flat rate"</formula>
    </cfRule>
  </conditionalFormatting>
  <conditionalFormatting sqref="F149">
    <cfRule type="expression" dxfId="220" priority="5">
      <formula>$F$149="Wrong"</formula>
    </cfRule>
  </conditionalFormatting>
  <conditionalFormatting sqref="F230">
    <cfRule type="expression" dxfId="219" priority="15">
      <formula>$F$230="Wrong"</formula>
    </cfRule>
  </conditionalFormatting>
  <conditionalFormatting sqref="D6">
    <cfRule type="cellIs" dxfId="218" priority="14" operator="greaterThan">
      <formula>0.1</formula>
    </cfRule>
  </conditionalFormatting>
  <conditionalFormatting sqref="D230">
    <cfRule type="cellIs" dxfId="217" priority="13"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216" priority="12">
      <formula>LEN(TRIM(A4))&gt;0</formula>
    </cfRule>
  </conditionalFormatting>
  <conditionalFormatting sqref="A47">
    <cfRule type="expression" dxfId="215" priority="11">
      <formula>$D$20="Flat rate"</formula>
    </cfRule>
  </conditionalFormatting>
  <conditionalFormatting sqref="A23:F23">
    <cfRule type="expression" dxfId="214" priority="9">
      <formula>$D$20="Real cost"</formula>
    </cfRule>
  </conditionalFormatting>
  <conditionalFormatting sqref="A23:E23">
    <cfRule type="notContainsBlanks" dxfId="213" priority="10">
      <formula>LEN(TRIM(A23))&gt;0</formula>
    </cfRule>
  </conditionalFormatting>
  <conditionalFormatting sqref="C23:D23">
    <cfRule type="expression" dxfId="212" priority="8">
      <formula>$D$20="Flat rate"</formula>
    </cfRule>
  </conditionalFormatting>
  <conditionalFormatting sqref="C52:D52">
    <cfRule type="expression" dxfId="211" priority="6">
      <formula>$D$20="Real cost"</formula>
    </cfRule>
  </conditionalFormatting>
  <conditionalFormatting sqref="C52:D52">
    <cfRule type="notContainsBlanks" dxfId="210" priority="7">
      <formula>LEN(TRIM(C52))&gt;0</formula>
    </cfRule>
  </conditionalFormatting>
  <dataValidations count="18">
    <dataValidation type="whole" operator="equal" allowBlank="1" showInputMessage="1" showErrorMessage="1" sqref="D136">
      <formula1>1</formula1>
    </dataValidation>
    <dataValidation type="list" allowBlank="1" showInputMessage="1" showErrorMessage="1" sqref="D20:D21">
      <formula1>Basis</formula1>
    </dataValidation>
    <dataValidation type="list" allowBlank="1" showInputMessage="1" showErrorMessage="1" sqref="A4">
      <formula1>VAT</formula1>
    </dataValidation>
    <dataValidation type="list" allowBlank="1" showInputMessage="1" showErrorMessage="1" sqref="C26:C30 C59:C63 C9:C13 C52 C68:C72 C77:C81 C91:C95 C185:C189 C120:C124 C103:C112 C149:C158 C166:C175 C35:C44 C233:C237 C221:C225 C132:C141 C23 C197:C211">
      <formula1>Unit</formula1>
    </dataValidation>
    <dataValidation operator="lessThanOrEqual" allowBlank="1" showInputMessage="1" showErrorMessage="1" sqref="E18"/>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operator="lessThanOrEqual" allowBlank="1" showInputMessage="1" showErrorMessage="1" errorTitle="Overestimated" error="The maximum amount for Externam management cannot be higher than 100.000,00 EUR." sqref="F149"/>
    <dataValidation type="list" allowBlank="1" showInputMessage="1" showErrorMessage="1" sqref="B9:B13 B26:B30 B52 B23 B59:B63 B68:B72 B77:B81 B91:B95 B233:B237 B120:B124 B103:B112 B149:B158 B166:B175 B185:B189 B35:B44 B221:B225 B132:B141 B197:B211">
      <formula1>ActIDName</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type="list" allowBlank="1" showInputMessage="1" showErrorMessage="1" sqref="A9:A13">
      <formula1>Prep</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4F55CA88-09D7-4502-BCC1-5CF7628E50EA}">
            <xm:f>SUM($F$26:$F$30,$F$149)&gt;IF(CELL("TYPE", '2. Main data'!F7)="v",('2. Main data'!F7*2500), 0)</xm:f>
            <x14:dxf>
              <font>
                <color rgb="FFFF0000"/>
              </font>
            </x14:dxf>
          </x14:cfRule>
          <xm:sqref>F149</xm:sqref>
        </x14:conditionalFormatting>
        <x14:conditionalFormatting xmlns:xm="http://schemas.microsoft.com/office/excel/2006/main">
          <x14:cfRule type="expression" priority="4" id="{9AA2C3C0-0C36-42FD-A029-FC7C43056929}">
            <xm:f>SUM($F$26:$F$30,$F$149)&gt;IF(CELL("TYPE", '2. Main data'!F7)="v",('2. Main data'!F7*2500), 0)</xm:f>
            <x14:dxf>
              <font>
                <color rgb="FFFF0000"/>
              </font>
            </x14:dxf>
          </x14:cfRule>
          <xm:sqref>F20</xm:sqref>
        </x14:conditionalFormatting>
        <x14:conditionalFormatting xmlns:xm="http://schemas.microsoft.com/office/excel/2006/main">
          <x14:cfRule type="expression" priority="2" id="{9A0EDDE8-8DEA-45BE-A253-532340069D55}">
            <xm:f>AND('Hidden data'!$N$140&gt;50%,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ADB6DE5E-B61B-4A2D-BA89-A88408F3C39C}">
            <xm:f>AND('Hidden data'!$N$140&gt;50%,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55" workbookViewId="0">
      <selection activeCell="A4" sqref="A4:D4"/>
    </sheetView>
  </sheetViews>
  <sheetFormatPr defaultRowHeight="14.25" x14ac:dyDescent="0.2"/>
  <cols>
    <col min="1" max="1" width="16.625" style="123" customWidth="1"/>
    <col min="2" max="2" width="18.625" style="123" customWidth="1"/>
    <col min="3" max="4" width="8.625" style="123" customWidth="1"/>
    <col min="5" max="5" width="12.625" style="99" customWidth="1"/>
    <col min="6" max="6" width="14.625" style="2" customWidth="1"/>
    <col min="7" max="7" width="1.625" style="99" customWidth="1"/>
    <col min="8" max="8" width="30.625" style="419" customWidth="1"/>
    <col min="9" max="9" width="1.625" style="419" customWidth="1"/>
    <col min="10" max="10" width="30.625" style="419" customWidth="1"/>
    <col min="11" max="11" width="14.375" style="99" bestFit="1" customWidth="1"/>
    <col min="12" max="16384" width="9" style="99"/>
  </cols>
  <sheetData>
    <row r="1" spans="1:10" ht="30" customHeight="1" thickBot="1" x14ac:dyDescent="0.25">
      <c r="A1" s="97" t="s">
        <v>647</v>
      </c>
      <c r="B1" s="97"/>
      <c r="C1" s="97"/>
      <c r="D1" s="97"/>
      <c r="E1" s="28"/>
      <c r="F1" s="101" t="str">
        <f>'Hidden data'!B121</f>
        <v xml:space="preserve">B5 - </v>
      </c>
      <c r="H1" s="345" t="s">
        <v>574</v>
      </c>
      <c r="J1" s="344" t="s">
        <v>569</v>
      </c>
    </row>
    <row r="2" spans="1:10" ht="6" customHeight="1" thickBot="1" x14ac:dyDescent="0.25">
      <c r="H2" s="420"/>
      <c r="J2" s="420"/>
    </row>
    <row r="3" spans="1:10" s="415" customFormat="1" ht="20.100000000000001" customHeight="1" thickBot="1" x14ac:dyDescent="0.25">
      <c r="A3" s="327" t="s">
        <v>14</v>
      </c>
      <c r="B3" s="328"/>
      <c r="C3" s="328"/>
      <c r="D3" s="329"/>
      <c r="E3" s="183"/>
      <c r="F3" s="184" t="s">
        <v>106</v>
      </c>
      <c r="H3" s="540" t="s">
        <v>656</v>
      </c>
      <c r="I3" s="419"/>
      <c r="J3" s="621" t="s">
        <v>586</v>
      </c>
    </row>
    <row r="4" spans="1:10" s="415" customFormat="1" ht="30" customHeight="1" thickBot="1" x14ac:dyDescent="0.25">
      <c r="A4" s="652"/>
      <c r="B4" s="653"/>
      <c r="C4" s="653"/>
      <c r="D4" s="654"/>
      <c r="E4" s="650">
        <f ca="1">SUM(E6,E18,E49,E54,E86,E180,E216)</f>
        <v>0</v>
      </c>
      <c r="F4" s="651"/>
      <c r="H4" s="540"/>
      <c r="I4" s="419"/>
      <c r="J4" s="622"/>
    </row>
    <row r="5" spans="1:10" s="415" customFormat="1" ht="6" customHeight="1" thickBot="1" x14ac:dyDescent="0.25">
      <c r="F5" s="91"/>
      <c r="H5" s="540"/>
      <c r="I5" s="419"/>
      <c r="J5" s="623" t="s">
        <v>596</v>
      </c>
    </row>
    <row r="6" spans="1:10" s="415" customFormat="1" ht="20.100000000000001" customHeight="1" thickBot="1" x14ac:dyDescent="0.25">
      <c r="A6" s="76" t="s">
        <v>188</v>
      </c>
      <c r="B6" s="77"/>
      <c r="C6" s="188" t="s">
        <v>187</v>
      </c>
      <c r="D6" s="189" t="str">
        <f ca="1">IF(SUM(E18,E49,E54,E86,E180,E216)&gt;0, E6/SUM(E18,E49,E54,E86,E180,E216), "")</f>
        <v/>
      </c>
      <c r="E6" s="647">
        <f>(SUM(F9:F13))</f>
        <v>0</v>
      </c>
      <c r="F6" s="648"/>
      <c r="H6" s="540"/>
      <c r="I6" s="419"/>
      <c r="J6" s="623"/>
    </row>
    <row r="7" spans="1:10" s="187" customFormat="1" ht="6" customHeight="1" thickBot="1" x14ac:dyDescent="0.25">
      <c r="A7" s="415"/>
      <c r="B7" s="415"/>
      <c r="C7" s="415"/>
      <c r="D7" s="415"/>
      <c r="E7" s="415"/>
      <c r="F7" s="91"/>
      <c r="H7" s="540"/>
      <c r="J7" s="623"/>
    </row>
    <row r="8" spans="1:10" s="187" customFormat="1" ht="23.25" thickBot="1" x14ac:dyDescent="0.25">
      <c r="A8" s="190" t="s">
        <v>184</v>
      </c>
      <c r="B8" s="191" t="s">
        <v>159</v>
      </c>
      <c r="C8" s="191" t="s">
        <v>160</v>
      </c>
      <c r="D8" s="192" t="s">
        <v>163</v>
      </c>
      <c r="E8" s="192" t="s">
        <v>161</v>
      </c>
      <c r="F8" s="186" t="s">
        <v>431</v>
      </c>
      <c r="H8" s="540"/>
      <c r="J8" s="624"/>
    </row>
    <row r="9" spans="1:10" s="187" customFormat="1" ht="11.25" x14ac:dyDescent="0.2">
      <c r="A9" s="230"/>
      <c r="B9" s="230"/>
      <c r="C9" s="231"/>
      <c r="D9" s="232"/>
      <c r="E9" s="233"/>
      <c r="F9" s="193">
        <f>TRUNC(D9*E9,2)</f>
        <v>0</v>
      </c>
    </row>
    <row r="10" spans="1:10" s="187" customFormat="1" ht="11.25" x14ac:dyDescent="0.2">
      <c r="A10" s="230"/>
      <c r="B10" s="230"/>
      <c r="C10" s="231"/>
      <c r="D10" s="232"/>
      <c r="E10" s="233"/>
      <c r="F10" s="193">
        <f>TRUNC(D10*E10,2)</f>
        <v>0</v>
      </c>
    </row>
    <row r="11" spans="1:10" s="187" customFormat="1" ht="11.25" x14ac:dyDescent="0.2">
      <c r="A11" s="230"/>
      <c r="B11" s="230"/>
      <c r="C11" s="231"/>
      <c r="D11" s="232"/>
      <c r="E11" s="233"/>
      <c r="F11" s="193">
        <f>TRUNC(D11*E11,2)</f>
        <v>0</v>
      </c>
    </row>
    <row r="12" spans="1:10" s="187" customFormat="1" ht="11.25" x14ac:dyDescent="0.2">
      <c r="A12" s="230"/>
      <c r="B12" s="230"/>
      <c r="C12" s="231"/>
      <c r="D12" s="232"/>
      <c r="E12" s="233"/>
      <c r="F12" s="193">
        <f>TRUNC(D12*E12,2)</f>
        <v>0</v>
      </c>
    </row>
    <row r="13" spans="1:10" s="187" customFormat="1" ht="11.25" x14ac:dyDescent="0.2">
      <c r="A13" s="230"/>
      <c r="B13" s="230"/>
      <c r="C13" s="231"/>
      <c r="D13" s="232"/>
      <c r="E13" s="233"/>
      <c r="F13" s="193">
        <f>TRUNC(D13*E13,2)</f>
        <v>0</v>
      </c>
    </row>
    <row r="14" spans="1:10" s="415" customFormat="1" ht="6" customHeight="1" thickBot="1" x14ac:dyDescent="0.25">
      <c r="F14" s="91"/>
      <c r="H14" s="419"/>
      <c r="I14" s="419"/>
      <c r="J14" s="419"/>
    </row>
    <row r="15" spans="1:10" s="187" customFormat="1" ht="15" customHeight="1" thickBot="1" x14ac:dyDescent="0.25">
      <c r="A15" s="206" t="s">
        <v>532</v>
      </c>
      <c r="B15" s="194"/>
      <c r="C15" s="194"/>
      <c r="D15" s="194"/>
      <c r="E15" s="195">
        <f>LEN(A16)</f>
        <v>0</v>
      </c>
      <c r="F15" s="196" t="s">
        <v>136</v>
      </c>
      <c r="H15" s="540" t="s">
        <v>587</v>
      </c>
      <c r="J15" s="540" t="s">
        <v>533</v>
      </c>
    </row>
    <row r="16" spans="1:10" s="415" customFormat="1" ht="69.95" customHeight="1" thickBot="1" x14ac:dyDescent="0.25">
      <c r="A16" s="658"/>
      <c r="B16" s="658"/>
      <c r="C16" s="658"/>
      <c r="D16" s="658"/>
      <c r="E16" s="658"/>
      <c r="F16" s="658"/>
      <c r="H16" s="540"/>
      <c r="I16" s="419"/>
      <c r="J16" s="540"/>
    </row>
    <row r="17" spans="1:11" s="415" customFormat="1" ht="6" customHeight="1" thickBot="1" x14ac:dyDescent="0.25">
      <c r="F17" s="91"/>
      <c r="H17" s="540"/>
      <c r="I17" s="419"/>
      <c r="J17" s="540"/>
      <c r="K17" s="197"/>
    </row>
    <row r="18" spans="1:11" s="415" customFormat="1" ht="20.100000000000001" customHeight="1" thickBot="1" x14ac:dyDescent="0.25">
      <c r="A18" s="76" t="s">
        <v>189</v>
      </c>
      <c r="B18" s="77"/>
      <c r="C18" s="188" t="s">
        <v>187</v>
      </c>
      <c r="D18" s="185" t="str">
        <f ca="1">IF($E$4&gt;0, E18/$E$4, "")</f>
        <v/>
      </c>
      <c r="E18" s="647">
        <f ca="1">SUM(F20,F32)</f>
        <v>0</v>
      </c>
      <c r="F18" s="648"/>
      <c r="H18" s="540"/>
      <c r="I18" s="419"/>
      <c r="J18" s="540"/>
    </row>
    <row r="19" spans="1:11" s="415" customFormat="1" ht="6" customHeight="1" thickBot="1" x14ac:dyDescent="0.25">
      <c r="F19" s="91"/>
      <c r="H19" s="540"/>
      <c r="I19" s="419"/>
      <c r="J19" s="540"/>
    </row>
    <row r="20" spans="1:11" s="415" customFormat="1" ht="20.100000000000001" customHeight="1" thickBot="1" x14ac:dyDescent="0.25">
      <c r="A20" s="198" t="s">
        <v>526</v>
      </c>
      <c r="B20" s="199"/>
      <c r="C20" s="200" t="s">
        <v>412</v>
      </c>
      <c r="D20" s="330" t="s">
        <v>186</v>
      </c>
      <c r="E20" s="98"/>
      <c r="F20" s="112">
        <f ca="1">IF(D20="Real Cost", IF(SUM(F26:F30)&lt;=IF(CELL("TYPE", '2. Main data'!F7) = "v",  ('2. Main data'!F7*2500), 0), SUM(F26:F30), "Wrong"),F23)</f>
        <v>0</v>
      </c>
      <c r="H20" s="540"/>
      <c r="I20" s="419"/>
      <c r="J20" s="540"/>
    </row>
    <row r="21" spans="1:11" s="415" customFormat="1" ht="6" customHeight="1" thickBot="1" x14ac:dyDescent="0.25">
      <c r="F21" s="91"/>
      <c r="H21" s="420"/>
      <c r="I21" s="419"/>
      <c r="J21" s="420"/>
    </row>
    <row r="22" spans="1:11" s="187" customFormat="1" ht="24.95" customHeight="1" x14ac:dyDescent="0.2">
      <c r="A22" s="190" t="s">
        <v>184</v>
      </c>
      <c r="B22" s="201" t="s">
        <v>159</v>
      </c>
      <c r="C22" s="191" t="s">
        <v>160</v>
      </c>
      <c r="D22" s="192" t="s">
        <v>163</v>
      </c>
      <c r="E22" s="192" t="s">
        <v>428</v>
      </c>
      <c r="F22" s="186" t="s">
        <v>431</v>
      </c>
      <c r="H22" s="644" t="s">
        <v>597</v>
      </c>
      <c r="J22" s="560" t="s">
        <v>541</v>
      </c>
    </row>
    <row r="23" spans="1:11" s="415" customFormat="1" ht="15" customHeight="1" x14ac:dyDescent="0.2">
      <c r="A23" s="312" t="s">
        <v>141</v>
      </c>
      <c r="B23" s="202" t="s">
        <v>182</v>
      </c>
      <c r="C23" s="313"/>
      <c r="D23" s="314"/>
      <c r="E23" s="203">
        <f ca="1">IF(AND($E$54=0,$E$86=0,$E$180=0,$E216&gt;0),0, IF(($E$216=0),20%,10%))</f>
        <v>0.2</v>
      </c>
      <c r="F23" s="204">
        <f ca="1">TRUNC(IF(D20="Flat rate", IF((SUM(E6,E54,E86,E180,E216)*E23)&gt;IF(CELL("TYPE", '2. Main data'!F7) = "v",  ('2. Main data'!F7*2500), 0), IF(CELL("TYPE", '2. Main data'!F7) = "v",  ('2. Main data'!F7*2500), 0), (SUM(E6,E54,E86,E180,E216)*E23)), "0"))</f>
        <v>0</v>
      </c>
      <c r="H23" s="645"/>
      <c r="I23" s="419"/>
      <c r="J23" s="597"/>
    </row>
    <row r="24" spans="1:11" s="187" customFormat="1" ht="6" customHeight="1" x14ac:dyDescent="0.2">
      <c r="A24" s="415"/>
      <c r="B24" s="415"/>
      <c r="C24" s="415"/>
      <c r="D24" s="415"/>
      <c r="E24" s="415"/>
      <c r="F24" s="91"/>
      <c r="H24" s="645"/>
      <c r="J24" s="597"/>
    </row>
    <row r="25" spans="1:11" s="187" customFormat="1" ht="23.25" thickBot="1" x14ac:dyDescent="0.25">
      <c r="A25" s="190" t="s">
        <v>184</v>
      </c>
      <c r="B25" s="191" t="s">
        <v>159</v>
      </c>
      <c r="C25" s="191" t="s">
        <v>160</v>
      </c>
      <c r="D25" s="192" t="s">
        <v>163</v>
      </c>
      <c r="E25" s="192" t="s">
        <v>161</v>
      </c>
      <c r="F25" s="205" t="s">
        <v>431</v>
      </c>
      <c r="H25" s="646"/>
      <c r="J25" s="561"/>
    </row>
    <row r="26" spans="1:11" s="187" customFormat="1" ht="11.25" x14ac:dyDescent="0.2">
      <c r="A26" s="229"/>
      <c r="B26" s="230"/>
      <c r="C26" s="231"/>
      <c r="D26" s="232"/>
      <c r="E26" s="234"/>
      <c r="F26" s="193">
        <f>TRUNC(D26*E26,2)</f>
        <v>0</v>
      </c>
    </row>
    <row r="27" spans="1:11" s="187" customFormat="1" ht="11.25" x14ac:dyDescent="0.2">
      <c r="A27" s="229"/>
      <c r="B27" s="230"/>
      <c r="C27" s="231"/>
      <c r="D27" s="232"/>
      <c r="E27" s="234"/>
      <c r="F27" s="193">
        <f>TRUNC(D27*E27,2)</f>
        <v>0</v>
      </c>
    </row>
    <row r="28" spans="1:11" s="187" customFormat="1" ht="11.25" x14ac:dyDescent="0.2">
      <c r="A28" s="229"/>
      <c r="B28" s="230"/>
      <c r="C28" s="231"/>
      <c r="D28" s="232"/>
      <c r="E28" s="234"/>
      <c r="F28" s="193">
        <f>TRUNC(D28*E28,2)</f>
        <v>0</v>
      </c>
      <c r="H28" s="343"/>
    </row>
    <row r="29" spans="1:11" s="187" customFormat="1" ht="11.25" x14ac:dyDescent="0.2">
      <c r="A29" s="229"/>
      <c r="B29" s="230"/>
      <c r="C29" s="231"/>
      <c r="D29" s="232"/>
      <c r="E29" s="234"/>
      <c r="F29" s="193">
        <f>TRUNC(D29*E29,2)</f>
        <v>0</v>
      </c>
      <c r="H29" s="343"/>
    </row>
    <row r="30" spans="1:11" s="187" customFormat="1" ht="11.25" x14ac:dyDescent="0.2">
      <c r="A30" s="229"/>
      <c r="B30" s="230"/>
      <c r="C30" s="231"/>
      <c r="D30" s="232"/>
      <c r="E30" s="234"/>
      <c r="F30" s="193">
        <f>TRUNC(D30*E30,2)</f>
        <v>0</v>
      </c>
      <c r="H30" s="343"/>
    </row>
    <row r="31" spans="1:11" s="187" customFormat="1" ht="6" customHeight="1" thickBot="1" x14ac:dyDescent="0.25">
      <c r="A31" s="415"/>
      <c r="B31" s="415"/>
      <c r="C31" s="415"/>
      <c r="D31" s="415"/>
      <c r="E31" s="415"/>
      <c r="F31" s="91"/>
    </row>
    <row r="32" spans="1:11" s="187" customFormat="1" ht="20.100000000000001" customHeight="1" thickBot="1" x14ac:dyDescent="0.25">
      <c r="A32" s="198" t="s">
        <v>190</v>
      </c>
      <c r="B32" s="199"/>
      <c r="C32" s="199"/>
      <c r="D32" s="199"/>
      <c r="E32" s="98"/>
      <c r="F32" s="100">
        <f>SUM(F35:F44)</f>
        <v>0</v>
      </c>
      <c r="H32" s="560" t="s">
        <v>573</v>
      </c>
      <c r="I32" s="420"/>
      <c r="J32" s="540" t="s">
        <v>527</v>
      </c>
    </row>
    <row r="33" spans="1:10" s="187" customFormat="1" ht="6" customHeight="1" thickBot="1" x14ac:dyDescent="0.25">
      <c r="A33" s="415"/>
      <c r="B33" s="415"/>
      <c r="C33" s="415"/>
      <c r="D33" s="415"/>
      <c r="E33" s="415"/>
      <c r="F33" s="91"/>
      <c r="H33" s="597"/>
      <c r="I33" s="420"/>
      <c r="J33" s="540"/>
    </row>
    <row r="34" spans="1:10" s="187" customFormat="1" ht="23.25" thickBot="1" x14ac:dyDescent="0.25">
      <c r="A34" s="190" t="s">
        <v>184</v>
      </c>
      <c r="B34" s="191" t="s">
        <v>159</v>
      </c>
      <c r="C34" s="191" t="s">
        <v>160</v>
      </c>
      <c r="D34" s="192" t="s">
        <v>163</v>
      </c>
      <c r="E34" s="192" t="s">
        <v>161</v>
      </c>
      <c r="F34" s="186" t="s">
        <v>431</v>
      </c>
      <c r="H34" s="561"/>
      <c r="I34" s="420"/>
      <c r="J34" s="540"/>
    </row>
    <row r="35" spans="1:10" s="187" customFormat="1" ht="11.25" x14ac:dyDescent="0.2">
      <c r="A35" s="229"/>
      <c r="B35" s="230"/>
      <c r="C35" s="231"/>
      <c r="D35" s="232"/>
      <c r="E35" s="234"/>
      <c r="F35" s="193">
        <f>TRUNC(D35*E35,2)</f>
        <v>0</v>
      </c>
    </row>
    <row r="36" spans="1:10" s="187" customFormat="1" ht="11.25" x14ac:dyDescent="0.2">
      <c r="A36" s="229"/>
      <c r="B36" s="230"/>
      <c r="C36" s="231"/>
      <c r="D36" s="232"/>
      <c r="E36" s="234"/>
      <c r="F36" s="193">
        <f>TRUNC(D36*E36,2)</f>
        <v>0</v>
      </c>
    </row>
    <row r="37" spans="1:10" s="187" customFormat="1" ht="11.25" x14ac:dyDescent="0.2">
      <c r="A37" s="229"/>
      <c r="B37" s="230"/>
      <c r="C37" s="231"/>
      <c r="D37" s="232"/>
      <c r="E37" s="234"/>
      <c r="F37" s="193">
        <f>TRUNC(D37*E37,2)</f>
        <v>0</v>
      </c>
    </row>
    <row r="38" spans="1:10" s="187" customFormat="1" ht="11.25" x14ac:dyDescent="0.2">
      <c r="A38" s="229"/>
      <c r="B38" s="230"/>
      <c r="C38" s="231"/>
      <c r="D38" s="232"/>
      <c r="E38" s="234"/>
      <c r="F38" s="193">
        <f t="shared" ref="F38:F44" si="0">TRUNC(D38*E38,2)</f>
        <v>0</v>
      </c>
    </row>
    <row r="39" spans="1:10" s="187" customFormat="1" ht="11.25" x14ac:dyDescent="0.2">
      <c r="A39" s="229"/>
      <c r="B39" s="230"/>
      <c r="C39" s="231"/>
      <c r="D39" s="232"/>
      <c r="E39" s="234"/>
      <c r="F39" s="193">
        <f t="shared" si="0"/>
        <v>0</v>
      </c>
    </row>
    <row r="40" spans="1:10" s="187" customFormat="1" ht="11.25" x14ac:dyDescent="0.2">
      <c r="A40" s="229"/>
      <c r="B40" s="230"/>
      <c r="C40" s="231"/>
      <c r="D40" s="232"/>
      <c r="E40" s="234"/>
      <c r="F40" s="193">
        <f t="shared" si="0"/>
        <v>0</v>
      </c>
    </row>
    <row r="41" spans="1:10" s="187" customFormat="1" ht="11.25" x14ac:dyDescent="0.2">
      <c r="A41" s="229"/>
      <c r="B41" s="230"/>
      <c r="C41" s="231"/>
      <c r="D41" s="232"/>
      <c r="E41" s="234"/>
      <c r="F41" s="193">
        <f t="shared" si="0"/>
        <v>0</v>
      </c>
    </row>
    <row r="42" spans="1:10" s="187" customFormat="1" ht="11.25" x14ac:dyDescent="0.2">
      <c r="A42" s="229"/>
      <c r="B42" s="230"/>
      <c r="C42" s="231"/>
      <c r="D42" s="232"/>
      <c r="E42" s="234"/>
      <c r="F42" s="193">
        <f t="shared" si="0"/>
        <v>0</v>
      </c>
    </row>
    <row r="43" spans="1:10" s="187" customFormat="1" ht="11.25" x14ac:dyDescent="0.2">
      <c r="A43" s="229"/>
      <c r="B43" s="230"/>
      <c r="C43" s="231"/>
      <c r="D43" s="232"/>
      <c r="E43" s="234"/>
      <c r="F43" s="193">
        <f t="shared" si="0"/>
        <v>0</v>
      </c>
    </row>
    <row r="44" spans="1:10" s="187" customFormat="1" ht="11.25" x14ac:dyDescent="0.2">
      <c r="A44" s="229"/>
      <c r="B44" s="230"/>
      <c r="C44" s="231"/>
      <c r="D44" s="232"/>
      <c r="E44" s="234"/>
      <c r="F44" s="193">
        <f t="shared" si="0"/>
        <v>0</v>
      </c>
    </row>
    <row r="45" spans="1:10" s="187" customFormat="1" ht="6" customHeight="1" thickBot="1" x14ac:dyDescent="0.25">
      <c r="A45" s="415"/>
      <c r="B45" s="415"/>
      <c r="C45" s="415"/>
      <c r="D45" s="415"/>
      <c r="E45" s="415"/>
      <c r="F45" s="91"/>
    </row>
    <row r="46" spans="1:10" s="187" customFormat="1" ht="15" customHeight="1" thickBot="1" x14ac:dyDescent="0.25">
      <c r="A46" s="206" t="s">
        <v>532</v>
      </c>
      <c r="B46" s="207"/>
      <c r="C46" s="207"/>
      <c r="D46" s="207"/>
      <c r="E46" s="195">
        <f>LEN(A47)</f>
        <v>0</v>
      </c>
      <c r="F46" s="196" t="s">
        <v>136</v>
      </c>
      <c r="H46" s="540" t="s">
        <v>588</v>
      </c>
      <c r="I46" s="420"/>
      <c r="J46" s="560" t="s">
        <v>534</v>
      </c>
    </row>
    <row r="47" spans="1:10" s="415" customFormat="1" ht="69.95" customHeight="1" thickBot="1" x14ac:dyDescent="0.25">
      <c r="A47" s="658"/>
      <c r="B47" s="658"/>
      <c r="C47" s="658"/>
      <c r="D47" s="658"/>
      <c r="E47" s="658"/>
      <c r="F47" s="658"/>
      <c r="H47" s="540"/>
      <c r="I47" s="420"/>
      <c r="J47" s="561"/>
    </row>
    <row r="48" spans="1:10" s="187" customFormat="1" ht="6" customHeight="1" thickBot="1" x14ac:dyDescent="0.25">
      <c r="A48" s="415"/>
      <c r="B48" s="415"/>
      <c r="C48" s="415"/>
      <c r="D48" s="415"/>
      <c r="E48" s="415"/>
      <c r="F48" s="91"/>
      <c r="H48" s="420"/>
      <c r="I48" s="420"/>
      <c r="J48" s="420"/>
    </row>
    <row r="49" spans="1:10" s="415" customFormat="1" ht="20.100000000000001" customHeight="1" thickBot="1" x14ac:dyDescent="0.25">
      <c r="A49" s="76" t="s">
        <v>191</v>
      </c>
      <c r="B49" s="77"/>
      <c r="C49" s="188" t="s">
        <v>187</v>
      </c>
      <c r="D49" s="185" t="str">
        <f ca="1">IF($E$4&gt;0, E49/$E$4, "")</f>
        <v/>
      </c>
      <c r="E49" s="647">
        <f ca="1">SUM(F52)</f>
        <v>0</v>
      </c>
      <c r="F49" s="648"/>
      <c r="H49" s="540" t="s">
        <v>528</v>
      </c>
      <c r="I49" s="540"/>
      <c r="J49" s="540"/>
    </row>
    <row r="50" spans="1:10" s="187" customFormat="1" ht="6" customHeight="1" thickBot="1" x14ac:dyDescent="0.25">
      <c r="A50" s="415"/>
      <c r="B50" s="415"/>
      <c r="C50" s="415"/>
      <c r="D50" s="415"/>
      <c r="E50" s="415"/>
      <c r="F50" s="91"/>
      <c r="H50" s="540"/>
      <c r="I50" s="540"/>
      <c r="J50" s="540"/>
    </row>
    <row r="51" spans="1:10" s="415" customFormat="1" ht="24.95" customHeight="1" thickBot="1" x14ac:dyDescent="0.25">
      <c r="A51" s="190" t="s">
        <v>184</v>
      </c>
      <c r="B51" s="201" t="s">
        <v>159</v>
      </c>
      <c r="C51" s="191" t="s">
        <v>160</v>
      </c>
      <c r="D51" s="192" t="s">
        <v>163</v>
      </c>
      <c r="E51" s="208" t="s">
        <v>186</v>
      </c>
      <c r="F51" s="209" t="s">
        <v>431</v>
      </c>
      <c r="H51" s="540"/>
      <c r="I51" s="540"/>
      <c r="J51" s="540"/>
    </row>
    <row r="52" spans="1:10" s="415" customFormat="1" ht="15" customHeight="1" thickBot="1" x14ac:dyDescent="0.25">
      <c r="A52" s="311" t="s">
        <v>544</v>
      </c>
      <c r="B52" s="315" t="s">
        <v>182</v>
      </c>
      <c r="C52" s="313"/>
      <c r="D52" s="314"/>
      <c r="E52" s="210">
        <v>0.15</v>
      </c>
      <c r="F52" s="204">
        <f ca="1">TRUNC((E18*E52),2)</f>
        <v>0</v>
      </c>
      <c r="H52" s="540"/>
      <c r="I52" s="540"/>
      <c r="J52" s="540"/>
    </row>
    <row r="53" spans="1:10" s="187" customFormat="1" ht="6" customHeight="1" thickBot="1" x14ac:dyDescent="0.25">
      <c r="A53" s="415"/>
      <c r="B53" s="415"/>
      <c r="C53" s="415"/>
      <c r="D53" s="415"/>
      <c r="E53" s="415"/>
      <c r="F53" s="91"/>
      <c r="H53" s="420"/>
      <c r="I53" s="420"/>
      <c r="J53" s="420"/>
    </row>
    <row r="54" spans="1:10" s="415" customFormat="1" ht="20.100000000000001" customHeight="1" x14ac:dyDescent="0.2">
      <c r="A54" s="76" t="s">
        <v>192</v>
      </c>
      <c r="B54" s="77"/>
      <c r="C54" s="188" t="s">
        <v>187</v>
      </c>
      <c r="D54" s="185" t="str">
        <f ca="1">IF($E$4&gt;0, E54/$E$4, "")</f>
        <v/>
      </c>
      <c r="E54" s="647">
        <f>SUM(F56,F65,F74)</f>
        <v>0</v>
      </c>
      <c r="F54" s="648"/>
      <c r="H54" s="634" t="s">
        <v>589</v>
      </c>
      <c r="I54" s="635"/>
      <c r="J54" s="636"/>
    </row>
    <row r="55" spans="1:10" s="187" customFormat="1" ht="6" customHeight="1" x14ac:dyDescent="0.2">
      <c r="A55" s="415"/>
      <c r="B55" s="415"/>
      <c r="C55" s="415"/>
      <c r="D55" s="415"/>
      <c r="E55" s="415"/>
      <c r="F55" s="91"/>
      <c r="H55" s="637"/>
      <c r="I55" s="638"/>
      <c r="J55" s="639"/>
    </row>
    <row r="56" spans="1:10" s="187" customFormat="1" ht="20.100000000000001" customHeight="1" x14ac:dyDescent="0.2">
      <c r="A56" s="198" t="s">
        <v>415</v>
      </c>
      <c r="B56" s="199"/>
      <c r="C56" s="199"/>
      <c r="D56" s="199"/>
      <c r="E56" s="98"/>
      <c r="F56" s="100">
        <f>SUM(F59:F63)</f>
        <v>0</v>
      </c>
      <c r="H56" s="637"/>
      <c r="I56" s="638"/>
      <c r="J56" s="639"/>
    </row>
    <row r="57" spans="1:10" s="187" customFormat="1" ht="6" customHeight="1" x14ac:dyDescent="0.2">
      <c r="A57" s="415"/>
      <c r="B57" s="415"/>
      <c r="C57" s="415"/>
      <c r="D57" s="415"/>
      <c r="E57" s="415"/>
      <c r="F57" s="91"/>
      <c r="H57" s="637"/>
      <c r="I57" s="638"/>
      <c r="J57" s="639"/>
    </row>
    <row r="58" spans="1:10" s="187" customFormat="1" ht="23.25" thickBot="1" x14ac:dyDescent="0.25">
      <c r="A58" s="211" t="s">
        <v>184</v>
      </c>
      <c r="B58" s="191" t="s">
        <v>159</v>
      </c>
      <c r="C58" s="191" t="s">
        <v>160</v>
      </c>
      <c r="D58" s="192" t="s">
        <v>163</v>
      </c>
      <c r="E58" s="192" t="s">
        <v>161</v>
      </c>
      <c r="F58" s="186" t="s">
        <v>431</v>
      </c>
      <c r="H58" s="640"/>
      <c r="I58" s="641"/>
      <c r="J58" s="642"/>
    </row>
    <row r="59" spans="1:10" s="187" customFormat="1" ht="11.25" x14ac:dyDescent="0.2">
      <c r="A59" s="229"/>
      <c r="B59" s="230"/>
      <c r="C59" s="231"/>
      <c r="D59" s="232"/>
      <c r="E59" s="234"/>
      <c r="F59" s="193">
        <f>TRUNC(D59*E59,2)</f>
        <v>0</v>
      </c>
    </row>
    <row r="60" spans="1:10" s="187" customFormat="1" ht="11.25" x14ac:dyDescent="0.2">
      <c r="A60" s="229"/>
      <c r="B60" s="230"/>
      <c r="C60" s="231"/>
      <c r="D60" s="232"/>
      <c r="E60" s="234"/>
      <c r="F60" s="193">
        <f>TRUNC(D60*E60,2)</f>
        <v>0</v>
      </c>
    </row>
    <row r="61" spans="1:10" s="187" customFormat="1" ht="11.25" x14ac:dyDescent="0.2">
      <c r="A61" s="229"/>
      <c r="B61" s="230"/>
      <c r="C61" s="231"/>
      <c r="D61" s="232"/>
      <c r="E61" s="234"/>
      <c r="F61" s="193">
        <f>TRUNC(D61*E61,2)</f>
        <v>0</v>
      </c>
    </row>
    <row r="62" spans="1:10" s="187" customFormat="1" ht="11.25" x14ac:dyDescent="0.2">
      <c r="A62" s="229"/>
      <c r="B62" s="230"/>
      <c r="C62" s="231"/>
      <c r="D62" s="232"/>
      <c r="E62" s="234"/>
      <c r="F62" s="193">
        <f>TRUNC(D62*E62,2)</f>
        <v>0</v>
      </c>
    </row>
    <row r="63" spans="1:10" s="187" customFormat="1" ht="11.25" x14ac:dyDescent="0.2">
      <c r="A63" s="229"/>
      <c r="B63" s="230"/>
      <c r="C63" s="231"/>
      <c r="D63" s="232"/>
      <c r="E63" s="234"/>
      <c r="F63" s="193">
        <f>TRUNC(D63*E63,2)</f>
        <v>0</v>
      </c>
    </row>
    <row r="64" spans="1:10" s="187" customFormat="1" ht="6" customHeight="1" thickBot="1" x14ac:dyDescent="0.25">
      <c r="A64" s="415"/>
      <c r="B64" s="415"/>
      <c r="C64" s="415"/>
      <c r="D64" s="415"/>
      <c r="E64" s="415"/>
      <c r="F64" s="91"/>
    </row>
    <row r="65" spans="1:10" s="187" customFormat="1" ht="20.100000000000001" customHeight="1" thickBot="1" x14ac:dyDescent="0.25">
      <c r="A65" s="198" t="s">
        <v>416</v>
      </c>
      <c r="B65" s="199"/>
      <c r="C65" s="199"/>
      <c r="D65" s="199"/>
      <c r="E65" s="98"/>
      <c r="F65" s="100">
        <f>SUM(F68:F72)</f>
        <v>0</v>
      </c>
      <c r="H65" s="643" t="s">
        <v>598</v>
      </c>
      <c r="I65" s="643"/>
      <c r="J65" s="643"/>
    </row>
    <row r="66" spans="1:10" s="187" customFormat="1" ht="6" customHeight="1" thickBot="1" x14ac:dyDescent="0.25">
      <c r="A66" s="415"/>
      <c r="B66" s="415"/>
      <c r="C66" s="415"/>
      <c r="D66" s="415"/>
      <c r="E66" s="415"/>
      <c r="F66" s="91"/>
      <c r="H66" s="643"/>
      <c r="I66" s="643"/>
      <c r="J66" s="643"/>
    </row>
    <row r="67" spans="1:10" s="187" customFormat="1" ht="23.25" thickBot="1" x14ac:dyDescent="0.25">
      <c r="A67" s="211" t="s">
        <v>184</v>
      </c>
      <c r="B67" s="191" t="s">
        <v>159</v>
      </c>
      <c r="C67" s="191" t="s">
        <v>160</v>
      </c>
      <c r="D67" s="192" t="s">
        <v>163</v>
      </c>
      <c r="E67" s="192" t="s">
        <v>161</v>
      </c>
      <c r="F67" s="186" t="s">
        <v>431</v>
      </c>
      <c r="H67" s="643"/>
      <c r="I67" s="643"/>
      <c r="J67" s="643"/>
    </row>
    <row r="68" spans="1:10" s="187" customFormat="1" ht="11.25" x14ac:dyDescent="0.2">
      <c r="A68" s="229"/>
      <c r="B68" s="230"/>
      <c r="C68" s="231"/>
      <c r="D68" s="232"/>
      <c r="E68" s="234"/>
      <c r="F68" s="193">
        <f>TRUNC(D68*E68,2)</f>
        <v>0</v>
      </c>
    </row>
    <row r="69" spans="1:10" s="187" customFormat="1" ht="11.25" x14ac:dyDescent="0.2">
      <c r="A69" s="229"/>
      <c r="B69" s="230"/>
      <c r="C69" s="231"/>
      <c r="D69" s="232"/>
      <c r="E69" s="234"/>
      <c r="F69" s="193">
        <f>TRUNC(D69*E69,2)</f>
        <v>0</v>
      </c>
    </row>
    <row r="70" spans="1:10" s="187" customFormat="1" ht="11.25" x14ac:dyDescent="0.2">
      <c r="A70" s="229"/>
      <c r="B70" s="230"/>
      <c r="C70" s="231"/>
      <c r="D70" s="232"/>
      <c r="E70" s="234"/>
      <c r="F70" s="193">
        <f>TRUNC(D70*E70,2)</f>
        <v>0</v>
      </c>
    </row>
    <row r="71" spans="1:10" s="187" customFormat="1" ht="11.25" x14ac:dyDescent="0.2">
      <c r="A71" s="229"/>
      <c r="B71" s="230"/>
      <c r="C71" s="231"/>
      <c r="D71" s="232"/>
      <c r="E71" s="234"/>
      <c r="F71" s="193">
        <f>TRUNC(D71*E71,2)</f>
        <v>0</v>
      </c>
    </row>
    <row r="72" spans="1:10" s="187" customFormat="1" ht="11.25" x14ac:dyDescent="0.2">
      <c r="A72" s="229"/>
      <c r="B72" s="230"/>
      <c r="C72" s="231"/>
      <c r="D72" s="232"/>
      <c r="E72" s="234"/>
      <c r="F72" s="193">
        <f>TRUNC(D72*E72,2)</f>
        <v>0</v>
      </c>
    </row>
    <row r="73" spans="1:10" s="187" customFormat="1" ht="6" customHeight="1" thickBot="1" x14ac:dyDescent="0.25">
      <c r="A73" s="415"/>
      <c r="B73" s="415"/>
      <c r="C73" s="415"/>
      <c r="D73" s="415"/>
      <c r="E73" s="415"/>
      <c r="F73" s="91"/>
    </row>
    <row r="74" spans="1:10" s="187" customFormat="1" ht="20.100000000000001" customHeight="1" x14ac:dyDescent="0.2">
      <c r="A74" s="198" t="s">
        <v>417</v>
      </c>
      <c r="B74" s="199"/>
      <c r="C74" s="199"/>
      <c r="D74" s="199"/>
      <c r="E74" s="98"/>
      <c r="F74" s="100">
        <f>SUM(F77:F81)</f>
        <v>0</v>
      </c>
      <c r="H74" s="625" t="s">
        <v>529</v>
      </c>
      <c r="I74" s="626"/>
      <c r="J74" s="627"/>
    </row>
    <row r="75" spans="1:10" s="187" customFormat="1" ht="6" customHeight="1" x14ac:dyDescent="0.2">
      <c r="A75" s="415"/>
      <c r="B75" s="415"/>
      <c r="C75" s="415"/>
      <c r="D75" s="415"/>
      <c r="E75" s="415"/>
      <c r="F75" s="91"/>
      <c r="H75" s="628"/>
      <c r="I75" s="629"/>
      <c r="J75" s="630"/>
    </row>
    <row r="76" spans="1:10" s="187" customFormat="1" ht="23.25" thickBot="1" x14ac:dyDescent="0.25">
      <c r="A76" s="211" t="s">
        <v>184</v>
      </c>
      <c r="B76" s="191" t="s">
        <v>159</v>
      </c>
      <c r="C76" s="191" t="s">
        <v>160</v>
      </c>
      <c r="D76" s="192" t="s">
        <v>163</v>
      </c>
      <c r="E76" s="192" t="s">
        <v>161</v>
      </c>
      <c r="F76" s="186" t="s">
        <v>431</v>
      </c>
      <c r="H76" s="631"/>
      <c r="I76" s="632"/>
      <c r="J76" s="633"/>
    </row>
    <row r="77" spans="1:10" s="187" customFormat="1" ht="11.25" x14ac:dyDescent="0.2">
      <c r="A77" s="229"/>
      <c r="B77" s="230"/>
      <c r="C77" s="231"/>
      <c r="D77" s="232"/>
      <c r="E77" s="234"/>
      <c r="F77" s="193">
        <f>TRUNC(D77*E77,2)</f>
        <v>0</v>
      </c>
    </row>
    <row r="78" spans="1:10" s="187" customFormat="1" ht="11.25" x14ac:dyDescent="0.2">
      <c r="A78" s="229"/>
      <c r="B78" s="230"/>
      <c r="C78" s="231"/>
      <c r="D78" s="232"/>
      <c r="E78" s="234"/>
      <c r="F78" s="193">
        <f>TRUNC(D78*E78,2)</f>
        <v>0</v>
      </c>
    </row>
    <row r="79" spans="1:10" s="187" customFormat="1" ht="11.25" x14ac:dyDescent="0.2">
      <c r="A79" s="229"/>
      <c r="B79" s="230"/>
      <c r="C79" s="231"/>
      <c r="D79" s="232"/>
      <c r="E79" s="234"/>
      <c r="F79" s="193">
        <f>TRUNC(D79*E79,2)</f>
        <v>0</v>
      </c>
    </row>
    <row r="80" spans="1:10" s="187" customFormat="1" ht="11.25" x14ac:dyDescent="0.2">
      <c r="A80" s="229"/>
      <c r="B80" s="230"/>
      <c r="C80" s="231"/>
      <c r="D80" s="232"/>
      <c r="E80" s="234"/>
      <c r="F80" s="193">
        <f>TRUNC(D80*E80,2)</f>
        <v>0</v>
      </c>
    </row>
    <row r="81" spans="1:10" s="187" customFormat="1" ht="11.25" x14ac:dyDescent="0.2">
      <c r="A81" s="229"/>
      <c r="B81" s="230"/>
      <c r="C81" s="231"/>
      <c r="D81" s="232"/>
      <c r="E81" s="234"/>
      <c r="F81" s="193">
        <f>TRUNC(D81*E81,2)</f>
        <v>0</v>
      </c>
    </row>
    <row r="82" spans="1:10" s="187" customFormat="1" ht="6" customHeight="1" thickBot="1" x14ac:dyDescent="0.25">
      <c r="A82" s="415"/>
      <c r="B82" s="415"/>
      <c r="C82" s="415"/>
      <c r="D82" s="415"/>
      <c r="E82" s="415"/>
      <c r="F82" s="91"/>
    </row>
    <row r="83" spans="1:10" s="187" customFormat="1" ht="15" customHeight="1" thickBot="1" x14ac:dyDescent="0.25">
      <c r="A83" s="206" t="s">
        <v>532</v>
      </c>
      <c r="B83" s="194"/>
      <c r="C83" s="194"/>
      <c r="D83" s="194"/>
      <c r="E83" s="195">
        <f>LEN(A84)</f>
        <v>0</v>
      </c>
      <c r="F83" s="196" t="s">
        <v>136</v>
      </c>
      <c r="H83" s="540" t="s">
        <v>530</v>
      </c>
      <c r="I83" s="420"/>
      <c r="J83" s="540" t="s">
        <v>535</v>
      </c>
    </row>
    <row r="84" spans="1:10" s="415" customFormat="1" ht="69.95" customHeight="1" thickBot="1" x14ac:dyDescent="0.25">
      <c r="A84" s="658"/>
      <c r="B84" s="658"/>
      <c r="C84" s="658"/>
      <c r="D84" s="658"/>
      <c r="E84" s="658"/>
      <c r="F84" s="658"/>
      <c r="H84" s="540"/>
      <c r="I84" s="420"/>
      <c r="J84" s="540"/>
    </row>
    <row r="85" spans="1:10" s="187" customFormat="1" ht="6" customHeight="1" thickBot="1" x14ac:dyDescent="0.25">
      <c r="A85" s="415"/>
      <c r="B85" s="415"/>
      <c r="C85" s="415"/>
      <c r="D85" s="415"/>
      <c r="E85" s="415"/>
      <c r="F85" s="91"/>
    </row>
    <row r="86" spans="1:10" s="415" customFormat="1" ht="20.100000000000001" customHeight="1" x14ac:dyDescent="0.2">
      <c r="A86" s="76" t="s">
        <v>193</v>
      </c>
      <c r="B86" s="77"/>
      <c r="C86" s="188" t="s">
        <v>187</v>
      </c>
      <c r="D86" s="185" t="str">
        <f ca="1">IF($E$4&gt;0, E86/$E$4, "")</f>
        <v/>
      </c>
      <c r="E86" s="647">
        <f ca="1">SUM(F88,F100,F117,F129,F146,F163)</f>
        <v>0</v>
      </c>
      <c r="F86" s="648"/>
      <c r="H86" s="625" t="s">
        <v>531</v>
      </c>
      <c r="I86" s="626"/>
      <c r="J86" s="627"/>
    </row>
    <row r="87" spans="1:10" s="187" customFormat="1" ht="6" customHeight="1" x14ac:dyDescent="0.2">
      <c r="A87" s="415"/>
      <c r="B87" s="415"/>
      <c r="C87" s="415"/>
      <c r="D87" s="415"/>
      <c r="E87" s="415"/>
      <c r="F87" s="91"/>
      <c r="H87" s="628"/>
      <c r="I87" s="629"/>
      <c r="J87" s="630"/>
    </row>
    <row r="88" spans="1:10" s="187" customFormat="1" ht="20.100000000000001" customHeight="1" x14ac:dyDescent="0.2">
      <c r="A88" s="198" t="s">
        <v>418</v>
      </c>
      <c r="B88" s="199"/>
      <c r="C88" s="199"/>
      <c r="D88" s="199"/>
      <c r="E88" s="98"/>
      <c r="F88" s="100">
        <f>SUM(F91:F95)</f>
        <v>0</v>
      </c>
      <c r="H88" s="628"/>
      <c r="I88" s="629"/>
      <c r="J88" s="630"/>
    </row>
    <row r="89" spans="1:10" s="187" customFormat="1" ht="6" customHeight="1" x14ac:dyDescent="0.2">
      <c r="A89" s="415"/>
      <c r="B89" s="415"/>
      <c r="C89" s="415"/>
      <c r="D89" s="415"/>
      <c r="E89" s="415"/>
      <c r="F89" s="91"/>
      <c r="H89" s="628"/>
      <c r="I89" s="629"/>
      <c r="J89" s="630"/>
    </row>
    <row r="90" spans="1:10" s="187" customFormat="1" ht="23.25" thickBot="1" x14ac:dyDescent="0.25">
      <c r="A90" s="211" t="s">
        <v>184</v>
      </c>
      <c r="B90" s="191" t="s">
        <v>159</v>
      </c>
      <c r="C90" s="191" t="s">
        <v>160</v>
      </c>
      <c r="D90" s="192" t="s">
        <v>163</v>
      </c>
      <c r="E90" s="192" t="s">
        <v>161</v>
      </c>
      <c r="F90" s="186" t="s">
        <v>431</v>
      </c>
      <c r="H90" s="631"/>
      <c r="I90" s="632"/>
      <c r="J90" s="633"/>
    </row>
    <row r="91" spans="1:10" s="187" customFormat="1" ht="11.25" x14ac:dyDescent="0.2">
      <c r="A91" s="229"/>
      <c r="B91" s="230"/>
      <c r="C91" s="231"/>
      <c r="D91" s="232"/>
      <c r="E91" s="234"/>
      <c r="F91" s="193">
        <f>TRUNC(D91*E91,2)</f>
        <v>0</v>
      </c>
    </row>
    <row r="92" spans="1:10" s="187" customFormat="1" ht="11.25" x14ac:dyDescent="0.2">
      <c r="A92" s="229"/>
      <c r="B92" s="230"/>
      <c r="C92" s="231"/>
      <c r="D92" s="232"/>
      <c r="E92" s="234"/>
      <c r="F92" s="193">
        <f>TRUNC(D92*E92,2)</f>
        <v>0</v>
      </c>
    </row>
    <row r="93" spans="1:10" s="187" customFormat="1" ht="11.25" x14ac:dyDescent="0.2">
      <c r="A93" s="229"/>
      <c r="B93" s="230"/>
      <c r="C93" s="231"/>
      <c r="D93" s="232"/>
      <c r="E93" s="234"/>
      <c r="F93" s="193">
        <f>TRUNC(D93*E93,2)</f>
        <v>0</v>
      </c>
    </row>
    <row r="94" spans="1:10" s="187" customFormat="1" ht="11.25" x14ac:dyDescent="0.2">
      <c r="A94" s="229"/>
      <c r="B94" s="230"/>
      <c r="C94" s="231"/>
      <c r="D94" s="232"/>
      <c r="E94" s="234"/>
      <c r="F94" s="193">
        <f>TRUNC(D94*E94,2)</f>
        <v>0</v>
      </c>
    </row>
    <row r="95" spans="1:10" s="187" customFormat="1" ht="11.25" x14ac:dyDescent="0.2">
      <c r="A95" s="229"/>
      <c r="B95" s="230"/>
      <c r="C95" s="231"/>
      <c r="D95" s="232"/>
      <c r="E95" s="234"/>
      <c r="F95" s="193">
        <f>TRUNC(D95*E95,2)</f>
        <v>0</v>
      </c>
    </row>
    <row r="96" spans="1:10" s="187" customFormat="1" ht="6" customHeight="1" thickBot="1" x14ac:dyDescent="0.25">
      <c r="A96" s="415"/>
      <c r="B96" s="415"/>
      <c r="C96" s="415"/>
      <c r="D96" s="415"/>
      <c r="E96" s="415"/>
      <c r="F96" s="91"/>
    </row>
    <row r="97" spans="1:10" s="187" customFormat="1" ht="15" customHeight="1" x14ac:dyDescent="0.2">
      <c r="A97" s="206" t="s">
        <v>532</v>
      </c>
      <c r="B97" s="194"/>
      <c r="C97" s="194"/>
      <c r="D97" s="194"/>
      <c r="E97" s="195">
        <f>LEN(A98)</f>
        <v>0</v>
      </c>
      <c r="F97" s="196" t="s">
        <v>136</v>
      </c>
      <c r="H97" s="625" t="s">
        <v>590</v>
      </c>
      <c r="I97" s="626"/>
      <c r="J97" s="627"/>
    </row>
    <row r="98" spans="1:10" s="415" customFormat="1" ht="69.95" customHeight="1" thickBot="1" x14ac:dyDescent="0.25">
      <c r="A98" s="658"/>
      <c r="B98" s="658"/>
      <c r="C98" s="658"/>
      <c r="D98" s="658"/>
      <c r="E98" s="658"/>
      <c r="F98" s="658"/>
      <c r="H98" s="631"/>
      <c r="I98" s="632"/>
      <c r="J98" s="633"/>
    </row>
    <row r="99" spans="1:10" s="187" customFormat="1" ht="6" customHeight="1" thickBot="1" x14ac:dyDescent="0.25">
      <c r="A99" s="415"/>
      <c r="B99" s="415"/>
      <c r="C99" s="415"/>
      <c r="D99" s="415"/>
      <c r="E99" s="415"/>
      <c r="F99" s="91"/>
    </row>
    <row r="100" spans="1:10" s="187" customFormat="1" ht="20.100000000000001" customHeight="1" thickBot="1" x14ac:dyDescent="0.25">
      <c r="A100" s="198" t="s">
        <v>419</v>
      </c>
      <c r="B100" s="199"/>
      <c r="C100" s="199"/>
      <c r="D100" s="199"/>
      <c r="E100" s="98"/>
      <c r="F100" s="100">
        <f>SUM(F103:F112)</f>
        <v>0</v>
      </c>
      <c r="H100" s="643" t="s">
        <v>599</v>
      </c>
      <c r="I100" s="643"/>
      <c r="J100" s="643"/>
    </row>
    <row r="101" spans="1:10" s="187" customFormat="1" ht="6" customHeight="1" thickBot="1" x14ac:dyDescent="0.25">
      <c r="A101" s="415"/>
      <c r="B101" s="415"/>
      <c r="C101" s="415"/>
      <c r="D101" s="415"/>
      <c r="E101" s="415"/>
      <c r="F101" s="91"/>
      <c r="H101" s="643"/>
      <c r="I101" s="643"/>
      <c r="J101" s="643"/>
    </row>
    <row r="102" spans="1:10" s="187" customFormat="1" ht="23.25" thickBot="1" x14ac:dyDescent="0.25">
      <c r="A102" s="212" t="s">
        <v>184</v>
      </c>
      <c r="B102" s="213" t="s">
        <v>159</v>
      </c>
      <c r="C102" s="213" t="s">
        <v>160</v>
      </c>
      <c r="D102" s="214" t="s">
        <v>163</v>
      </c>
      <c r="E102" s="214" t="s">
        <v>161</v>
      </c>
      <c r="F102" s="215" t="s">
        <v>431</v>
      </c>
      <c r="H102" s="643"/>
      <c r="I102" s="643"/>
      <c r="J102" s="643"/>
    </row>
    <row r="103" spans="1:10" s="187" customFormat="1" ht="11.25" x14ac:dyDescent="0.2">
      <c r="A103" s="106" t="s">
        <v>254</v>
      </c>
      <c r="B103" s="107" t="s">
        <v>449</v>
      </c>
      <c r="C103" s="108" t="s">
        <v>345</v>
      </c>
      <c r="D103" s="235"/>
      <c r="E103" s="236"/>
      <c r="F103" s="216">
        <f>TRUNC(D103*E103,2)</f>
        <v>0</v>
      </c>
    </row>
    <row r="104" spans="1:10" s="187" customFormat="1" ht="12" thickBot="1" x14ac:dyDescent="0.25">
      <c r="A104" s="109" t="s">
        <v>278</v>
      </c>
      <c r="B104" s="110" t="s">
        <v>449</v>
      </c>
      <c r="C104" s="111" t="s">
        <v>345</v>
      </c>
      <c r="D104" s="237"/>
      <c r="E104" s="238"/>
      <c r="F104" s="217">
        <f>TRUNC(D104*E104,2)</f>
        <v>0</v>
      </c>
    </row>
    <row r="105" spans="1:10" s="187" customFormat="1" ht="11.25" x14ac:dyDescent="0.2">
      <c r="A105" s="239"/>
      <c r="B105" s="240"/>
      <c r="C105" s="241"/>
      <c r="D105" s="242"/>
      <c r="E105" s="243"/>
      <c r="F105" s="220">
        <f t="shared" ref="F105:F112" si="1">TRUNC(D105*E105,2)</f>
        <v>0</v>
      </c>
    </row>
    <row r="106" spans="1:10" s="187" customFormat="1" ht="11.25" x14ac:dyDescent="0.2">
      <c r="A106" s="229"/>
      <c r="B106" s="230"/>
      <c r="C106" s="231"/>
      <c r="D106" s="232"/>
      <c r="E106" s="234"/>
      <c r="F106" s="193">
        <f t="shared" si="1"/>
        <v>0</v>
      </c>
    </row>
    <row r="107" spans="1:10" s="187" customFormat="1" ht="11.25" x14ac:dyDescent="0.2">
      <c r="A107" s="229"/>
      <c r="B107" s="230"/>
      <c r="C107" s="231"/>
      <c r="D107" s="232"/>
      <c r="E107" s="234"/>
      <c r="F107" s="193">
        <f t="shared" si="1"/>
        <v>0</v>
      </c>
    </row>
    <row r="108" spans="1:10" s="187" customFormat="1" ht="11.25" x14ac:dyDescent="0.2">
      <c r="A108" s="229"/>
      <c r="B108" s="230"/>
      <c r="C108" s="231"/>
      <c r="D108" s="232"/>
      <c r="E108" s="234"/>
      <c r="F108" s="193">
        <f t="shared" si="1"/>
        <v>0</v>
      </c>
    </row>
    <row r="109" spans="1:10" s="187" customFormat="1" ht="11.25" x14ac:dyDescent="0.2">
      <c r="A109" s="229"/>
      <c r="B109" s="230"/>
      <c r="C109" s="231"/>
      <c r="D109" s="232"/>
      <c r="E109" s="234"/>
      <c r="F109" s="193">
        <f t="shared" si="1"/>
        <v>0</v>
      </c>
    </row>
    <row r="110" spans="1:10" s="187" customFormat="1" ht="11.25" x14ac:dyDescent="0.2">
      <c r="A110" s="229"/>
      <c r="B110" s="230"/>
      <c r="C110" s="231"/>
      <c r="D110" s="232"/>
      <c r="E110" s="234"/>
      <c r="F110" s="193">
        <f t="shared" si="1"/>
        <v>0</v>
      </c>
    </row>
    <row r="111" spans="1:10" s="187" customFormat="1" ht="11.25" x14ac:dyDescent="0.2">
      <c r="A111" s="229"/>
      <c r="B111" s="230"/>
      <c r="C111" s="231"/>
      <c r="D111" s="232"/>
      <c r="E111" s="234"/>
      <c r="F111" s="193">
        <f t="shared" si="1"/>
        <v>0</v>
      </c>
    </row>
    <row r="112" spans="1:10" s="187" customFormat="1" ht="11.25" x14ac:dyDescent="0.2">
      <c r="A112" s="229"/>
      <c r="B112" s="230"/>
      <c r="C112" s="231"/>
      <c r="D112" s="232"/>
      <c r="E112" s="234"/>
      <c r="F112" s="193">
        <f t="shared" si="1"/>
        <v>0</v>
      </c>
    </row>
    <row r="113" spans="1:10" s="187" customFormat="1" ht="6" customHeight="1" thickBot="1" x14ac:dyDescent="0.25">
      <c r="A113" s="415"/>
      <c r="B113" s="415"/>
      <c r="C113" s="415"/>
      <c r="D113" s="415"/>
      <c r="E113" s="415"/>
      <c r="F113" s="91"/>
    </row>
    <row r="114" spans="1:10" s="187" customFormat="1" ht="15" customHeight="1" thickBot="1" x14ac:dyDescent="0.25">
      <c r="A114" s="206" t="s">
        <v>532</v>
      </c>
      <c r="B114" s="194"/>
      <c r="C114" s="194"/>
      <c r="D114" s="194"/>
      <c r="E114" s="195">
        <f>LEN(A115)</f>
        <v>0</v>
      </c>
      <c r="F114" s="196" t="s">
        <v>136</v>
      </c>
      <c r="H114" s="540" t="s">
        <v>591</v>
      </c>
      <c r="J114" s="540" t="s">
        <v>535</v>
      </c>
    </row>
    <row r="115" spans="1:10" s="415" customFormat="1" ht="69.95" customHeight="1" thickBot="1" x14ac:dyDescent="0.25">
      <c r="A115" s="658"/>
      <c r="B115" s="658"/>
      <c r="C115" s="658"/>
      <c r="D115" s="658"/>
      <c r="E115" s="658"/>
      <c r="F115" s="658"/>
      <c r="H115" s="540"/>
      <c r="I115" s="419"/>
      <c r="J115" s="540"/>
    </row>
    <row r="116" spans="1:10" s="187" customFormat="1" ht="6" customHeight="1" thickBot="1" x14ac:dyDescent="0.25">
      <c r="A116" s="415"/>
      <c r="B116" s="415"/>
      <c r="C116" s="415"/>
      <c r="D116" s="415"/>
      <c r="E116" s="415"/>
      <c r="F116" s="91"/>
    </row>
    <row r="117" spans="1:10" s="187" customFormat="1" ht="20.100000000000001" customHeight="1" x14ac:dyDescent="0.2">
      <c r="A117" s="198" t="s">
        <v>445</v>
      </c>
      <c r="B117" s="199"/>
      <c r="C117" s="199"/>
      <c r="D117" s="199"/>
      <c r="E117" s="98"/>
      <c r="F117" s="100">
        <f>SUM(F120:F124)</f>
        <v>0</v>
      </c>
      <c r="H117" s="625" t="s">
        <v>536</v>
      </c>
      <c r="I117" s="626"/>
      <c r="J117" s="627"/>
    </row>
    <row r="118" spans="1:10" s="187" customFormat="1" ht="6" customHeight="1" x14ac:dyDescent="0.2">
      <c r="A118" s="415"/>
      <c r="B118" s="415"/>
      <c r="C118" s="415"/>
      <c r="D118" s="415"/>
      <c r="E118" s="415"/>
      <c r="F118" s="91"/>
      <c r="H118" s="628"/>
      <c r="I118" s="629"/>
      <c r="J118" s="630"/>
    </row>
    <row r="119" spans="1:10" s="187" customFormat="1" ht="23.25" thickBot="1" x14ac:dyDescent="0.25">
      <c r="A119" s="211" t="s">
        <v>184</v>
      </c>
      <c r="B119" s="191" t="s">
        <v>159</v>
      </c>
      <c r="C119" s="191" t="s">
        <v>160</v>
      </c>
      <c r="D119" s="192" t="s">
        <v>163</v>
      </c>
      <c r="E119" s="192" t="s">
        <v>161</v>
      </c>
      <c r="F119" s="186" t="s">
        <v>431</v>
      </c>
      <c r="H119" s="631"/>
      <c r="I119" s="632"/>
      <c r="J119" s="633"/>
    </row>
    <row r="120" spans="1:10" s="187" customFormat="1" ht="11.25" x14ac:dyDescent="0.2">
      <c r="A120" s="229"/>
      <c r="B120" s="230"/>
      <c r="C120" s="231"/>
      <c r="D120" s="232"/>
      <c r="E120" s="234"/>
      <c r="F120" s="193">
        <f>TRUNC(D120*E120,2)</f>
        <v>0</v>
      </c>
    </row>
    <row r="121" spans="1:10" s="187" customFormat="1" ht="11.25" x14ac:dyDescent="0.2">
      <c r="A121" s="229"/>
      <c r="B121" s="230"/>
      <c r="C121" s="231"/>
      <c r="D121" s="232"/>
      <c r="E121" s="234"/>
      <c r="F121" s="193">
        <f>TRUNC(D121*E121,2)</f>
        <v>0</v>
      </c>
    </row>
    <row r="122" spans="1:10" s="187" customFormat="1" ht="11.25" x14ac:dyDescent="0.2">
      <c r="A122" s="229"/>
      <c r="B122" s="230"/>
      <c r="C122" s="231"/>
      <c r="D122" s="232"/>
      <c r="E122" s="234"/>
      <c r="F122" s="193">
        <f>TRUNC(D122*E122,2)</f>
        <v>0</v>
      </c>
    </row>
    <row r="123" spans="1:10" s="187" customFormat="1" ht="11.25" x14ac:dyDescent="0.2">
      <c r="A123" s="229"/>
      <c r="B123" s="230"/>
      <c r="C123" s="231"/>
      <c r="D123" s="232"/>
      <c r="E123" s="234"/>
      <c r="F123" s="193">
        <f>TRUNC(D123*E123,2)</f>
        <v>0</v>
      </c>
    </row>
    <row r="124" spans="1:10" s="187" customFormat="1" ht="11.25" x14ac:dyDescent="0.2">
      <c r="A124" s="229"/>
      <c r="B124" s="230"/>
      <c r="C124" s="231"/>
      <c r="D124" s="232"/>
      <c r="E124" s="234"/>
      <c r="F124" s="193">
        <f>TRUNC(D124*E124,2)</f>
        <v>0</v>
      </c>
    </row>
    <row r="125" spans="1:10" s="187" customFormat="1" ht="6" customHeight="1" thickBot="1" x14ac:dyDescent="0.25">
      <c r="A125" s="415"/>
      <c r="B125" s="415"/>
      <c r="C125" s="415"/>
      <c r="D125" s="415"/>
      <c r="E125" s="415"/>
      <c r="F125" s="91"/>
    </row>
    <row r="126" spans="1:10" s="187" customFormat="1" ht="15" customHeight="1" thickBot="1" x14ac:dyDescent="0.25">
      <c r="A126" s="206" t="s">
        <v>532</v>
      </c>
      <c r="B126" s="194"/>
      <c r="C126" s="194"/>
      <c r="D126" s="194"/>
      <c r="E126" s="195">
        <f>LEN(A127)</f>
        <v>0</v>
      </c>
      <c r="F126" s="196" t="s">
        <v>136</v>
      </c>
      <c r="H126" s="540" t="s">
        <v>535</v>
      </c>
    </row>
    <row r="127" spans="1:10" s="415" customFormat="1" ht="69.95" customHeight="1" thickBot="1" x14ac:dyDescent="0.25">
      <c r="A127" s="658"/>
      <c r="B127" s="658"/>
      <c r="C127" s="658"/>
      <c r="D127" s="658"/>
      <c r="E127" s="658"/>
      <c r="F127" s="658"/>
      <c r="H127" s="540"/>
      <c r="I127" s="419"/>
      <c r="J127" s="419"/>
    </row>
    <row r="128" spans="1:10" s="187" customFormat="1" ht="6" customHeight="1" thickBot="1" x14ac:dyDescent="0.25">
      <c r="A128" s="415"/>
      <c r="B128" s="415"/>
      <c r="C128" s="415"/>
      <c r="D128" s="415"/>
      <c r="E128" s="415"/>
      <c r="F128" s="91"/>
    </row>
    <row r="129" spans="1:10" s="187" customFormat="1" ht="20.100000000000001" customHeight="1" x14ac:dyDescent="0.2">
      <c r="A129" s="198" t="s">
        <v>427</v>
      </c>
      <c r="B129" s="199"/>
      <c r="C129" s="199"/>
      <c r="D129" s="199"/>
      <c r="E129" s="98"/>
      <c r="F129" s="100">
        <f>SUM(F132:F141)</f>
        <v>0</v>
      </c>
      <c r="H129" s="625" t="s">
        <v>592</v>
      </c>
      <c r="I129" s="626"/>
      <c r="J129" s="627"/>
    </row>
    <row r="130" spans="1:10" s="187" customFormat="1" ht="6" customHeight="1" x14ac:dyDescent="0.2">
      <c r="A130" s="415"/>
      <c r="B130" s="415"/>
      <c r="C130" s="415"/>
      <c r="D130" s="415"/>
      <c r="E130" s="415"/>
      <c r="F130" s="91"/>
      <c r="H130" s="628"/>
      <c r="I130" s="629"/>
      <c r="J130" s="630"/>
    </row>
    <row r="131" spans="1:10" s="187" customFormat="1" ht="23.25" thickBot="1" x14ac:dyDescent="0.25">
      <c r="A131" s="212" t="s">
        <v>184</v>
      </c>
      <c r="B131" s="213" t="s">
        <v>159</v>
      </c>
      <c r="C131" s="213" t="s">
        <v>160</v>
      </c>
      <c r="D131" s="214" t="s">
        <v>163</v>
      </c>
      <c r="E131" s="214" t="s">
        <v>161</v>
      </c>
      <c r="F131" s="215" t="s">
        <v>431</v>
      </c>
      <c r="H131" s="631"/>
      <c r="I131" s="632"/>
      <c r="J131" s="633"/>
    </row>
    <row r="132" spans="1:10" s="187" customFormat="1" ht="11.25" x14ac:dyDescent="0.2">
      <c r="A132" s="106" t="s">
        <v>263</v>
      </c>
      <c r="B132" s="107" t="s">
        <v>449</v>
      </c>
      <c r="C132" s="108" t="s">
        <v>345</v>
      </c>
      <c r="D132" s="235"/>
      <c r="E132" s="236"/>
      <c r="F132" s="216">
        <f t="shared" ref="F132:F139" si="2">TRUNC(D132*E132,2)</f>
        <v>0</v>
      </c>
    </row>
    <row r="133" spans="1:10" s="187" customFormat="1" ht="11.25" x14ac:dyDescent="0.2">
      <c r="A133" s="221" t="s">
        <v>268</v>
      </c>
      <c r="B133" s="218" t="s">
        <v>449</v>
      </c>
      <c r="C133" s="219" t="s">
        <v>345</v>
      </c>
      <c r="D133" s="242"/>
      <c r="E133" s="243"/>
      <c r="F133" s="222">
        <f t="shared" si="2"/>
        <v>0</v>
      </c>
    </row>
    <row r="134" spans="1:10" s="187" customFormat="1" ht="11.25" x14ac:dyDescent="0.2">
      <c r="A134" s="221" t="s">
        <v>420</v>
      </c>
      <c r="B134" s="218" t="s">
        <v>449</v>
      </c>
      <c r="C134" s="219" t="s">
        <v>345</v>
      </c>
      <c r="D134" s="242"/>
      <c r="E134" s="243"/>
      <c r="F134" s="222">
        <f t="shared" si="2"/>
        <v>0</v>
      </c>
    </row>
    <row r="135" spans="1:10" s="187" customFormat="1" ht="11.25" x14ac:dyDescent="0.2">
      <c r="A135" s="221" t="s">
        <v>262</v>
      </c>
      <c r="B135" s="218" t="s">
        <v>449</v>
      </c>
      <c r="C135" s="219" t="s">
        <v>345</v>
      </c>
      <c r="D135" s="242"/>
      <c r="E135" s="243"/>
      <c r="F135" s="222">
        <f t="shared" si="2"/>
        <v>0</v>
      </c>
    </row>
    <row r="136" spans="1:10" s="187" customFormat="1" ht="12" thickBot="1" x14ac:dyDescent="0.25">
      <c r="A136" s="109" t="s">
        <v>421</v>
      </c>
      <c r="B136" s="110" t="s">
        <v>449</v>
      </c>
      <c r="C136" s="111" t="s">
        <v>461</v>
      </c>
      <c r="D136" s="237"/>
      <c r="E136" s="238"/>
      <c r="F136" s="217">
        <f t="shared" si="2"/>
        <v>0</v>
      </c>
    </row>
    <row r="137" spans="1:10" s="187" customFormat="1" ht="11.25" x14ac:dyDescent="0.2">
      <c r="A137" s="239"/>
      <c r="B137" s="240"/>
      <c r="C137" s="241"/>
      <c r="D137" s="242"/>
      <c r="E137" s="243"/>
      <c r="F137" s="220">
        <f t="shared" si="2"/>
        <v>0</v>
      </c>
    </row>
    <row r="138" spans="1:10" s="187" customFormat="1" ht="11.25" x14ac:dyDescent="0.2">
      <c r="A138" s="239"/>
      <c r="B138" s="240"/>
      <c r="C138" s="241"/>
      <c r="D138" s="242"/>
      <c r="E138" s="243"/>
      <c r="F138" s="193">
        <f t="shared" si="2"/>
        <v>0</v>
      </c>
    </row>
    <row r="139" spans="1:10" s="187" customFormat="1" ht="11.25" x14ac:dyDescent="0.2">
      <c r="A139" s="239"/>
      <c r="B139" s="240"/>
      <c r="C139" s="241"/>
      <c r="D139" s="242"/>
      <c r="E139" s="243"/>
      <c r="F139" s="193">
        <f t="shared" si="2"/>
        <v>0</v>
      </c>
    </row>
    <row r="140" spans="1:10" s="187" customFormat="1" ht="11.25" x14ac:dyDescent="0.2">
      <c r="A140" s="239"/>
      <c r="B140" s="240"/>
      <c r="C140" s="241"/>
      <c r="D140" s="242"/>
      <c r="E140" s="243"/>
      <c r="F140" s="193">
        <f>TRUNC(D140*E140,2)</f>
        <v>0</v>
      </c>
    </row>
    <row r="141" spans="1:10" s="187" customFormat="1" ht="11.25" x14ac:dyDescent="0.2">
      <c r="A141" s="239"/>
      <c r="B141" s="240"/>
      <c r="C141" s="241"/>
      <c r="D141" s="242"/>
      <c r="E141" s="243"/>
      <c r="F141" s="193">
        <f>TRUNC(D141*E141,2)</f>
        <v>0</v>
      </c>
    </row>
    <row r="142" spans="1:10" s="187" customFormat="1" ht="6" customHeight="1" thickBot="1" x14ac:dyDescent="0.25">
      <c r="A142" s="415"/>
      <c r="B142" s="415"/>
      <c r="C142" s="415"/>
      <c r="D142" s="415"/>
      <c r="E142" s="415"/>
      <c r="F142" s="91"/>
    </row>
    <row r="143" spans="1:10" s="187" customFormat="1" ht="15" customHeight="1" thickBot="1" x14ac:dyDescent="0.25">
      <c r="A143" s="206" t="s">
        <v>532</v>
      </c>
      <c r="B143" s="194"/>
      <c r="C143" s="194"/>
      <c r="D143" s="194"/>
      <c r="E143" s="195">
        <f>LEN(A144)</f>
        <v>0</v>
      </c>
      <c r="F143" s="196" t="s">
        <v>136</v>
      </c>
      <c r="H143" s="540" t="s">
        <v>542</v>
      </c>
    </row>
    <row r="144" spans="1:10" s="415" customFormat="1" ht="69.95" customHeight="1" thickBot="1" x14ac:dyDescent="0.25">
      <c r="A144" s="658"/>
      <c r="B144" s="658"/>
      <c r="C144" s="658"/>
      <c r="D144" s="658"/>
      <c r="E144" s="658"/>
      <c r="F144" s="658"/>
      <c r="H144" s="540"/>
      <c r="I144" s="419"/>
      <c r="J144" s="419"/>
    </row>
    <row r="145" spans="1:10" s="187" customFormat="1" ht="6" customHeight="1" thickBot="1" x14ac:dyDescent="0.25">
      <c r="A145" s="415"/>
      <c r="B145" s="415"/>
      <c r="C145" s="415"/>
      <c r="D145" s="415"/>
      <c r="E145" s="415"/>
      <c r="F145" s="91"/>
    </row>
    <row r="146" spans="1:10" s="187" customFormat="1" ht="20.100000000000001" customHeight="1" thickBot="1" x14ac:dyDescent="0.25">
      <c r="A146" s="198" t="s">
        <v>426</v>
      </c>
      <c r="B146" s="199"/>
      <c r="C146" s="199"/>
      <c r="D146" s="199"/>
      <c r="E146" s="98"/>
      <c r="F146" s="100">
        <f ca="1">SUM(F149:F158)</f>
        <v>0</v>
      </c>
      <c r="H146" s="540" t="s">
        <v>593</v>
      </c>
      <c r="I146" s="540"/>
      <c r="J146" s="540"/>
    </row>
    <row r="147" spans="1:10" s="187" customFormat="1" ht="6" customHeight="1" thickBot="1" x14ac:dyDescent="0.25">
      <c r="A147" s="415"/>
      <c r="B147" s="415"/>
      <c r="C147" s="415"/>
      <c r="D147" s="415"/>
      <c r="E147" s="415"/>
      <c r="F147" s="91"/>
      <c r="H147" s="540"/>
      <c r="I147" s="540"/>
      <c r="J147" s="540"/>
    </row>
    <row r="148" spans="1:10" s="187" customFormat="1" ht="23.25" thickBot="1" x14ac:dyDescent="0.25">
      <c r="A148" s="212" t="s">
        <v>184</v>
      </c>
      <c r="B148" s="213" t="s">
        <v>159</v>
      </c>
      <c r="C148" s="213" t="s">
        <v>160</v>
      </c>
      <c r="D148" s="214" t="s">
        <v>163</v>
      </c>
      <c r="E148" s="214" t="s">
        <v>161</v>
      </c>
      <c r="F148" s="215" t="s">
        <v>431</v>
      </c>
      <c r="H148" s="540"/>
      <c r="I148" s="540"/>
      <c r="J148" s="540"/>
    </row>
    <row r="149" spans="1:10" s="187" customFormat="1" ht="12" customHeight="1" thickBot="1" x14ac:dyDescent="0.25">
      <c r="A149" s="223" t="s">
        <v>425</v>
      </c>
      <c r="B149" s="224" t="s">
        <v>182</v>
      </c>
      <c r="C149" s="225" t="s">
        <v>456</v>
      </c>
      <c r="D149" s="245"/>
      <c r="E149" s="246"/>
      <c r="F149" s="226">
        <f ca="1">IF(D20="Flat rate", 0, IF(D149*E149&lt;=IF(CELL("TYPE", '2. Main data'!F7) = "v",  ('2. Main data'!F7*2500), 0), D149*E149, "Wrong"))</f>
        <v>0</v>
      </c>
      <c r="H149" s="540"/>
      <c r="I149" s="540"/>
      <c r="J149" s="540"/>
    </row>
    <row r="150" spans="1:10" s="187" customFormat="1" ht="11.25" x14ac:dyDescent="0.2">
      <c r="A150" s="239"/>
      <c r="B150" s="240"/>
      <c r="C150" s="241"/>
      <c r="D150" s="242"/>
      <c r="E150" s="243"/>
      <c r="F150" s="220">
        <f t="shared" ref="F150:F158" si="3">TRUNC(D150*E150,2)</f>
        <v>0</v>
      </c>
    </row>
    <row r="151" spans="1:10" s="187" customFormat="1" ht="11.25" x14ac:dyDescent="0.2">
      <c r="A151" s="229"/>
      <c r="B151" s="230"/>
      <c r="C151" s="231"/>
      <c r="D151" s="232"/>
      <c r="E151" s="234"/>
      <c r="F151" s="193">
        <f t="shared" si="3"/>
        <v>0</v>
      </c>
    </row>
    <row r="152" spans="1:10" s="187" customFormat="1" ht="11.25" x14ac:dyDescent="0.2">
      <c r="A152" s="229"/>
      <c r="B152" s="230"/>
      <c r="C152" s="231"/>
      <c r="D152" s="232"/>
      <c r="E152" s="234"/>
      <c r="F152" s="193">
        <f t="shared" si="3"/>
        <v>0</v>
      </c>
    </row>
    <row r="153" spans="1:10" s="187" customFormat="1" ht="11.25" x14ac:dyDescent="0.2">
      <c r="A153" s="229"/>
      <c r="B153" s="230"/>
      <c r="C153" s="231"/>
      <c r="D153" s="232"/>
      <c r="E153" s="234"/>
      <c r="F153" s="193">
        <f t="shared" si="3"/>
        <v>0</v>
      </c>
    </row>
    <row r="154" spans="1:10" s="187" customFormat="1" ht="11.25" x14ac:dyDescent="0.2">
      <c r="A154" s="229"/>
      <c r="B154" s="230"/>
      <c r="C154" s="231"/>
      <c r="D154" s="232"/>
      <c r="E154" s="234"/>
      <c r="F154" s="193">
        <f t="shared" si="3"/>
        <v>0</v>
      </c>
    </row>
    <row r="155" spans="1:10" s="187" customFormat="1" ht="11.25" x14ac:dyDescent="0.2">
      <c r="A155" s="229"/>
      <c r="B155" s="230"/>
      <c r="C155" s="231"/>
      <c r="D155" s="232"/>
      <c r="E155" s="234"/>
      <c r="F155" s="193">
        <f t="shared" si="3"/>
        <v>0</v>
      </c>
    </row>
    <row r="156" spans="1:10" s="187" customFormat="1" ht="11.25" x14ac:dyDescent="0.2">
      <c r="A156" s="229"/>
      <c r="B156" s="230"/>
      <c r="C156" s="231"/>
      <c r="D156" s="232"/>
      <c r="E156" s="234"/>
      <c r="F156" s="193">
        <f t="shared" si="3"/>
        <v>0</v>
      </c>
    </row>
    <row r="157" spans="1:10" s="187" customFormat="1" ht="11.25" x14ac:dyDescent="0.2">
      <c r="A157" s="229"/>
      <c r="B157" s="230"/>
      <c r="C157" s="231"/>
      <c r="D157" s="232"/>
      <c r="E157" s="234"/>
      <c r="F157" s="193">
        <f t="shared" si="3"/>
        <v>0</v>
      </c>
    </row>
    <row r="158" spans="1:10" s="187" customFormat="1" ht="11.25" x14ac:dyDescent="0.2">
      <c r="A158" s="229"/>
      <c r="B158" s="230"/>
      <c r="C158" s="231"/>
      <c r="D158" s="232"/>
      <c r="E158" s="234"/>
      <c r="F158" s="193">
        <f t="shared" si="3"/>
        <v>0</v>
      </c>
    </row>
    <row r="159" spans="1:10" s="187" customFormat="1" ht="6" customHeight="1" thickBot="1" x14ac:dyDescent="0.25">
      <c r="A159" s="415"/>
      <c r="B159" s="415"/>
      <c r="C159" s="415"/>
      <c r="D159" s="415"/>
      <c r="E159" s="415"/>
      <c r="F159" s="91"/>
    </row>
    <row r="160" spans="1:10" s="187" customFormat="1" ht="15" customHeight="1" thickBot="1" x14ac:dyDescent="0.25">
      <c r="A160" s="206" t="s">
        <v>532</v>
      </c>
      <c r="B160" s="194"/>
      <c r="C160" s="194"/>
      <c r="D160" s="194"/>
      <c r="E160" s="195">
        <f>LEN(A161)</f>
        <v>0</v>
      </c>
      <c r="F160" s="196" t="s">
        <v>136</v>
      </c>
      <c r="H160" s="540" t="s">
        <v>674</v>
      </c>
      <c r="J160" s="540" t="s">
        <v>535</v>
      </c>
    </row>
    <row r="161" spans="1:10" s="415" customFormat="1" ht="69.95" customHeight="1" thickBot="1" x14ac:dyDescent="0.25">
      <c r="A161" s="658"/>
      <c r="B161" s="658"/>
      <c r="C161" s="658"/>
      <c r="D161" s="658"/>
      <c r="E161" s="658"/>
      <c r="F161" s="658"/>
      <c r="H161" s="540"/>
      <c r="I161" s="419"/>
      <c r="J161" s="540"/>
    </row>
    <row r="162" spans="1:10" s="187" customFormat="1" ht="6" customHeight="1" thickBot="1" x14ac:dyDescent="0.25">
      <c r="A162" s="415"/>
      <c r="B162" s="415"/>
      <c r="C162" s="415"/>
      <c r="D162" s="415"/>
      <c r="E162" s="415"/>
      <c r="F162" s="91"/>
    </row>
    <row r="163" spans="1:10" s="187" customFormat="1" ht="20.100000000000001" customHeight="1" thickBot="1" x14ac:dyDescent="0.25">
      <c r="A163" s="198" t="s">
        <v>422</v>
      </c>
      <c r="B163" s="199"/>
      <c r="C163" s="199"/>
      <c r="D163" s="199"/>
      <c r="E163" s="98"/>
      <c r="F163" s="100">
        <f>SUM(F166:F175)</f>
        <v>0</v>
      </c>
      <c r="H163" s="540" t="s">
        <v>594</v>
      </c>
      <c r="I163" s="540"/>
      <c r="J163" s="540"/>
    </row>
    <row r="164" spans="1:10" s="187" customFormat="1" ht="6" customHeight="1" thickBot="1" x14ac:dyDescent="0.25">
      <c r="A164" s="415"/>
      <c r="B164" s="415"/>
      <c r="C164" s="415"/>
      <c r="D164" s="415"/>
      <c r="E164" s="415"/>
      <c r="F164" s="91"/>
      <c r="H164" s="540"/>
      <c r="I164" s="540"/>
      <c r="J164" s="540"/>
    </row>
    <row r="165" spans="1:10" s="187" customFormat="1" ht="23.25" thickBot="1" x14ac:dyDescent="0.25">
      <c r="A165" s="211" t="s">
        <v>184</v>
      </c>
      <c r="B165" s="191" t="s">
        <v>159</v>
      </c>
      <c r="C165" s="191" t="s">
        <v>160</v>
      </c>
      <c r="D165" s="192" t="s">
        <v>163</v>
      </c>
      <c r="E165" s="192" t="s">
        <v>161</v>
      </c>
      <c r="F165" s="186" t="s">
        <v>431</v>
      </c>
      <c r="H165" s="540"/>
      <c r="I165" s="540"/>
      <c r="J165" s="540"/>
    </row>
    <row r="166" spans="1:10" s="187" customFormat="1" ht="11.25" x14ac:dyDescent="0.2">
      <c r="A166" s="229"/>
      <c r="B166" s="230"/>
      <c r="C166" s="231"/>
      <c r="D166" s="232"/>
      <c r="E166" s="234"/>
      <c r="F166" s="193">
        <f t="shared" ref="F166:F175" si="4">TRUNC(D166*E166,2)</f>
        <v>0</v>
      </c>
    </row>
    <row r="167" spans="1:10" s="187" customFormat="1" ht="11.25" x14ac:dyDescent="0.2">
      <c r="A167" s="229"/>
      <c r="B167" s="230"/>
      <c r="C167" s="231"/>
      <c r="D167" s="232"/>
      <c r="E167" s="234"/>
      <c r="F167" s="193">
        <f t="shared" si="4"/>
        <v>0</v>
      </c>
    </row>
    <row r="168" spans="1:10" s="187" customFormat="1" ht="11.25" x14ac:dyDescent="0.2">
      <c r="A168" s="229"/>
      <c r="B168" s="230"/>
      <c r="C168" s="231"/>
      <c r="D168" s="232"/>
      <c r="E168" s="234"/>
      <c r="F168" s="193">
        <f t="shared" si="4"/>
        <v>0</v>
      </c>
    </row>
    <row r="169" spans="1:10" s="187" customFormat="1" ht="11.25" x14ac:dyDescent="0.2">
      <c r="A169" s="229"/>
      <c r="B169" s="230"/>
      <c r="C169" s="231"/>
      <c r="D169" s="232"/>
      <c r="E169" s="234"/>
      <c r="F169" s="193">
        <f t="shared" si="4"/>
        <v>0</v>
      </c>
    </row>
    <row r="170" spans="1:10" s="187" customFormat="1" ht="11.25" x14ac:dyDescent="0.2">
      <c r="A170" s="229"/>
      <c r="B170" s="230"/>
      <c r="C170" s="231"/>
      <c r="D170" s="232"/>
      <c r="E170" s="234"/>
      <c r="F170" s="193">
        <f t="shared" si="4"/>
        <v>0</v>
      </c>
    </row>
    <row r="171" spans="1:10" s="187" customFormat="1" ht="11.25" x14ac:dyDescent="0.2">
      <c r="A171" s="229"/>
      <c r="B171" s="230"/>
      <c r="C171" s="231"/>
      <c r="D171" s="232"/>
      <c r="E171" s="234"/>
      <c r="F171" s="193">
        <f t="shared" si="4"/>
        <v>0</v>
      </c>
    </row>
    <row r="172" spans="1:10" s="187" customFormat="1" ht="11.25" x14ac:dyDescent="0.2">
      <c r="A172" s="229"/>
      <c r="B172" s="230"/>
      <c r="C172" s="231"/>
      <c r="D172" s="232"/>
      <c r="E172" s="234"/>
      <c r="F172" s="193">
        <f t="shared" si="4"/>
        <v>0</v>
      </c>
    </row>
    <row r="173" spans="1:10" s="187" customFormat="1" ht="11.25" x14ac:dyDescent="0.2">
      <c r="A173" s="229"/>
      <c r="B173" s="230"/>
      <c r="C173" s="231"/>
      <c r="D173" s="232"/>
      <c r="E173" s="234"/>
      <c r="F173" s="193">
        <f t="shared" si="4"/>
        <v>0</v>
      </c>
    </row>
    <row r="174" spans="1:10" s="187" customFormat="1" ht="11.25" x14ac:dyDescent="0.2">
      <c r="A174" s="229"/>
      <c r="B174" s="230"/>
      <c r="C174" s="231"/>
      <c r="D174" s="232"/>
      <c r="E174" s="234"/>
      <c r="F174" s="193">
        <f t="shared" si="4"/>
        <v>0</v>
      </c>
    </row>
    <row r="175" spans="1:10" s="187" customFormat="1" ht="11.25" x14ac:dyDescent="0.2">
      <c r="A175" s="229"/>
      <c r="B175" s="230"/>
      <c r="C175" s="231"/>
      <c r="D175" s="232"/>
      <c r="E175" s="234"/>
      <c r="F175" s="193">
        <f t="shared" si="4"/>
        <v>0</v>
      </c>
    </row>
    <row r="176" spans="1:10" s="187" customFormat="1" ht="6" customHeight="1" thickBot="1" x14ac:dyDescent="0.25">
      <c r="A176" s="415"/>
      <c r="B176" s="415"/>
      <c r="C176" s="415"/>
      <c r="D176" s="415"/>
      <c r="E176" s="415"/>
      <c r="F176" s="91"/>
    </row>
    <row r="177" spans="1:10" s="187" customFormat="1" ht="15" customHeight="1" thickBot="1" x14ac:dyDescent="0.25">
      <c r="A177" s="206" t="s">
        <v>532</v>
      </c>
      <c r="B177" s="194"/>
      <c r="C177" s="194"/>
      <c r="D177" s="194"/>
      <c r="E177" s="195">
        <f>LEN(A178)</f>
        <v>0</v>
      </c>
      <c r="F177" s="196" t="s">
        <v>136</v>
      </c>
      <c r="H177" s="660" t="s">
        <v>672</v>
      </c>
      <c r="I177" s="540"/>
      <c r="J177" s="540"/>
    </row>
    <row r="178" spans="1:10" s="415" customFormat="1" ht="69.95" customHeight="1" thickBot="1" x14ac:dyDescent="0.25">
      <c r="A178" s="658"/>
      <c r="B178" s="658"/>
      <c r="C178" s="658"/>
      <c r="D178" s="658"/>
      <c r="E178" s="658"/>
      <c r="F178" s="658"/>
      <c r="H178" s="540"/>
      <c r="I178" s="540"/>
      <c r="J178" s="540"/>
    </row>
    <row r="179" spans="1:10" s="187" customFormat="1" ht="6" customHeight="1" thickBot="1" x14ac:dyDescent="0.25">
      <c r="A179" s="415"/>
      <c r="B179" s="415"/>
      <c r="C179" s="415"/>
      <c r="D179" s="415"/>
      <c r="E179" s="415"/>
      <c r="F179" s="91"/>
    </row>
    <row r="180" spans="1:10" s="415" customFormat="1" ht="20.100000000000001" customHeight="1" x14ac:dyDescent="0.2">
      <c r="A180" s="76" t="s">
        <v>194</v>
      </c>
      <c r="B180" s="77"/>
      <c r="C180" s="188" t="s">
        <v>187</v>
      </c>
      <c r="D180" s="185" t="str">
        <f ca="1">IF($E$4&gt;0, E180/$E$4, "")</f>
        <v/>
      </c>
      <c r="E180" s="647">
        <f>SUM(F182,F194)</f>
        <v>0</v>
      </c>
      <c r="F180" s="648"/>
      <c r="H180" s="625" t="s">
        <v>537</v>
      </c>
      <c r="I180" s="626"/>
      <c r="J180" s="627"/>
    </row>
    <row r="181" spans="1:10" s="187" customFormat="1" ht="6" customHeight="1" x14ac:dyDescent="0.2">
      <c r="A181" s="415"/>
      <c r="B181" s="415"/>
      <c r="C181" s="415"/>
      <c r="D181" s="415"/>
      <c r="E181" s="415"/>
      <c r="F181" s="91"/>
      <c r="H181" s="628"/>
      <c r="I181" s="629"/>
      <c r="J181" s="630"/>
    </row>
    <row r="182" spans="1:10" s="187" customFormat="1" ht="20.100000000000001" customHeight="1" x14ac:dyDescent="0.2">
      <c r="A182" s="198" t="s">
        <v>423</v>
      </c>
      <c r="B182" s="199"/>
      <c r="C182" s="199"/>
      <c r="D182" s="199"/>
      <c r="E182" s="98"/>
      <c r="F182" s="100">
        <f>SUM(F185:F189)</f>
        <v>0</v>
      </c>
      <c r="H182" s="628"/>
      <c r="I182" s="629"/>
      <c r="J182" s="630"/>
    </row>
    <row r="183" spans="1:10" s="187" customFormat="1" ht="6" customHeight="1" x14ac:dyDescent="0.2">
      <c r="A183" s="415"/>
      <c r="B183" s="415"/>
      <c r="C183" s="415"/>
      <c r="D183" s="415"/>
      <c r="E183" s="415"/>
      <c r="F183" s="91"/>
      <c r="H183" s="628"/>
      <c r="I183" s="629"/>
      <c r="J183" s="630"/>
    </row>
    <row r="184" spans="1:10" s="187" customFormat="1" ht="23.25" thickBot="1" x14ac:dyDescent="0.25">
      <c r="A184" s="211" t="s">
        <v>184</v>
      </c>
      <c r="B184" s="191" t="s">
        <v>159</v>
      </c>
      <c r="C184" s="191" t="s">
        <v>160</v>
      </c>
      <c r="D184" s="192" t="s">
        <v>163</v>
      </c>
      <c r="E184" s="192" t="s">
        <v>161</v>
      </c>
      <c r="F184" s="186" t="s">
        <v>431</v>
      </c>
      <c r="H184" s="631"/>
      <c r="I184" s="632"/>
      <c r="J184" s="633"/>
    </row>
    <row r="185" spans="1:10" s="187" customFormat="1" ht="11.25" x14ac:dyDescent="0.2">
      <c r="A185" s="229"/>
      <c r="B185" s="230"/>
      <c r="C185" s="231"/>
      <c r="D185" s="232"/>
      <c r="E185" s="234"/>
      <c r="F185" s="193">
        <f>TRUNC(D185*E185,2)</f>
        <v>0</v>
      </c>
    </row>
    <row r="186" spans="1:10" s="187" customFormat="1" ht="11.25" x14ac:dyDescent="0.2">
      <c r="A186" s="229"/>
      <c r="B186" s="230"/>
      <c r="C186" s="231"/>
      <c r="D186" s="232"/>
      <c r="E186" s="234"/>
      <c r="F186" s="193">
        <f>TRUNC(D186*E186,2)</f>
        <v>0</v>
      </c>
    </row>
    <row r="187" spans="1:10" s="187" customFormat="1" ht="11.25" x14ac:dyDescent="0.2">
      <c r="A187" s="229"/>
      <c r="B187" s="230"/>
      <c r="C187" s="231"/>
      <c r="D187" s="232"/>
      <c r="E187" s="234"/>
      <c r="F187" s="193">
        <f>TRUNC(D187*E187,2)</f>
        <v>0</v>
      </c>
    </row>
    <row r="188" spans="1:10" s="187" customFormat="1" ht="11.25" x14ac:dyDescent="0.2">
      <c r="A188" s="229"/>
      <c r="B188" s="230"/>
      <c r="C188" s="231"/>
      <c r="D188" s="232"/>
      <c r="E188" s="234"/>
      <c r="F188" s="193">
        <f>TRUNC(D188*E188,2)</f>
        <v>0</v>
      </c>
    </row>
    <row r="189" spans="1:10" s="187" customFormat="1" ht="11.25" x14ac:dyDescent="0.2">
      <c r="A189" s="229"/>
      <c r="B189" s="230"/>
      <c r="C189" s="231"/>
      <c r="D189" s="232"/>
      <c r="E189" s="234"/>
      <c r="F189" s="193">
        <f>TRUNC(D189*E189,2)</f>
        <v>0</v>
      </c>
    </row>
    <row r="190" spans="1:10" s="187" customFormat="1" ht="6" customHeight="1" thickBot="1" x14ac:dyDescent="0.25">
      <c r="A190" s="415"/>
      <c r="B190" s="415"/>
      <c r="C190" s="415"/>
      <c r="D190" s="415"/>
      <c r="E190" s="415"/>
      <c r="F190" s="91"/>
    </row>
    <row r="191" spans="1:10" s="187" customFormat="1" ht="15" customHeight="1" thickBot="1" x14ac:dyDescent="0.25">
      <c r="A191" s="206" t="s">
        <v>532</v>
      </c>
      <c r="B191" s="194"/>
      <c r="C191" s="194"/>
      <c r="D191" s="194"/>
      <c r="E191" s="195">
        <f>LEN(A192)</f>
        <v>0</v>
      </c>
      <c r="F191" s="196" t="s">
        <v>136</v>
      </c>
      <c r="H191" s="560" t="s">
        <v>538</v>
      </c>
      <c r="J191" s="540" t="s">
        <v>535</v>
      </c>
    </row>
    <row r="192" spans="1:10" s="415" customFormat="1" ht="69.95" customHeight="1" thickBot="1" x14ac:dyDescent="0.25">
      <c r="A192" s="658"/>
      <c r="B192" s="658"/>
      <c r="C192" s="658"/>
      <c r="D192" s="658"/>
      <c r="E192" s="658"/>
      <c r="F192" s="658"/>
      <c r="H192" s="561"/>
      <c r="I192" s="419"/>
      <c r="J192" s="540"/>
    </row>
    <row r="193" spans="1:10" s="187" customFormat="1" ht="6" customHeight="1" thickBot="1" x14ac:dyDescent="0.25">
      <c r="A193" s="415"/>
      <c r="B193" s="415"/>
      <c r="C193" s="415"/>
      <c r="D193" s="415"/>
      <c r="E193" s="415"/>
      <c r="F193" s="91"/>
    </row>
    <row r="194" spans="1:10" s="187" customFormat="1" ht="20.100000000000001" customHeight="1" x14ac:dyDescent="0.2">
      <c r="A194" s="198" t="s">
        <v>424</v>
      </c>
      <c r="B194" s="199"/>
      <c r="C194" s="199"/>
      <c r="D194" s="199"/>
      <c r="E194" s="98"/>
      <c r="F194" s="100">
        <f>SUM(F197:F211)</f>
        <v>0</v>
      </c>
      <c r="H194" s="625" t="s">
        <v>539</v>
      </c>
      <c r="I194" s="626"/>
      <c r="J194" s="627"/>
    </row>
    <row r="195" spans="1:10" s="187" customFormat="1" ht="6" customHeight="1" x14ac:dyDescent="0.2">
      <c r="A195" s="415"/>
      <c r="B195" s="415"/>
      <c r="C195" s="415"/>
      <c r="D195" s="415"/>
      <c r="E195" s="415"/>
      <c r="F195" s="91"/>
      <c r="H195" s="628"/>
      <c r="I195" s="629"/>
      <c r="J195" s="630"/>
    </row>
    <row r="196" spans="1:10" s="187" customFormat="1" ht="23.25" thickBot="1" x14ac:dyDescent="0.25">
      <c r="A196" s="211" t="s">
        <v>184</v>
      </c>
      <c r="B196" s="191" t="s">
        <v>159</v>
      </c>
      <c r="C196" s="191" t="s">
        <v>160</v>
      </c>
      <c r="D196" s="192" t="s">
        <v>163</v>
      </c>
      <c r="E196" s="192" t="s">
        <v>161</v>
      </c>
      <c r="F196" s="186" t="s">
        <v>431</v>
      </c>
      <c r="H196" s="631"/>
      <c r="I196" s="632"/>
      <c r="J196" s="633"/>
    </row>
    <row r="197" spans="1:10" s="187" customFormat="1" ht="11.25" x14ac:dyDescent="0.2">
      <c r="A197" s="229"/>
      <c r="B197" s="230"/>
      <c r="C197" s="231"/>
      <c r="D197" s="232"/>
      <c r="E197" s="234"/>
      <c r="F197" s="193">
        <f t="shared" ref="F197:F211" si="5">TRUNC(D197*E197,2)</f>
        <v>0</v>
      </c>
    </row>
    <row r="198" spans="1:10" s="187" customFormat="1" ht="11.25" x14ac:dyDescent="0.2">
      <c r="A198" s="229"/>
      <c r="B198" s="230"/>
      <c r="C198" s="231"/>
      <c r="D198" s="232"/>
      <c r="E198" s="234"/>
      <c r="F198" s="193">
        <f t="shared" si="5"/>
        <v>0</v>
      </c>
    </row>
    <row r="199" spans="1:10" s="187" customFormat="1" ht="11.25" x14ac:dyDescent="0.2">
      <c r="A199" s="229"/>
      <c r="B199" s="230"/>
      <c r="C199" s="231"/>
      <c r="D199" s="232"/>
      <c r="E199" s="234"/>
      <c r="F199" s="193">
        <f t="shared" si="5"/>
        <v>0</v>
      </c>
    </row>
    <row r="200" spans="1:10" s="187" customFormat="1" ht="11.25" x14ac:dyDescent="0.2">
      <c r="A200" s="229"/>
      <c r="B200" s="230"/>
      <c r="C200" s="231"/>
      <c r="D200" s="232"/>
      <c r="E200" s="234"/>
      <c r="F200" s="193">
        <f t="shared" si="5"/>
        <v>0</v>
      </c>
    </row>
    <row r="201" spans="1:10" s="187" customFormat="1" ht="11.25" x14ac:dyDescent="0.2">
      <c r="A201" s="229"/>
      <c r="B201" s="230"/>
      <c r="C201" s="231"/>
      <c r="D201" s="232"/>
      <c r="E201" s="234"/>
      <c r="F201" s="193">
        <f t="shared" si="5"/>
        <v>0</v>
      </c>
    </row>
    <row r="202" spans="1:10" s="187" customFormat="1" ht="11.25" x14ac:dyDescent="0.2">
      <c r="A202" s="229"/>
      <c r="B202" s="230"/>
      <c r="C202" s="231"/>
      <c r="D202" s="232"/>
      <c r="E202" s="234"/>
      <c r="F202" s="193">
        <f t="shared" si="5"/>
        <v>0</v>
      </c>
    </row>
    <row r="203" spans="1:10" s="187" customFormat="1" ht="11.25" x14ac:dyDescent="0.2">
      <c r="A203" s="229"/>
      <c r="B203" s="230"/>
      <c r="C203" s="231"/>
      <c r="D203" s="232"/>
      <c r="E203" s="234"/>
      <c r="F203" s="193">
        <f t="shared" si="5"/>
        <v>0</v>
      </c>
    </row>
    <row r="204" spans="1:10" s="187" customFormat="1" ht="11.25" x14ac:dyDescent="0.2">
      <c r="A204" s="229"/>
      <c r="B204" s="230"/>
      <c r="C204" s="231"/>
      <c r="D204" s="232"/>
      <c r="E204" s="234"/>
      <c r="F204" s="193">
        <f t="shared" si="5"/>
        <v>0</v>
      </c>
    </row>
    <row r="205" spans="1:10" s="187" customFormat="1" ht="11.25" x14ac:dyDescent="0.2">
      <c r="A205" s="229"/>
      <c r="B205" s="230"/>
      <c r="C205" s="231"/>
      <c r="D205" s="232"/>
      <c r="E205" s="234"/>
      <c r="F205" s="193">
        <f t="shared" si="5"/>
        <v>0</v>
      </c>
    </row>
    <row r="206" spans="1:10" s="187" customFormat="1" ht="11.25" x14ac:dyDescent="0.2">
      <c r="A206" s="229"/>
      <c r="B206" s="230"/>
      <c r="C206" s="231"/>
      <c r="D206" s="232"/>
      <c r="E206" s="234"/>
      <c r="F206" s="193">
        <f t="shared" si="5"/>
        <v>0</v>
      </c>
    </row>
    <row r="207" spans="1:10" s="187" customFormat="1" ht="11.25" x14ac:dyDescent="0.2">
      <c r="A207" s="229"/>
      <c r="B207" s="230"/>
      <c r="C207" s="231"/>
      <c r="D207" s="232"/>
      <c r="E207" s="234"/>
      <c r="F207" s="193">
        <f t="shared" si="5"/>
        <v>0</v>
      </c>
    </row>
    <row r="208" spans="1:10" s="187" customFormat="1" ht="11.25" x14ac:dyDescent="0.2">
      <c r="A208" s="229"/>
      <c r="B208" s="230"/>
      <c r="C208" s="231"/>
      <c r="D208" s="232"/>
      <c r="E208" s="234"/>
      <c r="F208" s="193">
        <f t="shared" si="5"/>
        <v>0</v>
      </c>
    </row>
    <row r="209" spans="1:10" s="187" customFormat="1" ht="11.25" x14ac:dyDescent="0.2">
      <c r="A209" s="229"/>
      <c r="B209" s="230"/>
      <c r="C209" s="231"/>
      <c r="D209" s="232"/>
      <c r="E209" s="234"/>
      <c r="F209" s="193">
        <f t="shared" si="5"/>
        <v>0</v>
      </c>
    </row>
    <row r="210" spans="1:10" s="187" customFormat="1" ht="11.25" x14ac:dyDescent="0.2">
      <c r="A210" s="229"/>
      <c r="B210" s="230"/>
      <c r="C210" s="231"/>
      <c r="D210" s="232"/>
      <c r="E210" s="234"/>
      <c r="F210" s="193">
        <f t="shared" si="5"/>
        <v>0</v>
      </c>
    </row>
    <row r="211" spans="1:10" s="187" customFormat="1" ht="11.25" x14ac:dyDescent="0.2">
      <c r="A211" s="229"/>
      <c r="B211" s="230"/>
      <c r="C211" s="231"/>
      <c r="D211" s="232"/>
      <c r="E211" s="234"/>
      <c r="F211" s="193">
        <f t="shared" si="5"/>
        <v>0</v>
      </c>
    </row>
    <row r="212" spans="1:10" s="187" customFormat="1" ht="6" customHeight="1" x14ac:dyDescent="0.2">
      <c r="A212" s="415"/>
      <c r="B212" s="415"/>
      <c r="C212" s="415"/>
      <c r="D212" s="415"/>
      <c r="E212" s="415"/>
      <c r="F212" s="91"/>
    </row>
    <row r="213" spans="1:10" s="187" customFormat="1" ht="15" customHeight="1" x14ac:dyDescent="0.2">
      <c r="A213" s="206" t="s">
        <v>532</v>
      </c>
      <c r="B213" s="194"/>
      <c r="C213" s="194"/>
      <c r="D213" s="194"/>
      <c r="E213" s="195">
        <f>LEN(A214)</f>
        <v>0</v>
      </c>
      <c r="F213" s="196" t="s">
        <v>136</v>
      </c>
    </row>
    <row r="214" spans="1:10" s="415" customFormat="1" ht="69.95" customHeight="1" x14ac:dyDescent="0.2">
      <c r="A214" s="658"/>
      <c r="B214" s="658"/>
      <c r="C214" s="658"/>
      <c r="D214" s="658"/>
      <c r="E214" s="658"/>
      <c r="F214" s="658"/>
      <c r="H214" s="419"/>
      <c r="I214" s="419"/>
      <c r="J214" s="419"/>
    </row>
    <row r="215" spans="1:10" s="187" customFormat="1" ht="6" customHeight="1" thickBot="1" x14ac:dyDescent="0.25">
      <c r="A215" s="415"/>
      <c r="B215" s="415"/>
      <c r="C215" s="415"/>
      <c r="D215" s="415"/>
      <c r="E215" s="415"/>
      <c r="F215" s="91"/>
    </row>
    <row r="216" spans="1:10" s="415" customFormat="1" ht="20.100000000000001" customHeight="1" x14ac:dyDescent="0.2">
      <c r="A216" s="76" t="s">
        <v>195</v>
      </c>
      <c r="B216" s="77"/>
      <c r="C216" s="188" t="s">
        <v>187</v>
      </c>
      <c r="D216" s="185" t="str">
        <f ca="1">IF($E$4&gt;0, E216/$E$4, "")</f>
        <v/>
      </c>
      <c r="E216" s="647">
        <f>SUM(F218,F230)</f>
        <v>0</v>
      </c>
      <c r="F216" s="648"/>
      <c r="H216" s="625" t="s">
        <v>595</v>
      </c>
      <c r="I216" s="626"/>
      <c r="J216" s="627"/>
    </row>
    <row r="217" spans="1:10" s="187" customFormat="1" ht="6" customHeight="1" x14ac:dyDescent="0.2">
      <c r="A217" s="415"/>
      <c r="B217" s="415"/>
      <c r="C217" s="415"/>
      <c r="D217" s="415"/>
      <c r="E217" s="415"/>
      <c r="F217" s="91"/>
      <c r="H217" s="628"/>
      <c r="I217" s="629"/>
      <c r="J217" s="630"/>
    </row>
    <row r="218" spans="1:10" s="187" customFormat="1" ht="20.100000000000001" customHeight="1" x14ac:dyDescent="0.2">
      <c r="A218" s="198" t="s">
        <v>430</v>
      </c>
      <c r="B218" s="199"/>
      <c r="C218" s="199"/>
      <c r="D218" s="199"/>
      <c r="E218" s="98"/>
      <c r="F218" s="100">
        <f>SUM(F221:F225)</f>
        <v>0</v>
      </c>
      <c r="H218" s="628"/>
      <c r="I218" s="629"/>
      <c r="J218" s="630"/>
    </row>
    <row r="219" spans="1:10" s="187" customFormat="1" ht="6" customHeight="1" x14ac:dyDescent="0.2">
      <c r="A219" s="415"/>
      <c r="B219" s="415"/>
      <c r="C219" s="415"/>
      <c r="D219" s="415"/>
      <c r="E219" s="415"/>
      <c r="F219" s="91"/>
      <c r="H219" s="628"/>
      <c r="I219" s="629"/>
      <c r="J219" s="630"/>
    </row>
    <row r="220" spans="1:10" s="187" customFormat="1" ht="23.25" thickBot="1" x14ac:dyDescent="0.25">
      <c r="A220" s="211" t="s">
        <v>184</v>
      </c>
      <c r="B220" s="191" t="s">
        <v>159</v>
      </c>
      <c r="C220" s="191" t="s">
        <v>160</v>
      </c>
      <c r="D220" s="192" t="s">
        <v>163</v>
      </c>
      <c r="E220" s="192" t="s">
        <v>161</v>
      </c>
      <c r="F220" s="186" t="s">
        <v>431</v>
      </c>
      <c r="H220" s="631"/>
      <c r="I220" s="632"/>
      <c r="J220" s="633"/>
    </row>
    <row r="221" spans="1:10" s="187" customFormat="1" ht="11.25" x14ac:dyDescent="0.2">
      <c r="A221" s="229"/>
      <c r="B221" s="230"/>
      <c r="C221" s="231"/>
      <c r="D221" s="232"/>
      <c r="E221" s="234"/>
      <c r="F221" s="193">
        <f>TRUNC(D221*E221,2)</f>
        <v>0</v>
      </c>
    </row>
    <row r="222" spans="1:10" s="187" customFormat="1" ht="11.25" x14ac:dyDescent="0.2">
      <c r="A222" s="229"/>
      <c r="B222" s="230"/>
      <c r="C222" s="231"/>
      <c r="D222" s="232"/>
      <c r="E222" s="234"/>
      <c r="F222" s="193">
        <f>TRUNC(D222*E222,2)</f>
        <v>0</v>
      </c>
    </row>
    <row r="223" spans="1:10" s="187" customFormat="1" ht="11.25" x14ac:dyDescent="0.2">
      <c r="A223" s="229"/>
      <c r="B223" s="230"/>
      <c r="C223" s="231"/>
      <c r="D223" s="232"/>
      <c r="E223" s="234"/>
      <c r="F223" s="193">
        <f>TRUNC(D223*E223,2)</f>
        <v>0</v>
      </c>
    </row>
    <row r="224" spans="1:10" s="187" customFormat="1" ht="11.25" x14ac:dyDescent="0.2">
      <c r="A224" s="229"/>
      <c r="B224" s="230"/>
      <c r="C224" s="231"/>
      <c r="D224" s="232"/>
      <c r="E224" s="234"/>
      <c r="F224" s="193">
        <f>TRUNC(D224*E224,2)</f>
        <v>0</v>
      </c>
    </row>
    <row r="225" spans="1:10" s="187" customFormat="1" ht="11.25" x14ac:dyDescent="0.2">
      <c r="A225" s="229"/>
      <c r="B225" s="230"/>
      <c r="C225" s="231"/>
      <c r="D225" s="232"/>
      <c r="E225" s="234"/>
      <c r="F225" s="193">
        <f>TRUNC(D225*E225,2)</f>
        <v>0</v>
      </c>
    </row>
    <row r="226" spans="1:10" s="187" customFormat="1" ht="6" customHeight="1" thickBot="1" x14ac:dyDescent="0.25">
      <c r="A226" s="415"/>
      <c r="B226" s="415"/>
      <c r="C226" s="415"/>
      <c r="D226" s="415"/>
      <c r="E226" s="415"/>
      <c r="F226" s="91"/>
    </row>
    <row r="227" spans="1:10" s="187" customFormat="1" ht="15" customHeight="1" x14ac:dyDescent="0.2">
      <c r="A227" s="206" t="s">
        <v>532</v>
      </c>
      <c r="B227" s="194"/>
      <c r="C227" s="194"/>
      <c r="D227" s="194"/>
      <c r="E227" s="195">
        <f>LEN(A228)</f>
        <v>0</v>
      </c>
      <c r="F227" s="196" t="s">
        <v>136</v>
      </c>
      <c r="H227" s="625" t="s">
        <v>540</v>
      </c>
      <c r="I227" s="626"/>
      <c r="J227" s="627"/>
    </row>
    <row r="228" spans="1:10" s="415" customFormat="1" ht="69.95" customHeight="1" thickBot="1" x14ac:dyDescent="0.25">
      <c r="A228" s="658"/>
      <c r="B228" s="658"/>
      <c r="C228" s="658"/>
      <c r="D228" s="658"/>
      <c r="E228" s="658"/>
      <c r="F228" s="658"/>
      <c r="H228" s="631"/>
      <c r="I228" s="632"/>
      <c r="J228" s="633"/>
    </row>
    <row r="229" spans="1:10" s="187" customFormat="1" ht="6" customHeight="1" thickBot="1" x14ac:dyDescent="0.25">
      <c r="A229" s="415"/>
      <c r="B229" s="415"/>
      <c r="C229" s="415"/>
      <c r="D229" s="415"/>
      <c r="E229" s="415"/>
      <c r="F229" s="91"/>
    </row>
    <row r="230" spans="1:10" s="187" customFormat="1" ht="20.100000000000001" customHeight="1" thickBot="1" x14ac:dyDescent="0.25">
      <c r="A230" s="198" t="s">
        <v>196</v>
      </c>
      <c r="B230" s="199"/>
      <c r="C230" s="227" t="s">
        <v>187</v>
      </c>
      <c r="D230" s="228" t="str">
        <f ca="1">IF($E$4&gt;0, F230/$E$4, "")</f>
        <v/>
      </c>
      <c r="E230" s="98"/>
      <c r="F230" s="112">
        <f>SUM(F233:F237)</f>
        <v>0</v>
      </c>
      <c r="H230" s="540" t="s">
        <v>661</v>
      </c>
      <c r="I230" s="420"/>
      <c r="J230" s="420"/>
    </row>
    <row r="231" spans="1:10" s="187" customFormat="1" ht="6" customHeight="1" thickBot="1" x14ac:dyDescent="0.25">
      <c r="A231" s="415"/>
      <c r="B231" s="415"/>
      <c r="C231" s="415"/>
      <c r="D231" s="415"/>
      <c r="E231" s="415"/>
      <c r="F231" s="91"/>
      <c r="H231" s="540"/>
      <c r="I231" s="420"/>
      <c r="J231" s="420"/>
    </row>
    <row r="232" spans="1:10" s="187" customFormat="1" ht="23.25" thickBot="1" x14ac:dyDescent="0.25">
      <c r="A232" s="211" t="s">
        <v>184</v>
      </c>
      <c r="B232" s="191" t="s">
        <v>159</v>
      </c>
      <c r="C232" s="191" t="s">
        <v>160</v>
      </c>
      <c r="D232" s="192" t="s">
        <v>163</v>
      </c>
      <c r="E232" s="192" t="s">
        <v>161</v>
      </c>
      <c r="F232" s="186" t="s">
        <v>431</v>
      </c>
      <c r="H232" s="540"/>
      <c r="I232" s="420"/>
      <c r="J232" s="420"/>
    </row>
    <row r="233" spans="1:10" s="187" customFormat="1" ht="11.25" x14ac:dyDescent="0.2">
      <c r="A233" s="229"/>
      <c r="B233" s="230"/>
      <c r="C233" s="231"/>
      <c r="D233" s="232"/>
      <c r="E233" s="234"/>
      <c r="F233" s="193">
        <f>TRUNC(D233*E233,2)</f>
        <v>0</v>
      </c>
    </row>
    <row r="234" spans="1:10" s="187" customFormat="1" ht="11.25" x14ac:dyDescent="0.2">
      <c r="A234" s="229"/>
      <c r="B234" s="230"/>
      <c r="C234" s="231"/>
      <c r="D234" s="232"/>
      <c r="E234" s="234"/>
      <c r="F234" s="193">
        <f>TRUNC(D234*E234,2)</f>
        <v>0</v>
      </c>
    </row>
    <row r="235" spans="1:10" s="187" customFormat="1" ht="11.25" x14ac:dyDescent="0.2">
      <c r="A235" s="229"/>
      <c r="B235" s="230"/>
      <c r="C235" s="231"/>
      <c r="D235" s="232"/>
      <c r="E235" s="234"/>
      <c r="F235" s="193">
        <f>TRUNC(D235*E235,2)</f>
        <v>0</v>
      </c>
    </row>
    <row r="236" spans="1:10" s="187" customFormat="1" ht="11.25" x14ac:dyDescent="0.2">
      <c r="A236" s="229"/>
      <c r="B236" s="230"/>
      <c r="C236" s="231"/>
      <c r="D236" s="232"/>
      <c r="E236" s="234"/>
      <c r="F236" s="193">
        <f>TRUNC(D236*E236,2)</f>
        <v>0</v>
      </c>
    </row>
    <row r="237" spans="1:10" s="187" customFormat="1" ht="11.25" x14ac:dyDescent="0.2">
      <c r="A237" s="229"/>
      <c r="B237" s="230"/>
      <c r="C237" s="231"/>
      <c r="D237" s="232"/>
      <c r="E237" s="234"/>
      <c r="F237" s="193">
        <f>TRUNC(D237*E237,2)</f>
        <v>0</v>
      </c>
    </row>
    <row r="238" spans="1:10" s="187" customFormat="1" ht="6" customHeight="1" thickBot="1" x14ac:dyDescent="0.25">
      <c r="A238" s="415"/>
      <c r="B238" s="415"/>
      <c r="C238" s="415"/>
      <c r="D238" s="415"/>
      <c r="E238" s="415"/>
      <c r="F238" s="91"/>
    </row>
    <row r="239" spans="1:10" s="187" customFormat="1" ht="15" customHeight="1" thickBot="1" x14ac:dyDescent="0.25">
      <c r="A239" s="206" t="s">
        <v>532</v>
      </c>
      <c r="B239" s="194"/>
      <c r="C239" s="194"/>
      <c r="D239" s="194"/>
      <c r="E239" s="195">
        <f>LEN(A240)</f>
        <v>0</v>
      </c>
      <c r="F239" s="196" t="s">
        <v>136</v>
      </c>
      <c r="H239" s="540" t="s">
        <v>535</v>
      </c>
    </row>
    <row r="240" spans="1:10" s="415" customFormat="1" ht="69.95" customHeight="1" thickBot="1" x14ac:dyDescent="0.25">
      <c r="A240" s="658"/>
      <c r="B240" s="658"/>
      <c r="C240" s="658"/>
      <c r="D240" s="658"/>
      <c r="E240" s="658"/>
      <c r="F240" s="658"/>
      <c r="H240" s="540"/>
      <c r="I240" s="419"/>
      <c r="J240" s="419"/>
    </row>
  </sheetData>
  <sheetProtection selectLockedCells="1"/>
  <mergeCells count="61">
    <mergeCell ref="E49:F49"/>
    <mergeCell ref="E54:F54"/>
    <mergeCell ref="A240:F240"/>
    <mergeCell ref="A127:F127"/>
    <mergeCell ref="A144:F144"/>
    <mergeCell ref="A161:F161"/>
    <mergeCell ref="A192:F192"/>
    <mergeCell ref="A214:F214"/>
    <mergeCell ref="A228:F228"/>
    <mergeCell ref="E180:F180"/>
    <mergeCell ref="E216:F216"/>
    <mergeCell ref="E86:F86"/>
    <mergeCell ref="A178:F178"/>
    <mergeCell ref="A115:F115"/>
    <mergeCell ref="A84:F84"/>
    <mergeCell ref="A98:F98"/>
    <mergeCell ref="A47:F47"/>
    <mergeCell ref="H3:H8"/>
    <mergeCell ref="J15:J20"/>
    <mergeCell ref="J22:J25"/>
    <mergeCell ref="H32:H34"/>
    <mergeCell ref="J32:J34"/>
    <mergeCell ref="H46:H47"/>
    <mergeCell ref="J46:J47"/>
    <mergeCell ref="A4:D4"/>
    <mergeCell ref="E4:F4"/>
    <mergeCell ref="E6:F6"/>
    <mergeCell ref="A16:F16"/>
    <mergeCell ref="E18:F18"/>
    <mergeCell ref="J3:J4"/>
    <mergeCell ref="J5:J8"/>
    <mergeCell ref="H15:H20"/>
    <mergeCell ref="H49:J52"/>
    <mergeCell ref="H54:J58"/>
    <mergeCell ref="H65:J67"/>
    <mergeCell ref="H74:J76"/>
    <mergeCell ref="H22:H25"/>
    <mergeCell ref="H83:H84"/>
    <mergeCell ref="J83:J84"/>
    <mergeCell ref="H143:H144"/>
    <mergeCell ref="H146:J149"/>
    <mergeCell ref="H86:J90"/>
    <mergeCell ref="H97:J98"/>
    <mergeCell ref="H100:J102"/>
    <mergeCell ref="H114:H115"/>
    <mergeCell ref="J114:J115"/>
    <mergeCell ref="H117:J119"/>
    <mergeCell ref="H126:H127"/>
    <mergeCell ref="H129:J131"/>
    <mergeCell ref="H230:H232"/>
    <mergeCell ref="H239:H240"/>
    <mergeCell ref="H191:H192"/>
    <mergeCell ref="J191:J192"/>
    <mergeCell ref="H194:J196"/>
    <mergeCell ref="H216:J220"/>
    <mergeCell ref="H227:J228"/>
    <mergeCell ref="H160:H161"/>
    <mergeCell ref="J160:J161"/>
    <mergeCell ref="H163:J165"/>
    <mergeCell ref="H180:J184"/>
    <mergeCell ref="H177:J178"/>
  </mergeCells>
  <conditionalFormatting sqref="C52:D52 A149:F149 A26:F30 A35:F44">
    <cfRule type="expression" dxfId="205" priority="16">
      <formula>$D$20="Flat rate"</formula>
    </cfRule>
  </conditionalFormatting>
  <conditionalFormatting sqref="F149">
    <cfRule type="expression" dxfId="204" priority="5">
      <formula>$F$149="Wrong"</formula>
    </cfRule>
  </conditionalFormatting>
  <conditionalFormatting sqref="F230">
    <cfRule type="expression" dxfId="203" priority="15">
      <formula>$F$230="Wrong"</formula>
    </cfRule>
  </conditionalFormatting>
  <conditionalFormatting sqref="D6">
    <cfRule type="cellIs" dxfId="202" priority="14" operator="greaterThan">
      <formula>0.1</formula>
    </cfRule>
  </conditionalFormatting>
  <conditionalFormatting sqref="D230">
    <cfRule type="cellIs" dxfId="201" priority="13"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200" priority="12">
      <formula>LEN(TRIM(A4))&gt;0</formula>
    </cfRule>
  </conditionalFormatting>
  <conditionalFormatting sqref="A47">
    <cfRule type="expression" dxfId="199" priority="11">
      <formula>$D$20="Flat rate"</formula>
    </cfRule>
  </conditionalFormatting>
  <conditionalFormatting sqref="A23:F23">
    <cfRule type="expression" dxfId="198" priority="9">
      <formula>$D$20="Real cost"</formula>
    </cfRule>
  </conditionalFormatting>
  <conditionalFormatting sqref="A23:E23">
    <cfRule type="notContainsBlanks" dxfId="197" priority="10">
      <formula>LEN(TRIM(A23))&gt;0</formula>
    </cfRule>
  </conditionalFormatting>
  <conditionalFormatting sqref="C23:D23">
    <cfRule type="expression" dxfId="196" priority="8">
      <formula>$D$20="Flat rate"</formula>
    </cfRule>
  </conditionalFormatting>
  <conditionalFormatting sqref="C52:D52">
    <cfRule type="expression" dxfId="195" priority="6">
      <formula>$D$20="Real cost"</formula>
    </cfRule>
  </conditionalFormatting>
  <conditionalFormatting sqref="C52:D52">
    <cfRule type="notContainsBlanks" dxfId="194" priority="7">
      <formula>LEN(TRIM(C52))&gt;0</formula>
    </cfRule>
  </conditionalFormatting>
  <dataValidations count="18">
    <dataValidation operator="lessThanOrEqual" allowBlank="1" showInputMessage="1" showErrorMessage="1" sqref="E18"/>
    <dataValidation type="list" allowBlank="1" showInputMessage="1" showErrorMessage="1" sqref="C26:C30 C59:C63 C9:C13 C52 C68:C72 C77:C81 C91:C95 C185:C189 C120:C124 C103:C112 C149:C158 C166:C175 C35:C44 C233:C237 C221:C225 C132:C141 C23 C197:C211">
      <formula1>Unit</formula1>
    </dataValidation>
    <dataValidation type="list" allowBlank="1" showInputMessage="1" showErrorMessage="1" sqref="A4">
      <formula1>VAT</formula1>
    </dataValidation>
    <dataValidation type="list" allowBlank="1" showInputMessage="1" showErrorMessage="1" sqref="D20:D21">
      <formula1>Basis</formula1>
    </dataValidation>
    <dataValidation type="whole" operator="equal" allowBlank="1" showInputMessage="1" showErrorMessage="1" sqref="D136">
      <formula1>1</formula1>
    </dataValidation>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operator="lessThanOrEqual" allowBlank="1" showInputMessage="1" showErrorMessage="1" errorTitle="Overestimated" error="The maximum amount for Externam management cannot be higher than 100.000,00 EUR." sqref="F149"/>
    <dataValidation type="list" allowBlank="1" showInputMessage="1" showErrorMessage="1" sqref="B9:B13 B26:B30 B52 B23 B59:B63 B68:B72 B77:B81 B91:B95 B233:B237 B120:B124 B103:B112 B149:B158 B166:B175 B185:B189 B35:B44 B221:B225 B132:B141 B197:B211">
      <formula1>ActIDName</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type="list" allowBlank="1" showInputMessage="1" showErrorMessage="1" sqref="A9:A13">
      <formula1>Prep</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BB88D763-B9DA-4FAF-A8B5-5039741BF142}">
            <xm:f>SUM($F$26:$F$30,$F$149)&gt;IF(CELL("TYPE", '2. Main data'!F7)="v",('2. Main data'!F7*2500), 0)</xm:f>
            <x14:dxf>
              <font>
                <color rgb="FFFF0000"/>
              </font>
            </x14:dxf>
          </x14:cfRule>
          <xm:sqref>F149</xm:sqref>
        </x14:conditionalFormatting>
        <x14:conditionalFormatting xmlns:xm="http://schemas.microsoft.com/office/excel/2006/main">
          <x14:cfRule type="expression" priority="4" id="{E3C50C84-0EBC-4E39-8249-E7D4FD43AA44}">
            <xm:f>SUM($F$26:$F$30,$F$149)&gt;IF(CELL("TYPE", '2. Main data'!F7)="v",('2. Main data'!F7*2500), 0)</xm:f>
            <x14:dxf>
              <font>
                <color rgb="FFFF0000"/>
              </font>
            </x14:dxf>
          </x14:cfRule>
          <xm:sqref>F20</xm:sqref>
        </x14:conditionalFormatting>
        <x14:conditionalFormatting xmlns:xm="http://schemas.microsoft.com/office/excel/2006/main">
          <x14:cfRule type="expression" priority="2" id="{799F4E0B-91E6-4263-8180-0E5B6BABD0DE}">
            <xm:f>AND('Hidden data'!$N$140&gt;50%,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144E52A4-1231-4BBE-B05E-65DF225764AB}">
            <xm:f>AND('Hidden data'!$N$140&gt;50%,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55" workbookViewId="0">
      <selection activeCell="A4" sqref="A4:D4"/>
    </sheetView>
  </sheetViews>
  <sheetFormatPr defaultRowHeight="14.25" x14ac:dyDescent="0.2"/>
  <cols>
    <col min="1" max="1" width="16.625" style="123" customWidth="1"/>
    <col min="2" max="2" width="18.625" style="123" customWidth="1"/>
    <col min="3" max="4" width="8.625" style="123" customWidth="1"/>
    <col min="5" max="5" width="12.625" style="99" customWidth="1"/>
    <col min="6" max="6" width="14.625" style="2" customWidth="1"/>
    <col min="7" max="7" width="1.625" style="99" customWidth="1"/>
    <col min="8" max="8" width="30.625" style="419" customWidth="1"/>
    <col min="9" max="9" width="1.625" style="419" customWidth="1"/>
    <col min="10" max="10" width="30.625" style="419" customWidth="1"/>
    <col min="11" max="11" width="14.375" style="99" bestFit="1" customWidth="1"/>
    <col min="12" max="16384" width="9" style="99"/>
  </cols>
  <sheetData>
    <row r="1" spans="1:10" ht="30" customHeight="1" thickBot="1" x14ac:dyDescent="0.25">
      <c r="A1" s="97" t="s">
        <v>648</v>
      </c>
      <c r="B1" s="97"/>
      <c r="C1" s="97"/>
      <c r="D1" s="97"/>
      <c r="E1" s="28"/>
      <c r="F1" s="101" t="str">
        <f>'Hidden data'!B122</f>
        <v xml:space="preserve">B6 - </v>
      </c>
      <c r="H1" s="345" t="s">
        <v>574</v>
      </c>
      <c r="J1" s="344" t="s">
        <v>569</v>
      </c>
    </row>
    <row r="2" spans="1:10" ht="6" customHeight="1" thickBot="1" x14ac:dyDescent="0.25">
      <c r="H2" s="420"/>
      <c r="J2" s="420"/>
    </row>
    <row r="3" spans="1:10" s="415" customFormat="1" ht="20.100000000000001" customHeight="1" thickBot="1" x14ac:dyDescent="0.25">
      <c r="A3" s="327" t="s">
        <v>14</v>
      </c>
      <c r="B3" s="328"/>
      <c r="C3" s="328"/>
      <c r="D3" s="329"/>
      <c r="E3" s="183"/>
      <c r="F3" s="184" t="s">
        <v>106</v>
      </c>
      <c r="H3" s="540" t="s">
        <v>656</v>
      </c>
      <c r="I3" s="419"/>
      <c r="J3" s="621" t="s">
        <v>586</v>
      </c>
    </row>
    <row r="4" spans="1:10" s="415" customFormat="1" ht="30" customHeight="1" thickBot="1" x14ac:dyDescent="0.25">
      <c r="A4" s="652"/>
      <c r="B4" s="653"/>
      <c r="C4" s="653"/>
      <c r="D4" s="654"/>
      <c r="E4" s="650">
        <f ca="1">SUM(E6,E18,E49,E54,E86,E180,E216)</f>
        <v>0</v>
      </c>
      <c r="F4" s="651"/>
      <c r="H4" s="540"/>
      <c r="I4" s="419"/>
      <c r="J4" s="622"/>
    </row>
    <row r="5" spans="1:10" s="415" customFormat="1" ht="6" customHeight="1" thickBot="1" x14ac:dyDescent="0.25">
      <c r="F5" s="91"/>
      <c r="H5" s="540"/>
      <c r="I5" s="419"/>
      <c r="J5" s="623" t="s">
        <v>596</v>
      </c>
    </row>
    <row r="6" spans="1:10" s="415" customFormat="1" ht="20.100000000000001" customHeight="1" thickBot="1" x14ac:dyDescent="0.25">
      <c r="A6" s="76" t="s">
        <v>188</v>
      </c>
      <c r="B6" s="77"/>
      <c r="C6" s="188" t="s">
        <v>187</v>
      </c>
      <c r="D6" s="189" t="str">
        <f ca="1">IF(SUM(E18,E49,E54,E86,E180,E216)&gt;0, E6/SUM(E18,E49,E54,E86,E180,E216), "")</f>
        <v/>
      </c>
      <c r="E6" s="647">
        <f>(SUM(F9:F13))</f>
        <v>0</v>
      </c>
      <c r="F6" s="648"/>
      <c r="H6" s="540"/>
      <c r="I6" s="419"/>
      <c r="J6" s="623"/>
    </row>
    <row r="7" spans="1:10" s="187" customFormat="1" ht="6" customHeight="1" thickBot="1" x14ac:dyDescent="0.25">
      <c r="A7" s="415"/>
      <c r="B7" s="415"/>
      <c r="C7" s="415"/>
      <c r="D7" s="415"/>
      <c r="E7" s="415"/>
      <c r="F7" s="91"/>
      <c r="H7" s="540"/>
      <c r="J7" s="623"/>
    </row>
    <row r="8" spans="1:10" s="187" customFormat="1" ht="23.25" thickBot="1" x14ac:dyDescent="0.25">
      <c r="A8" s="190" t="s">
        <v>184</v>
      </c>
      <c r="B8" s="191" t="s">
        <v>159</v>
      </c>
      <c r="C8" s="191" t="s">
        <v>160</v>
      </c>
      <c r="D8" s="192" t="s">
        <v>163</v>
      </c>
      <c r="E8" s="192" t="s">
        <v>161</v>
      </c>
      <c r="F8" s="186" t="s">
        <v>431</v>
      </c>
      <c r="H8" s="540"/>
      <c r="J8" s="624"/>
    </row>
    <row r="9" spans="1:10" s="187" customFormat="1" ht="11.25" x14ac:dyDescent="0.2">
      <c r="A9" s="230"/>
      <c r="B9" s="230"/>
      <c r="C9" s="231"/>
      <c r="D9" s="232"/>
      <c r="E9" s="233"/>
      <c r="F9" s="193">
        <f>TRUNC(D9*E9,2)</f>
        <v>0</v>
      </c>
    </row>
    <row r="10" spans="1:10" s="187" customFormat="1" ht="11.25" x14ac:dyDescent="0.2">
      <c r="A10" s="230"/>
      <c r="B10" s="230"/>
      <c r="C10" s="231"/>
      <c r="D10" s="232"/>
      <c r="E10" s="233"/>
      <c r="F10" s="193">
        <f>TRUNC(D10*E10,2)</f>
        <v>0</v>
      </c>
    </row>
    <row r="11" spans="1:10" s="187" customFormat="1" ht="11.25" x14ac:dyDescent="0.2">
      <c r="A11" s="230"/>
      <c r="B11" s="230"/>
      <c r="C11" s="231"/>
      <c r="D11" s="232"/>
      <c r="E11" s="233"/>
      <c r="F11" s="193">
        <f>TRUNC(D11*E11,2)</f>
        <v>0</v>
      </c>
    </row>
    <row r="12" spans="1:10" s="187" customFormat="1" ht="11.25" x14ac:dyDescent="0.2">
      <c r="A12" s="230"/>
      <c r="B12" s="230"/>
      <c r="C12" s="231"/>
      <c r="D12" s="232"/>
      <c r="E12" s="233"/>
      <c r="F12" s="193">
        <f>TRUNC(D12*E12,2)</f>
        <v>0</v>
      </c>
    </row>
    <row r="13" spans="1:10" s="187" customFormat="1" ht="11.25" x14ac:dyDescent="0.2">
      <c r="A13" s="230"/>
      <c r="B13" s="230"/>
      <c r="C13" s="231"/>
      <c r="D13" s="232"/>
      <c r="E13" s="233"/>
      <c r="F13" s="193">
        <f>TRUNC(D13*E13,2)</f>
        <v>0</v>
      </c>
    </row>
    <row r="14" spans="1:10" s="415" customFormat="1" ht="6" customHeight="1" thickBot="1" x14ac:dyDescent="0.25">
      <c r="F14" s="91"/>
      <c r="H14" s="419"/>
      <c r="I14" s="419"/>
      <c r="J14" s="419"/>
    </row>
    <row r="15" spans="1:10" s="187" customFormat="1" ht="15" customHeight="1" thickBot="1" x14ac:dyDescent="0.25">
      <c r="A15" s="206" t="s">
        <v>532</v>
      </c>
      <c r="B15" s="194"/>
      <c r="C15" s="194"/>
      <c r="D15" s="194"/>
      <c r="E15" s="195">
        <f>LEN(A16)</f>
        <v>0</v>
      </c>
      <c r="F15" s="196" t="s">
        <v>136</v>
      </c>
      <c r="H15" s="540" t="s">
        <v>587</v>
      </c>
      <c r="J15" s="540" t="s">
        <v>533</v>
      </c>
    </row>
    <row r="16" spans="1:10" s="415" customFormat="1" ht="69.95" customHeight="1" thickBot="1" x14ac:dyDescent="0.25">
      <c r="A16" s="658"/>
      <c r="B16" s="658"/>
      <c r="C16" s="658"/>
      <c r="D16" s="658"/>
      <c r="E16" s="658"/>
      <c r="F16" s="658"/>
      <c r="H16" s="540"/>
      <c r="I16" s="419"/>
      <c r="J16" s="540"/>
    </row>
    <row r="17" spans="1:11" s="415" customFormat="1" ht="6" customHeight="1" thickBot="1" x14ac:dyDescent="0.25">
      <c r="F17" s="91"/>
      <c r="H17" s="540"/>
      <c r="I17" s="419"/>
      <c r="J17" s="540"/>
      <c r="K17" s="197"/>
    </row>
    <row r="18" spans="1:11" s="415" customFormat="1" ht="20.100000000000001" customHeight="1" thickBot="1" x14ac:dyDescent="0.25">
      <c r="A18" s="76" t="s">
        <v>189</v>
      </c>
      <c r="B18" s="77"/>
      <c r="C18" s="188" t="s">
        <v>187</v>
      </c>
      <c r="D18" s="185" t="str">
        <f ca="1">IF($E$4&gt;0, E18/$E$4, "")</f>
        <v/>
      </c>
      <c r="E18" s="647">
        <f ca="1">SUM(F20,F32)</f>
        <v>0</v>
      </c>
      <c r="F18" s="648"/>
      <c r="H18" s="540"/>
      <c r="I18" s="419"/>
      <c r="J18" s="540"/>
    </row>
    <row r="19" spans="1:11" s="415" customFormat="1" ht="6" customHeight="1" thickBot="1" x14ac:dyDescent="0.25">
      <c r="F19" s="91"/>
      <c r="H19" s="540"/>
      <c r="I19" s="419"/>
      <c r="J19" s="540"/>
    </row>
    <row r="20" spans="1:11" s="415" customFormat="1" ht="20.100000000000001" customHeight="1" thickBot="1" x14ac:dyDescent="0.25">
      <c r="A20" s="198" t="s">
        <v>526</v>
      </c>
      <c r="B20" s="199"/>
      <c r="C20" s="200" t="s">
        <v>412</v>
      </c>
      <c r="D20" s="330" t="s">
        <v>186</v>
      </c>
      <c r="E20" s="98"/>
      <c r="F20" s="112">
        <f ca="1">IF(D20="Real Cost", IF(SUM(F26:F30)&lt;=IF(CELL("TYPE", '2. Main data'!F7) = "v",  ('2. Main data'!F7*2500), 0), SUM(F26:F30), "Wrong"),F23)</f>
        <v>0</v>
      </c>
      <c r="H20" s="540"/>
      <c r="I20" s="419"/>
      <c r="J20" s="540"/>
    </row>
    <row r="21" spans="1:11" s="415" customFormat="1" ht="6" customHeight="1" thickBot="1" x14ac:dyDescent="0.25">
      <c r="F21" s="91"/>
      <c r="H21" s="420"/>
      <c r="I21" s="419"/>
      <c r="J21" s="420"/>
    </row>
    <row r="22" spans="1:11" s="187" customFormat="1" ht="24.95" customHeight="1" x14ac:dyDescent="0.2">
      <c r="A22" s="190" t="s">
        <v>184</v>
      </c>
      <c r="B22" s="201" t="s">
        <v>159</v>
      </c>
      <c r="C22" s="191" t="s">
        <v>160</v>
      </c>
      <c r="D22" s="192" t="s">
        <v>163</v>
      </c>
      <c r="E22" s="192" t="s">
        <v>428</v>
      </c>
      <c r="F22" s="186" t="s">
        <v>431</v>
      </c>
      <c r="H22" s="644" t="s">
        <v>597</v>
      </c>
      <c r="J22" s="560" t="s">
        <v>541</v>
      </c>
    </row>
    <row r="23" spans="1:11" s="415" customFormat="1" ht="15" customHeight="1" x14ac:dyDescent="0.2">
      <c r="A23" s="312" t="s">
        <v>141</v>
      </c>
      <c r="B23" s="202" t="s">
        <v>182</v>
      </c>
      <c r="C23" s="313"/>
      <c r="D23" s="314"/>
      <c r="E23" s="203">
        <f ca="1">IF(AND($E$54=0,$E$86=0,$E$180=0,$E216&gt;0),0, IF(($E$216=0),20%,10%))</f>
        <v>0.2</v>
      </c>
      <c r="F23" s="204">
        <f ca="1">TRUNC(IF(D20="Flat rate", IF((SUM(E6,E54,E86,E180,E216)*E23)&gt;IF(CELL("TYPE", '2. Main data'!F7) = "v",  ('2. Main data'!F7*2500), 0), IF(CELL("TYPE", '2. Main data'!F7) = "v",  ('2. Main data'!F7*2500), 0), (SUM(E6,E54,E86,E180,E216)*E23)), "0"))</f>
        <v>0</v>
      </c>
      <c r="H23" s="645"/>
      <c r="I23" s="419"/>
      <c r="J23" s="597"/>
    </row>
    <row r="24" spans="1:11" s="187" customFormat="1" ht="6" customHeight="1" x14ac:dyDescent="0.2">
      <c r="A24" s="415"/>
      <c r="B24" s="415"/>
      <c r="C24" s="415"/>
      <c r="D24" s="415"/>
      <c r="E24" s="415"/>
      <c r="F24" s="91"/>
      <c r="H24" s="645"/>
      <c r="J24" s="597"/>
    </row>
    <row r="25" spans="1:11" s="187" customFormat="1" ht="23.25" thickBot="1" x14ac:dyDescent="0.25">
      <c r="A25" s="190" t="s">
        <v>184</v>
      </c>
      <c r="B25" s="191" t="s">
        <v>159</v>
      </c>
      <c r="C25" s="191" t="s">
        <v>160</v>
      </c>
      <c r="D25" s="192" t="s">
        <v>163</v>
      </c>
      <c r="E25" s="192" t="s">
        <v>161</v>
      </c>
      <c r="F25" s="205" t="s">
        <v>431</v>
      </c>
      <c r="H25" s="646"/>
      <c r="J25" s="561"/>
    </row>
    <row r="26" spans="1:11" s="187" customFormat="1" ht="11.25" x14ac:dyDescent="0.2">
      <c r="A26" s="229"/>
      <c r="B26" s="230"/>
      <c r="C26" s="231"/>
      <c r="D26" s="232"/>
      <c r="E26" s="234"/>
      <c r="F26" s="193">
        <f>TRUNC(D26*E26,2)</f>
        <v>0</v>
      </c>
    </row>
    <row r="27" spans="1:11" s="187" customFormat="1" ht="11.25" x14ac:dyDescent="0.2">
      <c r="A27" s="229"/>
      <c r="B27" s="230"/>
      <c r="C27" s="231"/>
      <c r="D27" s="232"/>
      <c r="E27" s="234"/>
      <c r="F27" s="193">
        <f>TRUNC(D27*E27,2)</f>
        <v>0</v>
      </c>
    </row>
    <row r="28" spans="1:11" s="187" customFormat="1" ht="11.25" x14ac:dyDescent="0.2">
      <c r="A28" s="229"/>
      <c r="B28" s="230"/>
      <c r="C28" s="231"/>
      <c r="D28" s="232"/>
      <c r="E28" s="234"/>
      <c r="F28" s="193">
        <f>TRUNC(D28*E28,2)</f>
        <v>0</v>
      </c>
      <c r="H28" s="343"/>
    </row>
    <row r="29" spans="1:11" s="187" customFormat="1" ht="11.25" x14ac:dyDescent="0.2">
      <c r="A29" s="229"/>
      <c r="B29" s="230"/>
      <c r="C29" s="231"/>
      <c r="D29" s="232"/>
      <c r="E29" s="234"/>
      <c r="F29" s="193">
        <f>TRUNC(D29*E29,2)</f>
        <v>0</v>
      </c>
      <c r="H29" s="343"/>
    </row>
    <row r="30" spans="1:11" s="187" customFormat="1" ht="11.25" x14ac:dyDescent="0.2">
      <c r="A30" s="229"/>
      <c r="B30" s="230"/>
      <c r="C30" s="231"/>
      <c r="D30" s="232"/>
      <c r="E30" s="234"/>
      <c r="F30" s="193">
        <f>TRUNC(D30*E30,2)</f>
        <v>0</v>
      </c>
      <c r="H30" s="343"/>
    </row>
    <row r="31" spans="1:11" s="187" customFormat="1" ht="6" customHeight="1" thickBot="1" x14ac:dyDescent="0.25">
      <c r="A31" s="415"/>
      <c r="B31" s="415"/>
      <c r="C31" s="415"/>
      <c r="D31" s="415"/>
      <c r="E31" s="415"/>
      <c r="F31" s="91"/>
    </row>
    <row r="32" spans="1:11" s="187" customFormat="1" ht="20.100000000000001" customHeight="1" thickBot="1" x14ac:dyDescent="0.25">
      <c r="A32" s="198" t="s">
        <v>190</v>
      </c>
      <c r="B32" s="199"/>
      <c r="C32" s="199"/>
      <c r="D32" s="199"/>
      <c r="E32" s="98"/>
      <c r="F32" s="100">
        <f>SUM(F35:F44)</f>
        <v>0</v>
      </c>
      <c r="H32" s="560" t="s">
        <v>573</v>
      </c>
      <c r="I32" s="420"/>
      <c r="J32" s="540" t="s">
        <v>527</v>
      </c>
    </row>
    <row r="33" spans="1:10" s="187" customFormat="1" ht="6" customHeight="1" thickBot="1" x14ac:dyDescent="0.25">
      <c r="A33" s="415"/>
      <c r="B33" s="415"/>
      <c r="C33" s="415"/>
      <c r="D33" s="415"/>
      <c r="E33" s="415"/>
      <c r="F33" s="91"/>
      <c r="H33" s="597"/>
      <c r="I33" s="420"/>
      <c r="J33" s="540"/>
    </row>
    <row r="34" spans="1:10" s="187" customFormat="1" ht="23.25" thickBot="1" x14ac:dyDescent="0.25">
      <c r="A34" s="190" t="s">
        <v>184</v>
      </c>
      <c r="B34" s="191" t="s">
        <v>159</v>
      </c>
      <c r="C34" s="191" t="s">
        <v>160</v>
      </c>
      <c r="D34" s="192" t="s">
        <v>163</v>
      </c>
      <c r="E34" s="192" t="s">
        <v>161</v>
      </c>
      <c r="F34" s="186" t="s">
        <v>431</v>
      </c>
      <c r="H34" s="561"/>
      <c r="I34" s="420"/>
      <c r="J34" s="540"/>
    </row>
    <row r="35" spans="1:10" s="187" customFormat="1" ht="11.25" x14ac:dyDescent="0.2">
      <c r="A35" s="229"/>
      <c r="B35" s="230"/>
      <c r="C35" s="231"/>
      <c r="D35" s="232"/>
      <c r="E35" s="234"/>
      <c r="F35" s="193">
        <f>TRUNC(D35*E35,2)</f>
        <v>0</v>
      </c>
    </row>
    <row r="36" spans="1:10" s="187" customFormat="1" ht="11.25" x14ac:dyDescent="0.2">
      <c r="A36" s="229"/>
      <c r="B36" s="230"/>
      <c r="C36" s="231"/>
      <c r="D36" s="232"/>
      <c r="E36" s="234"/>
      <c r="F36" s="193">
        <f>TRUNC(D36*E36,2)</f>
        <v>0</v>
      </c>
    </row>
    <row r="37" spans="1:10" s="187" customFormat="1" ht="11.25" x14ac:dyDescent="0.2">
      <c r="A37" s="229"/>
      <c r="B37" s="230"/>
      <c r="C37" s="231"/>
      <c r="D37" s="232"/>
      <c r="E37" s="234"/>
      <c r="F37" s="193">
        <f>TRUNC(D37*E37,2)</f>
        <v>0</v>
      </c>
    </row>
    <row r="38" spans="1:10" s="187" customFormat="1" ht="11.25" x14ac:dyDescent="0.2">
      <c r="A38" s="229"/>
      <c r="B38" s="230"/>
      <c r="C38" s="231"/>
      <c r="D38" s="232"/>
      <c r="E38" s="234"/>
      <c r="F38" s="193">
        <f t="shared" ref="F38:F44" si="0">TRUNC(D38*E38,2)</f>
        <v>0</v>
      </c>
    </row>
    <row r="39" spans="1:10" s="187" customFormat="1" ht="11.25" x14ac:dyDescent="0.2">
      <c r="A39" s="229"/>
      <c r="B39" s="230"/>
      <c r="C39" s="231"/>
      <c r="D39" s="232"/>
      <c r="E39" s="234"/>
      <c r="F39" s="193">
        <f t="shared" si="0"/>
        <v>0</v>
      </c>
    </row>
    <row r="40" spans="1:10" s="187" customFormat="1" ht="11.25" x14ac:dyDescent="0.2">
      <c r="A40" s="229"/>
      <c r="B40" s="230"/>
      <c r="C40" s="231"/>
      <c r="D40" s="232"/>
      <c r="E40" s="234"/>
      <c r="F40" s="193">
        <f t="shared" si="0"/>
        <v>0</v>
      </c>
    </row>
    <row r="41" spans="1:10" s="187" customFormat="1" ht="11.25" x14ac:dyDescent="0.2">
      <c r="A41" s="229"/>
      <c r="B41" s="230"/>
      <c r="C41" s="231"/>
      <c r="D41" s="232"/>
      <c r="E41" s="234"/>
      <c r="F41" s="193">
        <f t="shared" si="0"/>
        <v>0</v>
      </c>
    </row>
    <row r="42" spans="1:10" s="187" customFormat="1" ht="11.25" x14ac:dyDescent="0.2">
      <c r="A42" s="229"/>
      <c r="B42" s="230"/>
      <c r="C42" s="231"/>
      <c r="D42" s="232"/>
      <c r="E42" s="234"/>
      <c r="F42" s="193">
        <f t="shared" si="0"/>
        <v>0</v>
      </c>
    </row>
    <row r="43" spans="1:10" s="187" customFormat="1" ht="11.25" x14ac:dyDescent="0.2">
      <c r="A43" s="229"/>
      <c r="B43" s="230"/>
      <c r="C43" s="231"/>
      <c r="D43" s="232"/>
      <c r="E43" s="234"/>
      <c r="F43" s="193">
        <f t="shared" si="0"/>
        <v>0</v>
      </c>
    </row>
    <row r="44" spans="1:10" s="187" customFormat="1" ht="11.25" x14ac:dyDescent="0.2">
      <c r="A44" s="229"/>
      <c r="B44" s="230"/>
      <c r="C44" s="231"/>
      <c r="D44" s="232"/>
      <c r="E44" s="234"/>
      <c r="F44" s="193">
        <f t="shared" si="0"/>
        <v>0</v>
      </c>
    </row>
    <row r="45" spans="1:10" s="187" customFormat="1" ht="6" customHeight="1" thickBot="1" x14ac:dyDescent="0.25">
      <c r="A45" s="415"/>
      <c r="B45" s="415"/>
      <c r="C45" s="415"/>
      <c r="D45" s="415"/>
      <c r="E45" s="415"/>
      <c r="F45" s="91"/>
    </row>
    <row r="46" spans="1:10" s="187" customFormat="1" ht="15" customHeight="1" thickBot="1" x14ac:dyDescent="0.25">
      <c r="A46" s="206" t="s">
        <v>532</v>
      </c>
      <c r="B46" s="207"/>
      <c r="C46" s="207"/>
      <c r="D46" s="207"/>
      <c r="E46" s="195">
        <f>LEN(A47)</f>
        <v>0</v>
      </c>
      <c r="F46" s="196" t="s">
        <v>136</v>
      </c>
      <c r="H46" s="540" t="s">
        <v>588</v>
      </c>
      <c r="I46" s="420"/>
      <c r="J46" s="560" t="s">
        <v>534</v>
      </c>
    </row>
    <row r="47" spans="1:10" s="415" customFormat="1" ht="69.95" customHeight="1" thickBot="1" x14ac:dyDescent="0.25">
      <c r="A47" s="658"/>
      <c r="B47" s="658"/>
      <c r="C47" s="658"/>
      <c r="D47" s="658"/>
      <c r="E47" s="658"/>
      <c r="F47" s="658"/>
      <c r="H47" s="540"/>
      <c r="I47" s="420"/>
      <c r="J47" s="561"/>
    </row>
    <row r="48" spans="1:10" s="187" customFormat="1" ht="6" customHeight="1" thickBot="1" x14ac:dyDescent="0.25">
      <c r="A48" s="415"/>
      <c r="B48" s="415"/>
      <c r="C48" s="415"/>
      <c r="D48" s="415"/>
      <c r="E48" s="415"/>
      <c r="F48" s="91"/>
      <c r="H48" s="420"/>
      <c r="I48" s="420"/>
      <c r="J48" s="420"/>
    </row>
    <row r="49" spans="1:10" s="415" customFormat="1" ht="20.100000000000001" customHeight="1" thickBot="1" x14ac:dyDescent="0.25">
      <c r="A49" s="76" t="s">
        <v>191</v>
      </c>
      <c r="B49" s="77"/>
      <c r="C49" s="188" t="s">
        <v>187</v>
      </c>
      <c r="D49" s="185" t="str">
        <f ca="1">IF($E$4&gt;0, E49/$E$4, "")</f>
        <v/>
      </c>
      <c r="E49" s="647">
        <f ca="1">SUM(F52)</f>
        <v>0</v>
      </c>
      <c r="F49" s="648"/>
      <c r="H49" s="540" t="s">
        <v>528</v>
      </c>
      <c r="I49" s="540"/>
      <c r="J49" s="540"/>
    </row>
    <row r="50" spans="1:10" s="187" customFormat="1" ht="6" customHeight="1" thickBot="1" x14ac:dyDescent="0.25">
      <c r="A50" s="415"/>
      <c r="B50" s="415"/>
      <c r="C50" s="415"/>
      <c r="D50" s="415"/>
      <c r="E50" s="415"/>
      <c r="F50" s="91"/>
      <c r="H50" s="540"/>
      <c r="I50" s="540"/>
      <c r="J50" s="540"/>
    </row>
    <row r="51" spans="1:10" s="415" customFormat="1" ht="24.95" customHeight="1" thickBot="1" x14ac:dyDescent="0.25">
      <c r="A51" s="190" t="s">
        <v>184</v>
      </c>
      <c r="B51" s="201" t="s">
        <v>159</v>
      </c>
      <c r="C51" s="191" t="s">
        <v>160</v>
      </c>
      <c r="D51" s="192" t="s">
        <v>163</v>
      </c>
      <c r="E51" s="208" t="s">
        <v>186</v>
      </c>
      <c r="F51" s="209" t="s">
        <v>431</v>
      </c>
      <c r="H51" s="540"/>
      <c r="I51" s="540"/>
      <c r="J51" s="540"/>
    </row>
    <row r="52" spans="1:10" s="415" customFormat="1" ht="15" customHeight="1" thickBot="1" x14ac:dyDescent="0.25">
      <c r="A52" s="311" t="s">
        <v>544</v>
      </c>
      <c r="B52" s="315" t="s">
        <v>182</v>
      </c>
      <c r="C52" s="313"/>
      <c r="D52" s="314"/>
      <c r="E52" s="210">
        <v>0.15</v>
      </c>
      <c r="F52" s="204">
        <f ca="1">TRUNC((E18*E52),2)</f>
        <v>0</v>
      </c>
      <c r="H52" s="540"/>
      <c r="I52" s="540"/>
      <c r="J52" s="540"/>
    </row>
    <row r="53" spans="1:10" s="187" customFormat="1" ht="6" customHeight="1" thickBot="1" x14ac:dyDescent="0.25">
      <c r="A53" s="415"/>
      <c r="B53" s="415"/>
      <c r="C53" s="415"/>
      <c r="D53" s="415"/>
      <c r="E53" s="415"/>
      <c r="F53" s="91"/>
      <c r="H53" s="420"/>
      <c r="I53" s="420"/>
      <c r="J53" s="420"/>
    </row>
    <row r="54" spans="1:10" s="415" customFormat="1" ht="20.100000000000001" customHeight="1" x14ac:dyDescent="0.2">
      <c r="A54" s="76" t="s">
        <v>192</v>
      </c>
      <c r="B54" s="77"/>
      <c r="C54" s="188" t="s">
        <v>187</v>
      </c>
      <c r="D54" s="185" t="str">
        <f ca="1">IF($E$4&gt;0, E54/$E$4, "")</f>
        <v/>
      </c>
      <c r="E54" s="647">
        <f>SUM(F56,F65,F74)</f>
        <v>0</v>
      </c>
      <c r="F54" s="648"/>
      <c r="H54" s="634" t="s">
        <v>589</v>
      </c>
      <c r="I54" s="635"/>
      <c r="J54" s="636"/>
    </row>
    <row r="55" spans="1:10" s="187" customFormat="1" ht="6" customHeight="1" x14ac:dyDescent="0.2">
      <c r="A55" s="415"/>
      <c r="B55" s="415"/>
      <c r="C55" s="415"/>
      <c r="D55" s="415"/>
      <c r="E55" s="415"/>
      <c r="F55" s="91"/>
      <c r="H55" s="637"/>
      <c r="I55" s="638"/>
      <c r="J55" s="639"/>
    </row>
    <row r="56" spans="1:10" s="187" customFormat="1" ht="20.100000000000001" customHeight="1" x14ac:dyDescent="0.2">
      <c r="A56" s="198" t="s">
        <v>415</v>
      </c>
      <c r="B56" s="199"/>
      <c r="C56" s="199"/>
      <c r="D56" s="199"/>
      <c r="E56" s="98"/>
      <c r="F56" s="100">
        <f>SUM(F59:F63)</f>
        <v>0</v>
      </c>
      <c r="H56" s="637"/>
      <c r="I56" s="638"/>
      <c r="J56" s="639"/>
    </row>
    <row r="57" spans="1:10" s="187" customFormat="1" ht="6" customHeight="1" x14ac:dyDescent="0.2">
      <c r="A57" s="415"/>
      <c r="B57" s="415"/>
      <c r="C57" s="415"/>
      <c r="D57" s="415"/>
      <c r="E57" s="415"/>
      <c r="F57" s="91"/>
      <c r="H57" s="637"/>
      <c r="I57" s="638"/>
      <c r="J57" s="639"/>
    </row>
    <row r="58" spans="1:10" s="187" customFormat="1" ht="23.25" thickBot="1" x14ac:dyDescent="0.25">
      <c r="A58" s="211" t="s">
        <v>184</v>
      </c>
      <c r="B58" s="191" t="s">
        <v>159</v>
      </c>
      <c r="C58" s="191" t="s">
        <v>160</v>
      </c>
      <c r="D58" s="192" t="s">
        <v>163</v>
      </c>
      <c r="E58" s="192" t="s">
        <v>161</v>
      </c>
      <c r="F58" s="186" t="s">
        <v>431</v>
      </c>
      <c r="H58" s="640"/>
      <c r="I58" s="641"/>
      <c r="J58" s="642"/>
    </row>
    <row r="59" spans="1:10" s="187" customFormat="1" ht="11.25" x14ac:dyDescent="0.2">
      <c r="A59" s="229"/>
      <c r="B59" s="230"/>
      <c r="C59" s="231"/>
      <c r="D59" s="232"/>
      <c r="E59" s="234"/>
      <c r="F59" s="193">
        <f>TRUNC(D59*E59,2)</f>
        <v>0</v>
      </c>
    </row>
    <row r="60" spans="1:10" s="187" customFormat="1" ht="11.25" x14ac:dyDescent="0.2">
      <c r="A60" s="229"/>
      <c r="B60" s="230"/>
      <c r="C60" s="231"/>
      <c r="D60" s="232"/>
      <c r="E60" s="234"/>
      <c r="F60" s="193">
        <f>TRUNC(D60*E60,2)</f>
        <v>0</v>
      </c>
    </row>
    <row r="61" spans="1:10" s="187" customFormat="1" ht="11.25" x14ac:dyDescent="0.2">
      <c r="A61" s="229"/>
      <c r="B61" s="230"/>
      <c r="C61" s="231"/>
      <c r="D61" s="232"/>
      <c r="E61" s="234"/>
      <c r="F61" s="193">
        <f>TRUNC(D61*E61,2)</f>
        <v>0</v>
      </c>
    </row>
    <row r="62" spans="1:10" s="187" customFormat="1" ht="11.25" x14ac:dyDescent="0.2">
      <c r="A62" s="229"/>
      <c r="B62" s="230"/>
      <c r="C62" s="231"/>
      <c r="D62" s="232"/>
      <c r="E62" s="234"/>
      <c r="F62" s="193">
        <f>TRUNC(D62*E62,2)</f>
        <v>0</v>
      </c>
    </row>
    <row r="63" spans="1:10" s="187" customFormat="1" ht="11.25" x14ac:dyDescent="0.2">
      <c r="A63" s="229"/>
      <c r="B63" s="230"/>
      <c r="C63" s="231"/>
      <c r="D63" s="232"/>
      <c r="E63" s="234"/>
      <c r="F63" s="193">
        <f>TRUNC(D63*E63,2)</f>
        <v>0</v>
      </c>
    </row>
    <row r="64" spans="1:10" s="187" customFormat="1" ht="6" customHeight="1" thickBot="1" x14ac:dyDescent="0.25">
      <c r="A64" s="415"/>
      <c r="B64" s="415"/>
      <c r="C64" s="415"/>
      <c r="D64" s="415"/>
      <c r="E64" s="415"/>
      <c r="F64" s="91"/>
    </row>
    <row r="65" spans="1:10" s="187" customFormat="1" ht="20.100000000000001" customHeight="1" thickBot="1" x14ac:dyDescent="0.25">
      <c r="A65" s="198" t="s">
        <v>416</v>
      </c>
      <c r="B65" s="199"/>
      <c r="C65" s="199"/>
      <c r="D65" s="199"/>
      <c r="E65" s="98"/>
      <c r="F65" s="100">
        <f>SUM(F68:F72)</f>
        <v>0</v>
      </c>
      <c r="H65" s="643" t="s">
        <v>598</v>
      </c>
      <c r="I65" s="643"/>
      <c r="J65" s="643"/>
    </row>
    <row r="66" spans="1:10" s="187" customFormat="1" ht="6" customHeight="1" thickBot="1" x14ac:dyDescent="0.25">
      <c r="A66" s="415"/>
      <c r="B66" s="415"/>
      <c r="C66" s="415"/>
      <c r="D66" s="415"/>
      <c r="E66" s="415"/>
      <c r="F66" s="91"/>
      <c r="H66" s="643"/>
      <c r="I66" s="643"/>
      <c r="J66" s="643"/>
    </row>
    <row r="67" spans="1:10" s="187" customFormat="1" ht="23.25" thickBot="1" x14ac:dyDescent="0.25">
      <c r="A67" s="211" t="s">
        <v>184</v>
      </c>
      <c r="B67" s="191" t="s">
        <v>159</v>
      </c>
      <c r="C67" s="191" t="s">
        <v>160</v>
      </c>
      <c r="D67" s="192" t="s">
        <v>163</v>
      </c>
      <c r="E67" s="192" t="s">
        <v>161</v>
      </c>
      <c r="F67" s="186" t="s">
        <v>431</v>
      </c>
      <c r="H67" s="643"/>
      <c r="I67" s="643"/>
      <c r="J67" s="643"/>
    </row>
    <row r="68" spans="1:10" s="187" customFormat="1" ht="11.25" x14ac:dyDescent="0.2">
      <c r="A68" s="229"/>
      <c r="B68" s="230"/>
      <c r="C68" s="231"/>
      <c r="D68" s="232"/>
      <c r="E68" s="234"/>
      <c r="F68" s="193">
        <f>TRUNC(D68*E68,2)</f>
        <v>0</v>
      </c>
    </row>
    <row r="69" spans="1:10" s="187" customFormat="1" ht="11.25" x14ac:dyDescent="0.2">
      <c r="A69" s="229"/>
      <c r="B69" s="230"/>
      <c r="C69" s="231"/>
      <c r="D69" s="232"/>
      <c r="E69" s="234"/>
      <c r="F69" s="193">
        <f>TRUNC(D69*E69,2)</f>
        <v>0</v>
      </c>
    </row>
    <row r="70" spans="1:10" s="187" customFormat="1" ht="11.25" x14ac:dyDescent="0.2">
      <c r="A70" s="229"/>
      <c r="B70" s="230"/>
      <c r="C70" s="231"/>
      <c r="D70" s="232"/>
      <c r="E70" s="234"/>
      <c r="F70" s="193">
        <f>TRUNC(D70*E70,2)</f>
        <v>0</v>
      </c>
    </row>
    <row r="71" spans="1:10" s="187" customFormat="1" ht="11.25" x14ac:dyDescent="0.2">
      <c r="A71" s="229"/>
      <c r="B71" s="230"/>
      <c r="C71" s="231"/>
      <c r="D71" s="232"/>
      <c r="E71" s="234"/>
      <c r="F71" s="193">
        <f>TRUNC(D71*E71,2)</f>
        <v>0</v>
      </c>
    </row>
    <row r="72" spans="1:10" s="187" customFormat="1" ht="11.25" x14ac:dyDescent="0.2">
      <c r="A72" s="229"/>
      <c r="B72" s="230"/>
      <c r="C72" s="231"/>
      <c r="D72" s="232"/>
      <c r="E72" s="234"/>
      <c r="F72" s="193">
        <f>TRUNC(D72*E72,2)</f>
        <v>0</v>
      </c>
    </row>
    <row r="73" spans="1:10" s="187" customFormat="1" ht="6" customHeight="1" thickBot="1" x14ac:dyDescent="0.25">
      <c r="A73" s="415"/>
      <c r="B73" s="415"/>
      <c r="C73" s="415"/>
      <c r="D73" s="415"/>
      <c r="E73" s="415"/>
      <c r="F73" s="91"/>
    </row>
    <row r="74" spans="1:10" s="187" customFormat="1" ht="20.100000000000001" customHeight="1" x14ac:dyDescent="0.2">
      <c r="A74" s="198" t="s">
        <v>417</v>
      </c>
      <c r="B74" s="199"/>
      <c r="C74" s="199"/>
      <c r="D74" s="199"/>
      <c r="E74" s="98"/>
      <c r="F74" s="100">
        <f>SUM(F77:F81)</f>
        <v>0</v>
      </c>
      <c r="H74" s="625" t="s">
        <v>529</v>
      </c>
      <c r="I74" s="626"/>
      <c r="J74" s="627"/>
    </row>
    <row r="75" spans="1:10" s="187" customFormat="1" ht="6" customHeight="1" x14ac:dyDescent="0.2">
      <c r="A75" s="415"/>
      <c r="B75" s="415"/>
      <c r="C75" s="415"/>
      <c r="D75" s="415"/>
      <c r="E75" s="415"/>
      <c r="F75" s="91"/>
      <c r="H75" s="628"/>
      <c r="I75" s="629"/>
      <c r="J75" s="630"/>
    </row>
    <row r="76" spans="1:10" s="187" customFormat="1" ht="23.25" thickBot="1" x14ac:dyDescent="0.25">
      <c r="A76" s="211" t="s">
        <v>184</v>
      </c>
      <c r="B76" s="191" t="s">
        <v>159</v>
      </c>
      <c r="C76" s="191" t="s">
        <v>160</v>
      </c>
      <c r="D76" s="192" t="s">
        <v>163</v>
      </c>
      <c r="E76" s="192" t="s">
        <v>161</v>
      </c>
      <c r="F76" s="186" t="s">
        <v>431</v>
      </c>
      <c r="H76" s="631"/>
      <c r="I76" s="632"/>
      <c r="J76" s="633"/>
    </row>
    <row r="77" spans="1:10" s="187" customFormat="1" ht="11.25" x14ac:dyDescent="0.2">
      <c r="A77" s="229"/>
      <c r="B77" s="230"/>
      <c r="C77" s="231"/>
      <c r="D77" s="232"/>
      <c r="E77" s="234"/>
      <c r="F77" s="193">
        <f>TRUNC(D77*E77,2)</f>
        <v>0</v>
      </c>
    </row>
    <row r="78" spans="1:10" s="187" customFormat="1" ht="11.25" x14ac:dyDescent="0.2">
      <c r="A78" s="229"/>
      <c r="B78" s="230"/>
      <c r="C78" s="231"/>
      <c r="D78" s="232"/>
      <c r="E78" s="234"/>
      <c r="F78" s="193">
        <f>TRUNC(D78*E78,2)</f>
        <v>0</v>
      </c>
    </row>
    <row r="79" spans="1:10" s="187" customFormat="1" ht="11.25" x14ac:dyDescent="0.2">
      <c r="A79" s="229"/>
      <c r="B79" s="230"/>
      <c r="C79" s="231"/>
      <c r="D79" s="232"/>
      <c r="E79" s="234"/>
      <c r="F79" s="193">
        <f>TRUNC(D79*E79,2)</f>
        <v>0</v>
      </c>
    </row>
    <row r="80" spans="1:10" s="187" customFormat="1" ht="11.25" x14ac:dyDescent="0.2">
      <c r="A80" s="229"/>
      <c r="B80" s="230"/>
      <c r="C80" s="231"/>
      <c r="D80" s="232"/>
      <c r="E80" s="234"/>
      <c r="F80" s="193">
        <f>TRUNC(D80*E80,2)</f>
        <v>0</v>
      </c>
    </row>
    <row r="81" spans="1:10" s="187" customFormat="1" ht="11.25" x14ac:dyDescent="0.2">
      <c r="A81" s="229"/>
      <c r="B81" s="230"/>
      <c r="C81" s="231"/>
      <c r="D81" s="232"/>
      <c r="E81" s="234"/>
      <c r="F81" s="193">
        <f>TRUNC(D81*E81,2)</f>
        <v>0</v>
      </c>
    </row>
    <row r="82" spans="1:10" s="187" customFormat="1" ht="6" customHeight="1" thickBot="1" x14ac:dyDescent="0.25">
      <c r="A82" s="415"/>
      <c r="B82" s="415"/>
      <c r="C82" s="415"/>
      <c r="D82" s="415"/>
      <c r="E82" s="415"/>
      <c r="F82" s="91"/>
    </row>
    <row r="83" spans="1:10" s="187" customFormat="1" ht="15" customHeight="1" thickBot="1" x14ac:dyDescent="0.25">
      <c r="A83" s="206" t="s">
        <v>532</v>
      </c>
      <c r="B83" s="194"/>
      <c r="C83" s="194"/>
      <c r="D83" s="194"/>
      <c r="E83" s="195">
        <f>LEN(A84)</f>
        <v>0</v>
      </c>
      <c r="F83" s="196" t="s">
        <v>136</v>
      </c>
      <c r="H83" s="540" t="s">
        <v>530</v>
      </c>
      <c r="I83" s="420"/>
      <c r="J83" s="540" t="s">
        <v>535</v>
      </c>
    </row>
    <row r="84" spans="1:10" s="415" customFormat="1" ht="69.95" customHeight="1" thickBot="1" x14ac:dyDescent="0.25">
      <c r="A84" s="658"/>
      <c r="B84" s="658"/>
      <c r="C84" s="658"/>
      <c r="D84" s="658"/>
      <c r="E84" s="658"/>
      <c r="F84" s="658"/>
      <c r="H84" s="540"/>
      <c r="I84" s="420"/>
      <c r="J84" s="540"/>
    </row>
    <row r="85" spans="1:10" s="187" customFormat="1" ht="6" customHeight="1" thickBot="1" x14ac:dyDescent="0.25">
      <c r="A85" s="415"/>
      <c r="B85" s="415"/>
      <c r="C85" s="415"/>
      <c r="D85" s="415"/>
      <c r="E85" s="415"/>
      <c r="F85" s="91"/>
    </row>
    <row r="86" spans="1:10" s="415" customFormat="1" ht="20.100000000000001" customHeight="1" x14ac:dyDescent="0.2">
      <c r="A86" s="76" t="s">
        <v>193</v>
      </c>
      <c r="B86" s="77"/>
      <c r="C86" s="188" t="s">
        <v>187</v>
      </c>
      <c r="D86" s="185" t="str">
        <f ca="1">IF($E$4&gt;0, E86/$E$4, "")</f>
        <v/>
      </c>
      <c r="E86" s="647">
        <f ca="1">SUM(F88,F100,F117,F129,F146,F163)</f>
        <v>0</v>
      </c>
      <c r="F86" s="648"/>
      <c r="H86" s="625" t="s">
        <v>531</v>
      </c>
      <c r="I86" s="626"/>
      <c r="J86" s="627"/>
    </row>
    <row r="87" spans="1:10" s="187" customFormat="1" ht="6" customHeight="1" x14ac:dyDescent="0.2">
      <c r="A87" s="415"/>
      <c r="B87" s="415"/>
      <c r="C87" s="415"/>
      <c r="D87" s="415"/>
      <c r="E87" s="415"/>
      <c r="F87" s="91"/>
      <c r="H87" s="628"/>
      <c r="I87" s="629"/>
      <c r="J87" s="630"/>
    </row>
    <row r="88" spans="1:10" s="187" customFormat="1" ht="20.100000000000001" customHeight="1" x14ac:dyDescent="0.2">
      <c r="A88" s="198" t="s">
        <v>418</v>
      </c>
      <c r="B88" s="199"/>
      <c r="C88" s="199"/>
      <c r="D88" s="199"/>
      <c r="E88" s="98"/>
      <c r="F88" s="100">
        <f>SUM(F91:F95)</f>
        <v>0</v>
      </c>
      <c r="H88" s="628"/>
      <c r="I88" s="629"/>
      <c r="J88" s="630"/>
    </row>
    <row r="89" spans="1:10" s="187" customFormat="1" ht="6" customHeight="1" x14ac:dyDescent="0.2">
      <c r="A89" s="415"/>
      <c r="B89" s="415"/>
      <c r="C89" s="415"/>
      <c r="D89" s="415"/>
      <c r="E89" s="415"/>
      <c r="F89" s="91"/>
      <c r="H89" s="628"/>
      <c r="I89" s="629"/>
      <c r="J89" s="630"/>
    </row>
    <row r="90" spans="1:10" s="187" customFormat="1" ht="23.25" thickBot="1" x14ac:dyDescent="0.25">
      <c r="A90" s="211" t="s">
        <v>184</v>
      </c>
      <c r="B90" s="191" t="s">
        <v>159</v>
      </c>
      <c r="C90" s="191" t="s">
        <v>160</v>
      </c>
      <c r="D90" s="192" t="s">
        <v>163</v>
      </c>
      <c r="E90" s="192" t="s">
        <v>161</v>
      </c>
      <c r="F90" s="186" t="s">
        <v>431</v>
      </c>
      <c r="H90" s="631"/>
      <c r="I90" s="632"/>
      <c r="J90" s="633"/>
    </row>
    <row r="91" spans="1:10" s="187" customFormat="1" ht="11.25" x14ac:dyDescent="0.2">
      <c r="A91" s="229"/>
      <c r="B91" s="230"/>
      <c r="C91" s="231"/>
      <c r="D91" s="232"/>
      <c r="E91" s="234"/>
      <c r="F91" s="193">
        <f>TRUNC(D91*E91,2)</f>
        <v>0</v>
      </c>
    </row>
    <row r="92" spans="1:10" s="187" customFormat="1" ht="11.25" x14ac:dyDescent="0.2">
      <c r="A92" s="229"/>
      <c r="B92" s="230"/>
      <c r="C92" s="231"/>
      <c r="D92" s="232"/>
      <c r="E92" s="234"/>
      <c r="F92" s="193">
        <f>TRUNC(D92*E92,2)</f>
        <v>0</v>
      </c>
    </row>
    <row r="93" spans="1:10" s="187" customFormat="1" ht="11.25" x14ac:dyDescent="0.2">
      <c r="A93" s="229"/>
      <c r="B93" s="230"/>
      <c r="C93" s="231"/>
      <c r="D93" s="232"/>
      <c r="E93" s="234"/>
      <c r="F93" s="193">
        <f>TRUNC(D93*E93,2)</f>
        <v>0</v>
      </c>
    </row>
    <row r="94" spans="1:10" s="187" customFormat="1" ht="11.25" x14ac:dyDescent="0.2">
      <c r="A94" s="229"/>
      <c r="B94" s="230"/>
      <c r="C94" s="231"/>
      <c r="D94" s="232"/>
      <c r="E94" s="234"/>
      <c r="F94" s="193">
        <f>TRUNC(D94*E94,2)</f>
        <v>0</v>
      </c>
    </row>
    <row r="95" spans="1:10" s="187" customFormat="1" ht="11.25" x14ac:dyDescent="0.2">
      <c r="A95" s="229"/>
      <c r="B95" s="230"/>
      <c r="C95" s="231"/>
      <c r="D95" s="232"/>
      <c r="E95" s="234"/>
      <c r="F95" s="193">
        <f>TRUNC(D95*E95,2)</f>
        <v>0</v>
      </c>
    </row>
    <row r="96" spans="1:10" s="187" customFormat="1" ht="6" customHeight="1" thickBot="1" x14ac:dyDescent="0.25">
      <c r="A96" s="415"/>
      <c r="B96" s="415"/>
      <c r="C96" s="415"/>
      <c r="D96" s="415"/>
      <c r="E96" s="415"/>
      <c r="F96" s="91"/>
    </row>
    <row r="97" spans="1:10" s="187" customFormat="1" ht="15" customHeight="1" x14ac:dyDescent="0.2">
      <c r="A97" s="206" t="s">
        <v>532</v>
      </c>
      <c r="B97" s="194"/>
      <c r="C97" s="194"/>
      <c r="D97" s="194"/>
      <c r="E97" s="195">
        <f>LEN(A98)</f>
        <v>0</v>
      </c>
      <c r="F97" s="196" t="s">
        <v>136</v>
      </c>
      <c r="H97" s="625" t="s">
        <v>590</v>
      </c>
      <c r="I97" s="626"/>
      <c r="J97" s="627"/>
    </row>
    <row r="98" spans="1:10" s="415" customFormat="1" ht="69.95" customHeight="1" thickBot="1" x14ac:dyDescent="0.25">
      <c r="A98" s="658"/>
      <c r="B98" s="658"/>
      <c r="C98" s="658"/>
      <c r="D98" s="658"/>
      <c r="E98" s="658"/>
      <c r="F98" s="658"/>
      <c r="H98" s="631"/>
      <c r="I98" s="632"/>
      <c r="J98" s="633"/>
    </row>
    <row r="99" spans="1:10" s="187" customFormat="1" ht="6" customHeight="1" thickBot="1" x14ac:dyDescent="0.25">
      <c r="A99" s="415"/>
      <c r="B99" s="415"/>
      <c r="C99" s="415"/>
      <c r="D99" s="415"/>
      <c r="E99" s="415"/>
      <c r="F99" s="91"/>
    </row>
    <row r="100" spans="1:10" s="187" customFormat="1" ht="20.100000000000001" customHeight="1" thickBot="1" x14ac:dyDescent="0.25">
      <c r="A100" s="198" t="s">
        <v>419</v>
      </c>
      <c r="B100" s="199"/>
      <c r="C100" s="199"/>
      <c r="D100" s="199"/>
      <c r="E100" s="98"/>
      <c r="F100" s="100">
        <f>SUM(F103:F112)</f>
        <v>0</v>
      </c>
      <c r="H100" s="643" t="s">
        <v>599</v>
      </c>
      <c r="I100" s="643"/>
      <c r="J100" s="643"/>
    </row>
    <row r="101" spans="1:10" s="187" customFormat="1" ht="6" customHeight="1" thickBot="1" x14ac:dyDescent="0.25">
      <c r="A101" s="415"/>
      <c r="B101" s="415"/>
      <c r="C101" s="415"/>
      <c r="D101" s="415"/>
      <c r="E101" s="415"/>
      <c r="F101" s="91"/>
      <c r="H101" s="643"/>
      <c r="I101" s="643"/>
      <c r="J101" s="643"/>
    </row>
    <row r="102" spans="1:10" s="187" customFormat="1" ht="23.25" thickBot="1" x14ac:dyDescent="0.25">
      <c r="A102" s="212" t="s">
        <v>184</v>
      </c>
      <c r="B102" s="213" t="s">
        <v>159</v>
      </c>
      <c r="C102" s="213" t="s">
        <v>160</v>
      </c>
      <c r="D102" s="214" t="s">
        <v>163</v>
      </c>
      <c r="E102" s="214" t="s">
        <v>161</v>
      </c>
      <c r="F102" s="215" t="s">
        <v>431</v>
      </c>
      <c r="H102" s="643"/>
      <c r="I102" s="643"/>
      <c r="J102" s="643"/>
    </row>
    <row r="103" spans="1:10" s="187" customFormat="1" ht="11.25" x14ac:dyDescent="0.2">
      <c r="A103" s="106" t="s">
        <v>254</v>
      </c>
      <c r="B103" s="107" t="s">
        <v>449</v>
      </c>
      <c r="C103" s="108" t="s">
        <v>345</v>
      </c>
      <c r="D103" s="235"/>
      <c r="E103" s="236"/>
      <c r="F103" s="216">
        <f>TRUNC(D103*E103,2)</f>
        <v>0</v>
      </c>
    </row>
    <row r="104" spans="1:10" s="187" customFormat="1" ht="12" thickBot="1" x14ac:dyDescent="0.25">
      <c r="A104" s="109" t="s">
        <v>278</v>
      </c>
      <c r="B104" s="110" t="s">
        <v>449</v>
      </c>
      <c r="C104" s="111" t="s">
        <v>345</v>
      </c>
      <c r="D104" s="237"/>
      <c r="E104" s="238"/>
      <c r="F104" s="217">
        <f>TRUNC(D104*E104,2)</f>
        <v>0</v>
      </c>
    </row>
    <row r="105" spans="1:10" s="187" customFormat="1" ht="11.25" x14ac:dyDescent="0.2">
      <c r="A105" s="239"/>
      <c r="B105" s="240"/>
      <c r="C105" s="241"/>
      <c r="D105" s="242"/>
      <c r="E105" s="243"/>
      <c r="F105" s="220">
        <f t="shared" ref="F105:F112" si="1">TRUNC(D105*E105,2)</f>
        <v>0</v>
      </c>
    </row>
    <row r="106" spans="1:10" s="187" customFormat="1" ht="11.25" x14ac:dyDescent="0.2">
      <c r="A106" s="229"/>
      <c r="B106" s="230"/>
      <c r="C106" s="231"/>
      <c r="D106" s="232"/>
      <c r="E106" s="234"/>
      <c r="F106" s="193">
        <f t="shared" si="1"/>
        <v>0</v>
      </c>
    </row>
    <row r="107" spans="1:10" s="187" customFormat="1" ht="11.25" x14ac:dyDescent="0.2">
      <c r="A107" s="229"/>
      <c r="B107" s="230"/>
      <c r="C107" s="231"/>
      <c r="D107" s="232"/>
      <c r="E107" s="234"/>
      <c r="F107" s="193">
        <f t="shared" si="1"/>
        <v>0</v>
      </c>
    </row>
    <row r="108" spans="1:10" s="187" customFormat="1" ht="11.25" x14ac:dyDescent="0.2">
      <c r="A108" s="229"/>
      <c r="B108" s="230"/>
      <c r="C108" s="231"/>
      <c r="D108" s="232"/>
      <c r="E108" s="234"/>
      <c r="F108" s="193">
        <f t="shared" si="1"/>
        <v>0</v>
      </c>
    </row>
    <row r="109" spans="1:10" s="187" customFormat="1" ht="11.25" x14ac:dyDescent="0.2">
      <c r="A109" s="229"/>
      <c r="B109" s="230"/>
      <c r="C109" s="231"/>
      <c r="D109" s="232"/>
      <c r="E109" s="234"/>
      <c r="F109" s="193">
        <f t="shared" si="1"/>
        <v>0</v>
      </c>
    </row>
    <row r="110" spans="1:10" s="187" customFormat="1" ht="11.25" x14ac:dyDescent="0.2">
      <c r="A110" s="229"/>
      <c r="B110" s="230"/>
      <c r="C110" s="231"/>
      <c r="D110" s="232"/>
      <c r="E110" s="234"/>
      <c r="F110" s="193">
        <f t="shared" si="1"/>
        <v>0</v>
      </c>
    </row>
    <row r="111" spans="1:10" s="187" customFormat="1" ht="11.25" x14ac:dyDescent="0.2">
      <c r="A111" s="229"/>
      <c r="B111" s="230"/>
      <c r="C111" s="231"/>
      <c r="D111" s="232"/>
      <c r="E111" s="234"/>
      <c r="F111" s="193">
        <f t="shared" si="1"/>
        <v>0</v>
      </c>
    </row>
    <row r="112" spans="1:10" s="187" customFormat="1" ht="11.25" x14ac:dyDescent="0.2">
      <c r="A112" s="229"/>
      <c r="B112" s="230"/>
      <c r="C112" s="231"/>
      <c r="D112" s="232"/>
      <c r="E112" s="234"/>
      <c r="F112" s="193">
        <f t="shared" si="1"/>
        <v>0</v>
      </c>
    </row>
    <row r="113" spans="1:10" s="187" customFormat="1" ht="6" customHeight="1" thickBot="1" x14ac:dyDescent="0.25">
      <c r="A113" s="415"/>
      <c r="B113" s="415"/>
      <c r="C113" s="415"/>
      <c r="D113" s="415"/>
      <c r="E113" s="415"/>
      <c r="F113" s="91"/>
    </row>
    <row r="114" spans="1:10" s="187" customFormat="1" ht="15" customHeight="1" thickBot="1" x14ac:dyDescent="0.25">
      <c r="A114" s="206" t="s">
        <v>532</v>
      </c>
      <c r="B114" s="194"/>
      <c r="C114" s="194"/>
      <c r="D114" s="194"/>
      <c r="E114" s="195">
        <f>LEN(A115)</f>
        <v>0</v>
      </c>
      <c r="F114" s="196" t="s">
        <v>136</v>
      </c>
      <c r="H114" s="540" t="s">
        <v>591</v>
      </c>
      <c r="J114" s="540" t="s">
        <v>535</v>
      </c>
    </row>
    <row r="115" spans="1:10" s="415" customFormat="1" ht="69.95" customHeight="1" thickBot="1" x14ac:dyDescent="0.25">
      <c r="A115" s="658"/>
      <c r="B115" s="658"/>
      <c r="C115" s="658"/>
      <c r="D115" s="658"/>
      <c r="E115" s="658"/>
      <c r="F115" s="658"/>
      <c r="H115" s="540"/>
      <c r="I115" s="419"/>
      <c r="J115" s="540"/>
    </row>
    <row r="116" spans="1:10" s="187" customFormat="1" ht="6" customHeight="1" thickBot="1" x14ac:dyDescent="0.25">
      <c r="A116" s="415"/>
      <c r="B116" s="415"/>
      <c r="C116" s="415"/>
      <c r="D116" s="415"/>
      <c r="E116" s="415"/>
      <c r="F116" s="91"/>
    </row>
    <row r="117" spans="1:10" s="187" customFormat="1" ht="20.100000000000001" customHeight="1" x14ac:dyDescent="0.2">
      <c r="A117" s="198" t="s">
        <v>445</v>
      </c>
      <c r="B117" s="199"/>
      <c r="C117" s="199"/>
      <c r="D117" s="199"/>
      <c r="E117" s="98"/>
      <c r="F117" s="100">
        <f>SUM(F120:F124)</f>
        <v>0</v>
      </c>
      <c r="H117" s="625" t="s">
        <v>536</v>
      </c>
      <c r="I117" s="626"/>
      <c r="J117" s="627"/>
    </row>
    <row r="118" spans="1:10" s="187" customFormat="1" ht="6" customHeight="1" x14ac:dyDescent="0.2">
      <c r="A118" s="415"/>
      <c r="B118" s="415"/>
      <c r="C118" s="415"/>
      <c r="D118" s="415"/>
      <c r="E118" s="415"/>
      <c r="F118" s="91"/>
      <c r="H118" s="628"/>
      <c r="I118" s="629"/>
      <c r="J118" s="630"/>
    </row>
    <row r="119" spans="1:10" s="187" customFormat="1" ht="23.25" thickBot="1" x14ac:dyDescent="0.25">
      <c r="A119" s="211" t="s">
        <v>184</v>
      </c>
      <c r="B119" s="191" t="s">
        <v>159</v>
      </c>
      <c r="C119" s="191" t="s">
        <v>160</v>
      </c>
      <c r="D119" s="192" t="s">
        <v>163</v>
      </c>
      <c r="E119" s="192" t="s">
        <v>161</v>
      </c>
      <c r="F119" s="186" t="s">
        <v>431</v>
      </c>
      <c r="H119" s="631"/>
      <c r="I119" s="632"/>
      <c r="J119" s="633"/>
    </row>
    <row r="120" spans="1:10" s="187" customFormat="1" ht="11.25" x14ac:dyDescent="0.2">
      <c r="A120" s="229"/>
      <c r="B120" s="230"/>
      <c r="C120" s="231"/>
      <c r="D120" s="232"/>
      <c r="E120" s="234"/>
      <c r="F120" s="193">
        <f>TRUNC(D120*E120,2)</f>
        <v>0</v>
      </c>
    </row>
    <row r="121" spans="1:10" s="187" customFormat="1" ht="11.25" x14ac:dyDescent="0.2">
      <c r="A121" s="229"/>
      <c r="B121" s="230"/>
      <c r="C121" s="231"/>
      <c r="D121" s="232"/>
      <c r="E121" s="234"/>
      <c r="F121" s="193">
        <f>TRUNC(D121*E121,2)</f>
        <v>0</v>
      </c>
    </row>
    <row r="122" spans="1:10" s="187" customFormat="1" ht="11.25" x14ac:dyDescent="0.2">
      <c r="A122" s="229"/>
      <c r="B122" s="230"/>
      <c r="C122" s="231"/>
      <c r="D122" s="232"/>
      <c r="E122" s="234"/>
      <c r="F122" s="193">
        <f>TRUNC(D122*E122,2)</f>
        <v>0</v>
      </c>
    </row>
    <row r="123" spans="1:10" s="187" customFormat="1" ht="11.25" x14ac:dyDescent="0.2">
      <c r="A123" s="229"/>
      <c r="B123" s="230"/>
      <c r="C123" s="231"/>
      <c r="D123" s="232"/>
      <c r="E123" s="234"/>
      <c r="F123" s="193">
        <f>TRUNC(D123*E123,2)</f>
        <v>0</v>
      </c>
    </row>
    <row r="124" spans="1:10" s="187" customFormat="1" ht="11.25" x14ac:dyDescent="0.2">
      <c r="A124" s="229"/>
      <c r="B124" s="230"/>
      <c r="C124" s="231"/>
      <c r="D124" s="232"/>
      <c r="E124" s="234"/>
      <c r="F124" s="193">
        <f>TRUNC(D124*E124,2)</f>
        <v>0</v>
      </c>
    </row>
    <row r="125" spans="1:10" s="187" customFormat="1" ht="6" customHeight="1" thickBot="1" x14ac:dyDescent="0.25">
      <c r="A125" s="415"/>
      <c r="B125" s="415"/>
      <c r="C125" s="415"/>
      <c r="D125" s="415"/>
      <c r="E125" s="415"/>
      <c r="F125" s="91"/>
    </row>
    <row r="126" spans="1:10" s="187" customFormat="1" ht="15" customHeight="1" thickBot="1" x14ac:dyDescent="0.25">
      <c r="A126" s="206" t="s">
        <v>532</v>
      </c>
      <c r="B126" s="194"/>
      <c r="C126" s="194"/>
      <c r="D126" s="194"/>
      <c r="E126" s="195">
        <f>LEN(A127)</f>
        <v>0</v>
      </c>
      <c r="F126" s="196" t="s">
        <v>136</v>
      </c>
      <c r="H126" s="540" t="s">
        <v>535</v>
      </c>
    </row>
    <row r="127" spans="1:10" s="415" customFormat="1" ht="69.95" customHeight="1" thickBot="1" x14ac:dyDescent="0.25">
      <c r="A127" s="658"/>
      <c r="B127" s="658"/>
      <c r="C127" s="658"/>
      <c r="D127" s="658"/>
      <c r="E127" s="658"/>
      <c r="F127" s="658"/>
      <c r="H127" s="540"/>
      <c r="I127" s="419"/>
      <c r="J127" s="419"/>
    </row>
    <row r="128" spans="1:10" s="187" customFormat="1" ht="6" customHeight="1" thickBot="1" x14ac:dyDescent="0.25">
      <c r="A128" s="415"/>
      <c r="B128" s="415"/>
      <c r="C128" s="415"/>
      <c r="D128" s="415"/>
      <c r="E128" s="415"/>
      <c r="F128" s="91"/>
    </row>
    <row r="129" spans="1:10" s="187" customFormat="1" ht="20.100000000000001" customHeight="1" x14ac:dyDescent="0.2">
      <c r="A129" s="198" t="s">
        <v>427</v>
      </c>
      <c r="B129" s="199"/>
      <c r="C129" s="199"/>
      <c r="D129" s="199"/>
      <c r="E129" s="98"/>
      <c r="F129" s="100">
        <f>SUM(F132:F141)</f>
        <v>0</v>
      </c>
      <c r="H129" s="625" t="s">
        <v>592</v>
      </c>
      <c r="I129" s="626"/>
      <c r="J129" s="627"/>
    </row>
    <row r="130" spans="1:10" s="187" customFormat="1" ht="6" customHeight="1" x14ac:dyDescent="0.2">
      <c r="A130" s="415"/>
      <c r="B130" s="415"/>
      <c r="C130" s="415"/>
      <c r="D130" s="415"/>
      <c r="E130" s="415"/>
      <c r="F130" s="91"/>
      <c r="H130" s="628"/>
      <c r="I130" s="629"/>
      <c r="J130" s="630"/>
    </row>
    <row r="131" spans="1:10" s="187" customFormat="1" ht="23.25" thickBot="1" x14ac:dyDescent="0.25">
      <c r="A131" s="212" t="s">
        <v>184</v>
      </c>
      <c r="B131" s="213" t="s">
        <v>159</v>
      </c>
      <c r="C131" s="213" t="s">
        <v>160</v>
      </c>
      <c r="D131" s="214" t="s">
        <v>163</v>
      </c>
      <c r="E131" s="214" t="s">
        <v>161</v>
      </c>
      <c r="F131" s="215" t="s">
        <v>431</v>
      </c>
      <c r="H131" s="631"/>
      <c r="I131" s="632"/>
      <c r="J131" s="633"/>
    </row>
    <row r="132" spans="1:10" s="187" customFormat="1" ht="11.25" x14ac:dyDescent="0.2">
      <c r="A132" s="106" t="s">
        <v>263</v>
      </c>
      <c r="B132" s="107" t="s">
        <v>449</v>
      </c>
      <c r="C132" s="108" t="s">
        <v>345</v>
      </c>
      <c r="D132" s="235"/>
      <c r="E132" s="236"/>
      <c r="F132" s="216">
        <f t="shared" ref="F132:F139" si="2">TRUNC(D132*E132,2)</f>
        <v>0</v>
      </c>
    </row>
    <row r="133" spans="1:10" s="187" customFormat="1" ht="11.25" x14ac:dyDescent="0.2">
      <c r="A133" s="221" t="s">
        <v>268</v>
      </c>
      <c r="B133" s="218" t="s">
        <v>449</v>
      </c>
      <c r="C133" s="219" t="s">
        <v>345</v>
      </c>
      <c r="D133" s="242"/>
      <c r="E133" s="243"/>
      <c r="F133" s="222">
        <f t="shared" si="2"/>
        <v>0</v>
      </c>
    </row>
    <row r="134" spans="1:10" s="187" customFormat="1" ht="11.25" x14ac:dyDescent="0.2">
      <c r="A134" s="221" t="s">
        <v>420</v>
      </c>
      <c r="B134" s="218" t="s">
        <v>449</v>
      </c>
      <c r="C134" s="219" t="s">
        <v>345</v>
      </c>
      <c r="D134" s="242"/>
      <c r="E134" s="243"/>
      <c r="F134" s="222">
        <f t="shared" si="2"/>
        <v>0</v>
      </c>
    </row>
    <row r="135" spans="1:10" s="187" customFormat="1" ht="11.25" x14ac:dyDescent="0.2">
      <c r="A135" s="221" t="s">
        <v>262</v>
      </c>
      <c r="B135" s="218" t="s">
        <v>449</v>
      </c>
      <c r="C135" s="219" t="s">
        <v>345</v>
      </c>
      <c r="D135" s="242"/>
      <c r="E135" s="243"/>
      <c r="F135" s="222">
        <f t="shared" si="2"/>
        <v>0</v>
      </c>
    </row>
    <row r="136" spans="1:10" s="187" customFormat="1" ht="12" thickBot="1" x14ac:dyDescent="0.25">
      <c r="A136" s="109" t="s">
        <v>421</v>
      </c>
      <c r="B136" s="110" t="s">
        <v>449</v>
      </c>
      <c r="C136" s="111" t="s">
        <v>461</v>
      </c>
      <c r="D136" s="237"/>
      <c r="E136" s="238"/>
      <c r="F136" s="217">
        <f t="shared" si="2"/>
        <v>0</v>
      </c>
    </row>
    <row r="137" spans="1:10" s="187" customFormat="1" ht="11.25" x14ac:dyDescent="0.2">
      <c r="A137" s="239"/>
      <c r="B137" s="240"/>
      <c r="C137" s="241"/>
      <c r="D137" s="242"/>
      <c r="E137" s="243"/>
      <c r="F137" s="220">
        <f t="shared" si="2"/>
        <v>0</v>
      </c>
    </row>
    <row r="138" spans="1:10" s="187" customFormat="1" ht="11.25" x14ac:dyDescent="0.2">
      <c r="A138" s="239"/>
      <c r="B138" s="240"/>
      <c r="C138" s="241"/>
      <c r="D138" s="242"/>
      <c r="E138" s="243"/>
      <c r="F138" s="193">
        <f t="shared" si="2"/>
        <v>0</v>
      </c>
    </row>
    <row r="139" spans="1:10" s="187" customFormat="1" ht="11.25" x14ac:dyDescent="0.2">
      <c r="A139" s="239"/>
      <c r="B139" s="240"/>
      <c r="C139" s="241"/>
      <c r="D139" s="242"/>
      <c r="E139" s="243"/>
      <c r="F139" s="193">
        <f t="shared" si="2"/>
        <v>0</v>
      </c>
    </row>
    <row r="140" spans="1:10" s="187" customFormat="1" ht="11.25" x14ac:dyDescent="0.2">
      <c r="A140" s="239"/>
      <c r="B140" s="240"/>
      <c r="C140" s="241"/>
      <c r="D140" s="242"/>
      <c r="E140" s="243"/>
      <c r="F140" s="193">
        <f>TRUNC(D140*E140,2)</f>
        <v>0</v>
      </c>
    </row>
    <row r="141" spans="1:10" s="187" customFormat="1" ht="11.25" x14ac:dyDescent="0.2">
      <c r="A141" s="239"/>
      <c r="B141" s="240"/>
      <c r="C141" s="241"/>
      <c r="D141" s="242"/>
      <c r="E141" s="243"/>
      <c r="F141" s="193">
        <f>TRUNC(D141*E141,2)</f>
        <v>0</v>
      </c>
    </row>
    <row r="142" spans="1:10" s="187" customFormat="1" ht="6" customHeight="1" thickBot="1" x14ac:dyDescent="0.25">
      <c r="A142" s="415"/>
      <c r="B142" s="415"/>
      <c r="C142" s="415"/>
      <c r="D142" s="415"/>
      <c r="E142" s="415"/>
      <c r="F142" s="91"/>
    </row>
    <row r="143" spans="1:10" s="187" customFormat="1" ht="15" customHeight="1" thickBot="1" x14ac:dyDescent="0.25">
      <c r="A143" s="206" t="s">
        <v>532</v>
      </c>
      <c r="B143" s="194"/>
      <c r="C143" s="194"/>
      <c r="D143" s="194"/>
      <c r="E143" s="195">
        <f>LEN(A144)</f>
        <v>0</v>
      </c>
      <c r="F143" s="196" t="s">
        <v>136</v>
      </c>
      <c r="H143" s="540" t="s">
        <v>542</v>
      </c>
    </row>
    <row r="144" spans="1:10" s="415" customFormat="1" ht="69.95" customHeight="1" thickBot="1" x14ac:dyDescent="0.25">
      <c r="A144" s="658"/>
      <c r="B144" s="658"/>
      <c r="C144" s="658"/>
      <c r="D144" s="658"/>
      <c r="E144" s="658"/>
      <c r="F144" s="658"/>
      <c r="H144" s="540"/>
      <c r="I144" s="419"/>
      <c r="J144" s="419"/>
    </row>
    <row r="145" spans="1:10" s="187" customFormat="1" ht="6" customHeight="1" thickBot="1" x14ac:dyDescent="0.25">
      <c r="A145" s="415"/>
      <c r="B145" s="415"/>
      <c r="C145" s="415"/>
      <c r="D145" s="415"/>
      <c r="E145" s="415"/>
      <c r="F145" s="91"/>
    </row>
    <row r="146" spans="1:10" s="187" customFormat="1" ht="20.100000000000001" customHeight="1" thickBot="1" x14ac:dyDescent="0.25">
      <c r="A146" s="198" t="s">
        <v>426</v>
      </c>
      <c r="B146" s="199"/>
      <c r="C146" s="199"/>
      <c r="D146" s="199"/>
      <c r="E146" s="98"/>
      <c r="F146" s="100">
        <f ca="1">SUM(F149:F158)</f>
        <v>0</v>
      </c>
      <c r="H146" s="540" t="s">
        <v>593</v>
      </c>
      <c r="I146" s="540"/>
      <c r="J146" s="540"/>
    </row>
    <row r="147" spans="1:10" s="187" customFormat="1" ht="6" customHeight="1" thickBot="1" x14ac:dyDescent="0.25">
      <c r="A147" s="415"/>
      <c r="B147" s="415"/>
      <c r="C147" s="415"/>
      <c r="D147" s="415"/>
      <c r="E147" s="415"/>
      <c r="F147" s="91"/>
      <c r="H147" s="540"/>
      <c r="I147" s="540"/>
      <c r="J147" s="540"/>
    </row>
    <row r="148" spans="1:10" s="187" customFormat="1" ht="23.25" thickBot="1" x14ac:dyDescent="0.25">
      <c r="A148" s="212" t="s">
        <v>184</v>
      </c>
      <c r="B148" s="213" t="s">
        <v>159</v>
      </c>
      <c r="C148" s="213" t="s">
        <v>160</v>
      </c>
      <c r="D148" s="214" t="s">
        <v>163</v>
      </c>
      <c r="E148" s="214" t="s">
        <v>161</v>
      </c>
      <c r="F148" s="215" t="s">
        <v>431</v>
      </c>
      <c r="H148" s="540"/>
      <c r="I148" s="540"/>
      <c r="J148" s="540"/>
    </row>
    <row r="149" spans="1:10" s="187" customFormat="1" ht="12" customHeight="1" thickBot="1" x14ac:dyDescent="0.25">
      <c r="A149" s="223" t="s">
        <v>425</v>
      </c>
      <c r="B149" s="224" t="s">
        <v>182</v>
      </c>
      <c r="C149" s="225" t="s">
        <v>456</v>
      </c>
      <c r="D149" s="245"/>
      <c r="E149" s="246"/>
      <c r="F149" s="226">
        <f ca="1">IF(D20="Flat rate", 0, IF(D149*E149&lt;=IF(CELL("TYPE", '2. Main data'!F7) = "v",  ('2. Main data'!F7*2500), 0), D149*E149, "Wrong"))</f>
        <v>0</v>
      </c>
      <c r="H149" s="540"/>
      <c r="I149" s="540"/>
      <c r="J149" s="540"/>
    </row>
    <row r="150" spans="1:10" s="187" customFormat="1" ht="11.25" x14ac:dyDescent="0.2">
      <c r="A150" s="239"/>
      <c r="B150" s="240"/>
      <c r="C150" s="241"/>
      <c r="D150" s="242"/>
      <c r="E150" s="243"/>
      <c r="F150" s="220">
        <f t="shared" ref="F150:F158" si="3">TRUNC(D150*E150,2)</f>
        <v>0</v>
      </c>
    </row>
    <row r="151" spans="1:10" s="187" customFormat="1" ht="11.25" x14ac:dyDescent="0.2">
      <c r="A151" s="229"/>
      <c r="B151" s="230"/>
      <c r="C151" s="231"/>
      <c r="D151" s="232"/>
      <c r="E151" s="234"/>
      <c r="F151" s="193">
        <f t="shared" si="3"/>
        <v>0</v>
      </c>
    </row>
    <row r="152" spans="1:10" s="187" customFormat="1" ht="11.25" x14ac:dyDescent="0.2">
      <c r="A152" s="229"/>
      <c r="B152" s="230"/>
      <c r="C152" s="231"/>
      <c r="D152" s="232"/>
      <c r="E152" s="234"/>
      <c r="F152" s="193">
        <f t="shared" si="3"/>
        <v>0</v>
      </c>
    </row>
    <row r="153" spans="1:10" s="187" customFormat="1" ht="11.25" x14ac:dyDescent="0.2">
      <c r="A153" s="229"/>
      <c r="B153" s="230"/>
      <c r="C153" s="231"/>
      <c r="D153" s="232"/>
      <c r="E153" s="234"/>
      <c r="F153" s="193">
        <f t="shared" si="3"/>
        <v>0</v>
      </c>
    </row>
    <row r="154" spans="1:10" s="187" customFormat="1" ht="11.25" x14ac:dyDescent="0.2">
      <c r="A154" s="229"/>
      <c r="B154" s="230"/>
      <c r="C154" s="231"/>
      <c r="D154" s="232"/>
      <c r="E154" s="234"/>
      <c r="F154" s="193">
        <f t="shared" si="3"/>
        <v>0</v>
      </c>
    </row>
    <row r="155" spans="1:10" s="187" customFormat="1" ht="11.25" x14ac:dyDescent="0.2">
      <c r="A155" s="229"/>
      <c r="B155" s="230"/>
      <c r="C155" s="231"/>
      <c r="D155" s="232"/>
      <c r="E155" s="234"/>
      <c r="F155" s="193">
        <f t="shared" si="3"/>
        <v>0</v>
      </c>
    </row>
    <row r="156" spans="1:10" s="187" customFormat="1" ht="11.25" x14ac:dyDescent="0.2">
      <c r="A156" s="229"/>
      <c r="B156" s="230"/>
      <c r="C156" s="231"/>
      <c r="D156" s="232"/>
      <c r="E156" s="234"/>
      <c r="F156" s="193">
        <f t="shared" si="3"/>
        <v>0</v>
      </c>
    </row>
    <row r="157" spans="1:10" s="187" customFormat="1" ht="11.25" x14ac:dyDescent="0.2">
      <c r="A157" s="229"/>
      <c r="B157" s="230"/>
      <c r="C157" s="231"/>
      <c r="D157" s="232"/>
      <c r="E157" s="234"/>
      <c r="F157" s="193">
        <f t="shared" si="3"/>
        <v>0</v>
      </c>
    </row>
    <row r="158" spans="1:10" s="187" customFormat="1" ht="11.25" x14ac:dyDescent="0.2">
      <c r="A158" s="229"/>
      <c r="B158" s="230"/>
      <c r="C158" s="231"/>
      <c r="D158" s="232"/>
      <c r="E158" s="234"/>
      <c r="F158" s="193">
        <f t="shared" si="3"/>
        <v>0</v>
      </c>
    </row>
    <row r="159" spans="1:10" s="187" customFormat="1" ht="6" customHeight="1" thickBot="1" x14ac:dyDescent="0.25">
      <c r="A159" s="415"/>
      <c r="B159" s="415"/>
      <c r="C159" s="415"/>
      <c r="D159" s="415"/>
      <c r="E159" s="415"/>
      <c r="F159" s="91"/>
    </row>
    <row r="160" spans="1:10" s="187" customFormat="1" ht="15" customHeight="1" thickBot="1" x14ac:dyDescent="0.25">
      <c r="A160" s="206" t="s">
        <v>532</v>
      </c>
      <c r="B160" s="194"/>
      <c r="C160" s="194"/>
      <c r="D160" s="194"/>
      <c r="E160" s="195">
        <f>LEN(A161)</f>
        <v>0</v>
      </c>
      <c r="F160" s="196" t="s">
        <v>136</v>
      </c>
      <c r="H160" s="540" t="s">
        <v>674</v>
      </c>
      <c r="J160" s="540" t="s">
        <v>535</v>
      </c>
    </row>
    <row r="161" spans="1:10" s="415" customFormat="1" ht="69.95" customHeight="1" thickBot="1" x14ac:dyDescent="0.25">
      <c r="A161" s="658"/>
      <c r="B161" s="658"/>
      <c r="C161" s="658"/>
      <c r="D161" s="658"/>
      <c r="E161" s="658"/>
      <c r="F161" s="658"/>
      <c r="H161" s="540"/>
      <c r="I161" s="419"/>
      <c r="J161" s="540"/>
    </row>
    <row r="162" spans="1:10" s="187" customFormat="1" ht="6" customHeight="1" thickBot="1" x14ac:dyDescent="0.25">
      <c r="A162" s="415"/>
      <c r="B162" s="415"/>
      <c r="C162" s="415"/>
      <c r="D162" s="415"/>
      <c r="E162" s="415"/>
      <c r="F162" s="91"/>
    </row>
    <row r="163" spans="1:10" s="187" customFormat="1" ht="20.100000000000001" customHeight="1" thickBot="1" x14ac:dyDescent="0.25">
      <c r="A163" s="198" t="s">
        <v>422</v>
      </c>
      <c r="B163" s="199"/>
      <c r="C163" s="199"/>
      <c r="D163" s="199"/>
      <c r="E163" s="98"/>
      <c r="F163" s="100">
        <f>SUM(F166:F175)</f>
        <v>0</v>
      </c>
      <c r="H163" s="540" t="s">
        <v>594</v>
      </c>
      <c r="I163" s="540"/>
      <c r="J163" s="540"/>
    </row>
    <row r="164" spans="1:10" s="187" customFormat="1" ht="6" customHeight="1" thickBot="1" x14ac:dyDescent="0.25">
      <c r="A164" s="415"/>
      <c r="B164" s="415"/>
      <c r="C164" s="415"/>
      <c r="D164" s="415"/>
      <c r="E164" s="415"/>
      <c r="F164" s="91"/>
      <c r="H164" s="540"/>
      <c r="I164" s="540"/>
      <c r="J164" s="540"/>
    </row>
    <row r="165" spans="1:10" s="187" customFormat="1" ht="23.25" thickBot="1" x14ac:dyDescent="0.25">
      <c r="A165" s="211" t="s">
        <v>184</v>
      </c>
      <c r="B165" s="191" t="s">
        <v>159</v>
      </c>
      <c r="C165" s="191" t="s">
        <v>160</v>
      </c>
      <c r="D165" s="192" t="s">
        <v>163</v>
      </c>
      <c r="E165" s="192" t="s">
        <v>161</v>
      </c>
      <c r="F165" s="186" t="s">
        <v>431</v>
      </c>
      <c r="H165" s="540"/>
      <c r="I165" s="540"/>
      <c r="J165" s="540"/>
    </row>
    <row r="166" spans="1:10" s="187" customFormat="1" ht="11.25" x14ac:dyDescent="0.2">
      <c r="A166" s="229"/>
      <c r="B166" s="230"/>
      <c r="C166" s="231"/>
      <c r="D166" s="232"/>
      <c r="E166" s="234"/>
      <c r="F166" s="193">
        <f t="shared" ref="F166:F175" si="4">TRUNC(D166*E166,2)</f>
        <v>0</v>
      </c>
    </row>
    <row r="167" spans="1:10" s="187" customFormat="1" ht="11.25" x14ac:dyDescent="0.2">
      <c r="A167" s="229"/>
      <c r="B167" s="230"/>
      <c r="C167" s="231"/>
      <c r="D167" s="232"/>
      <c r="E167" s="234"/>
      <c r="F167" s="193">
        <f t="shared" si="4"/>
        <v>0</v>
      </c>
    </row>
    <row r="168" spans="1:10" s="187" customFormat="1" ht="11.25" x14ac:dyDescent="0.2">
      <c r="A168" s="229"/>
      <c r="B168" s="230"/>
      <c r="C168" s="231"/>
      <c r="D168" s="232"/>
      <c r="E168" s="234"/>
      <c r="F168" s="193">
        <f t="shared" si="4"/>
        <v>0</v>
      </c>
    </row>
    <row r="169" spans="1:10" s="187" customFormat="1" ht="11.25" x14ac:dyDescent="0.2">
      <c r="A169" s="229"/>
      <c r="B169" s="230"/>
      <c r="C169" s="231"/>
      <c r="D169" s="232"/>
      <c r="E169" s="234"/>
      <c r="F169" s="193">
        <f t="shared" si="4"/>
        <v>0</v>
      </c>
    </row>
    <row r="170" spans="1:10" s="187" customFormat="1" ht="11.25" x14ac:dyDescent="0.2">
      <c r="A170" s="229"/>
      <c r="B170" s="230"/>
      <c r="C170" s="231"/>
      <c r="D170" s="232"/>
      <c r="E170" s="234"/>
      <c r="F170" s="193">
        <f t="shared" si="4"/>
        <v>0</v>
      </c>
    </row>
    <row r="171" spans="1:10" s="187" customFormat="1" ht="11.25" x14ac:dyDescent="0.2">
      <c r="A171" s="229"/>
      <c r="B171" s="230"/>
      <c r="C171" s="231"/>
      <c r="D171" s="232"/>
      <c r="E171" s="234"/>
      <c r="F171" s="193">
        <f t="shared" si="4"/>
        <v>0</v>
      </c>
    </row>
    <row r="172" spans="1:10" s="187" customFormat="1" ht="11.25" x14ac:dyDescent="0.2">
      <c r="A172" s="229"/>
      <c r="B172" s="230"/>
      <c r="C172" s="231"/>
      <c r="D172" s="232"/>
      <c r="E172" s="234"/>
      <c r="F172" s="193">
        <f t="shared" si="4"/>
        <v>0</v>
      </c>
    </row>
    <row r="173" spans="1:10" s="187" customFormat="1" ht="11.25" x14ac:dyDescent="0.2">
      <c r="A173" s="229"/>
      <c r="B173" s="230"/>
      <c r="C173" s="231"/>
      <c r="D173" s="232"/>
      <c r="E173" s="234"/>
      <c r="F173" s="193">
        <f t="shared" si="4"/>
        <v>0</v>
      </c>
    </row>
    <row r="174" spans="1:10" s="187" customFormat="1" ht="11.25" x14ac:dyDescent="0.2">
      <c r="A174" s="229"/>
      <c r="B174" s="230"/>
      <c r="C174" s="231"/>
      <c r="D174" s="232"/>
      <c r="E174" s="234"/>
      <c r="F174" s="193">
        <f t="shared" si="4"/>
        <v>0</v>
      </c>
    </row>
    <row r="175" spans="1:10" s="187" customFormat="1" ht="11.25" x14ac:dyDescent="0.2">
      <c r="A175" s="229"/>
      <c r="B175" s="230"/>
      <c r="C175" s="231"/>
      <c r="D175" s="232"/>
      <c r="E175" s="234"/>
      <c r="F175" s="193">
        <f t="shared" si="4"/>
        <v>0</v>
      </c>
    </row>
    <row r="176" spans="1:10" s="187" customFormat="1" ht="6" customHeight="1" thickBot="1" x14ac:dyDescent="0.25">
      <c r="A176" s="415"/>
      <c r="B176" s="415"/>
      <c r="C176" s="415"/>
      <c r="D176" s="415"/>
      <c r="E176" s="415"/>
      <c r="F176" s="91"/>
    </row>
    <row r="177" spans="1:10" s="187" customFormat="1" ht="15" customHeight="1" thickBot="1" x14ac:dyDescent="0.25">
      <c r="A177" s="206" t="s">
        <v>532</v>
      </c>
      <c r="B177" s="194"/>
      <c r="C177" s="194"/>
      <c r="D177" s="194"/>
      <c r="E177" s="195">
        <f>LEN(A178)</f>
        <v>0</v>
      </c>
      <c r="F177" s="196" t="s">
        <v>136</v>
      </c>
      <c r="H177" s="660" t="s">
        <v>672</v>
      </c>
      <c r="I177" s="540"/>
      <c r="J177" s="540"/>
    </row>
    <row r="178" spans="1:10" s="415" customFormat="1" ht="69.95" customHeight="1" thickBot="1" x14ac:dyDescent="0.25">
      <c r="A178" s="658"/>
      <c r="B178" s="658"/>
      <c r="C178" s="658"/>
      <c r="D178" s="658"/>
      <c r="E178" s="658"/>
      <c r="F178" s="658"/>
      <c r="H178" s="540"/>
      <c r="I178" s="540"/>
      <c r="J178" s="540"/>
    </row>
    <row r="179" spans="1:10" s="187" customFormat="1" ht="6" customHeight="1" thickBot="1" x14ac:dyDescent="0.25">
      <c r="A179" s="415"/>
      <c r="B179" s="415"/>
      <c r="C179" s="415"/>
      <c r="D179" s="415"/>
      <c r="E179" s="415"/>
      <c r="F179" s="91"/>
    </row>
    <row r="180" spans="1:10" s="415" customFormat="1" ht="20.100000000000001" customHeight="1" x14ac:dyDescent="0.2">
      <c r="A180" s="76" t="s">
        <v>194</v>
      </c>
      <c r="B180" s="77"/>
      <c r="C180" s="188" t="s">
        <v>187</v>
      </c>
      <c r="D180" s="185" t="str">
        <f ca="1">IF($E$4&gt;0, E180/$E$4, "")</f>
        <v/>
      </c>
      <c r="E180" s="647">
        <f>SUM(F182,F194)</f>
        <v>0</v>
      </c>
      <c r="F180" s="648"/>
      <c r="H180" s="625" t="s">
        <v>537</v>
      </c>
      <c r="I180" s="626"/>
      <c r="J180" s="627"/>
    </row>
    <row r="181" spans="1:10" s="187" customFormat="1" ht="6" customHeight="1" x14ac:dyDescent="0.2">
      <c r="A181" s="415"/>
      <c r="B181" s="415"/>
      <c r="C181" s="415"/>
      <c r="D181" s="415"/>
      <c r="E181" s="415"/>
      <c r="F181" s="91"/>
      <c r="H181" s="628"/>
      <c r="I181" s="629"/>
      <c r="J181" s="630"/>
    </row>
    <row r="182" spans="1:10" s="187" customFormat="1" ht="20.100000000000001" customHeight="1" x14ac:dyDescent="0.2">
      <c r="A182" s="198" t="s">
        <v>423</v>
      </c>
      <c r="B182" s="199"/>
      <c r="C182" s="199"/>
      <c r="D182" s="199"/>
      <c r="E182" s="98"/>
      <c r="F182" s="100">
        <f>SUM(F185:F189)</f>
        <v>0</v>
      </c>
      <c r="H182" s="628"/>
      <c r="I182" s="629"/>
      <c r="J182" s="630"/>
    </row>
    <row r="183" spans="1:10" s="187" customFormat="1" ht="6" customHeight="1" x14ac:dyDescent="0.2">
      <c r="A183" s="415"/>
      <c r="B183" s="415"/>
      <c r="C183" s="415"/>
      <c r="D183" s="415"/>
      <c r="E183" s="415"/>
      <c r="F183" s="91"/>
      <c r="H183" s="628"/>
      <c r="I183" s="629"/>
      <c r="J183" s="630"/>
    </row>
    <row r="184" spans="1:10" s="187" customFormat="1" ht="23.25" thickBot="1" x14ac:dyDescent="0.25">
      <c r="A184" s="211" t="s">
        <v>184</v>
      </c>
      <c r="B184" s="191" t="s">
        <v>159</v>
      </c>
      <c r="C184" s="191" t="s">
        <v>160</v>
      </c>
      <c r="D184" s="192" t="s">
        <v>163</v>
      </c>
      <c r="E184" s="192" t="s">
        <v>161</v>
      </c>
      <c r="F184" s="186" t="s">
        <v>431</v>
      </c>
      <c r="H184" s="631"/>
      <c r="I184" s="632"/>
      <c r="J184" s="633"/>
    </row>
    <row r="185" spans="1:10" s="187" customFormat="1" ht="11.25" x14ac:dyDescent="0.2">
      <c r="A185" s="229"/>
      <c r="B185" s="230"/>
      <c r="C185" s="231"/>
      <c r="D185" s="232"/>
      <c r="E185" s="234"/>
      <c r="F185" s="193">
        <f>TRUNC(D185*E185,2)</f>
        <v>0</v>
      </c>
    </row>
    <row r="186" spans="1:10" s="187" customFormat="1" ht="11.25" x14ac:dyDescent="0.2">
      <c r="A186" s="229"/>
      <c r="B186" s="230"/>
      <c r="C186" s="231"/>
      <c r="D186" s="232"/>
      <c r="E186" s="234"/>
      <c r="F186" s="193">
        <f>TRUNC(D186*E186,2)</f>
        <v>0</v>
      </c>
    </row>
    <row r="187" spans="1:10" s="187" customFormat="1" ht="11.25" x14ac:dyDescent="0.2">
      <c r="A187" s="229"/>
      <c r="B187" s="230"/>
      <c r="C187" s="231"/>
      <c r="D187" s="232"/>
      <c r="E187" s="234"/>
      <c r="F187" s="193">
        <f>TRUNC(D187*E187,2)</f>
        <v>0</v>
      </c>
    </row>
    <row r="188" spans="1:10" s="187" customFormat="1" ht="11.25" x14ac:dyDescent="0.2">
      <c r="A188" s="229"/>
      <c r="B188" s="230"/>
      <c r="C188" s="231"/>
      <c r="D188" s="232"/>
      <c r="E188" s="234"/>
      <c r="F188" s="193">
        <f>TRUNC(D188*E188,2)</f>
        <v>0</v>
      </c>
    </row>
    <row r="189" spans="1:10" s="187" customFormat="1" ht="11.25" x14ac:dyDescent="0.2">
      <c r="A189" s="229"/>
      <c r="B189" s="230"/>
      <c r="C189" s="231"/>
      <c r="D189" s="232"/>
      <c r="E189" s="234"/>
      <c r="F189" s="193">
        <f>TRUNC(D189*E189,2)</f>
        <v>0</v>
      </c>
    </row>
    <row r="190" spans="1:10" s="187" customFormat="1" ht="6" customHeight="1" thickBot="1" x14ac:dyDescent="0.25">
      <c r="A190" s="415"/>
      <c r="B190" s="415"/>
      <c r="C190" s="415"/>
      <c r="D190" s="415"/>
      <c r="E190" s="415"/>
      <c r="F190" s="91"/>
    </row>
    <row r="191" spans="1:10" s="187" customFormat="1" ht="15" customHeight="1" thickBot="1" x14ac:dyDescent="0.25">
      <c r="A191" s="206" t="s">
        <v>532</v>
      </c>
      <c r="B191" s="194"/>
      <c r="C191" s="194"/>
      <c r="D191" s="194"/>
      <c r="E191" s="195">
        <f>LEN(A192)</f>
        <v>0</v>
      </c>
      <c r="F191" s="196" t="s">
        <v>136</v>
      </c>
      <c r="H191" s="560" t="s">
        <v>538</v>
      </c>
      <c r="J191" s="540" t="s">
        <v>535</v>
      </c>
    </row>
    <row r="192" spans="1:10" s="415" customFormat="1" ht="69.95" customHeight="1" thickBot="1" x14ac:dyDescent="0.25">
      <c r="A192" s="658"/>
      <c r="B192" s="658"/>
      <c r="C192" s="658"/>
      <c r="D192" s="658"/>
      <c r="E192" s="658"/>
      <c r="F192" s="658"/>
      <c r="H192" s="561"/>
      <c r="I192" s="419"/>
      <c r="J192" s="540"/>
    </row>
    <row r="193" spans="1:10" s="187" customFormat="1" ht="6" customHeight="1" thickBot="1" x14ac:dyDescent="0.25">
      <c r="A193" s="415"/>
      <c r="B193" s="415"/>
      <c r="C193" s="415"/>
      <c r="D193" s="415"/>
      <c r="E193" s="415"/>
      <c r="F193" s="91"/>
    </row>
    <row r="194" spans="1:10" s="187" customFormat="1" ht="20.100000000000001" customHeight="1" x14ac:dyDescent="0.2">
      <c r="A194" s="198" t="s">
        <v>424</v>
      </c>
      <c r="B194" s="199"/>
      <c r="C194" s="199"/>
      <c r="D194" s="199"/>
      <c r="E194" s="98"/>
      <c r="F194" s="100">
        <f>SUM(F197:F211)</f>
        <v>0</v>
      </c>
      <c r="H194" s="625" t="s">
        <v>539</v>
      </c>
      <c r="I194" s="626"/>
      <c r="J194" s="627"/>
    </row>
    <row r="195" spans="1:10" s="187" customFormat="1" ht="6" customHeight="1" x14ac:dyDescent="0.2">
      <c r="A195" s="415"/>
      <c r="B195" s="415"/>
      <c r="C195" s="415"/>
      <c r="D195" s="415"/>
      <c r="E195" s="415"/>
      <c r="F195" s="91"/>
      <c r="H195" s="628"/>
      <c r="I195" s="629"/>
      <c r="J195" s="630"/>
    </row>
    <row r="196" spans="1:10" s="187" customFormat="1" ht="23.25" thickBot="1" x14ac:dyDescent="0.25">
      <c r="A196" s="211" t="s">
        <v>184</v>
      </c>
      <c r="B196" s="191" t="s">
        <v>159</v>
      </c>
      <c r="C196" s="191" t="s">
        <v>160</v>
      </c>
      <c r="D196" s="192" t="s">
        <v>163</v>
      </c>
      <c r="E196" s="192" t="s">
        <v>161</v>
      </c>
      <c r="F196" s="186" t="s">
        <v>431</v>
      </c>
      <c r="H196" s="631"/>
      <c r="I196" s="632"/>
      <c r="J196" s="633"/>
    </row>
    <row r="197" spans="1:10" s="187" customFormat="1" ht="11.25" x14ac:dyDescent="0.2">
      <c r="A197" s="229"/>
      <c r="B197" s="230"/>
      <c r="C197" s="231"/>
      <c r="D197" s="232"/>
      <c r="E197" s="234"/>
      <c r="F197" s="193">
        <f t="shared" ref="F197:F211" si="5">TRUNC(D197*E197,2)</f>
        <v>0</v>
      </c>
    </row>
    <row r="198" spans="1:10" s="187" customFormat="1" ht="11.25" x14ac:dyDescent="0.2">
      <c r="A198" s="229"/>
      <c r="B198" s="230"/>
      <c r="C198" s="231"/>
      <c r="D198" s="232"/>
      <c r="E198" s="234"/>
      <c r="F198" s="193">
        <f t="shared" si="5"/>
        <v>0</v>
      </c>
    </row>
    <row r="199" spans="1:10" s="187" customFormat="1" ht="11.25" x14ac:dyDescent="0.2">
      <c r="A199" s="229"/>
      <c r="B199" s="230"/>
      <c r="C199" s="231"/>
      <c r="D199" s="232"/>
      <c r="E199" s="234"/>
      <c r="F199" s="193">
        <f t="shared" si="5"/>
        <v>0</v>
      </c>
    </row>
    <row r="200" spans="1:10" s="187" customFormat="1" ht="11.25" x14ac:dyDescent="0.2">
      <c r="A200" s="229"/>
      <c r="B200" s="230"/>
      <c r="C200" s="231"/>
      <c r="D200" s="232"/>
      <c r="E200" s="234"/>
      <c r="F200" s="193">
        <f t="shared" si="5"/>
        <v>0</v>
      </c>
    </row>
    <row r="201" spans="1:10" s="187" customFormat="1" ht="11.25" x14ac:dyDescent="0.2">
      <c r="A201" s="229"/>
      <c r="B201" s="230"/>
      <c r="C201" s="231"/>
      <c r="D201" s="232"/>
      <c r="E201" s="234"/>
      <c r="F201" s="193">
        <f t="shared" si="5"/>
        <v>0</v>
      </c>
    </row>
    <row r="202" spans="1:10" s="187" customFormat="1" ht="11.25" x14ac:dyDescent="0.2">
      <c r="A202" s="229"/>
      <c r="B202" s="230"/>
      <c r="C202" s="231"/>
      <c r="D202" s="232"/>
      <c r="E202" s="234"/>
      <c r="F202" s="193">
        <f t="shared" si="5"/>
        <v>0</v>
      </c>
    </row>
    <row r="203" spans="1:10" s="187" customFormat="1" ht="11.25" x14ac:dyDescent="0.2">
      <c r="A203" s="229"/>
      <c r="B203" s="230"/>
      <c r="C203" s="231"/>
      <c r="D203" s="232"/>
      <c r="E203" s="234"/>
      <c r="F203" s="193">
        <f t="shared" si="5"/>
        <v>0</v>
      </c>
    </row>
    <row r="204" spans="1:10" s="187" customFormat="1" ht="11.25" x14ac:dyDescent="0.2">
      <c r="A204" s="229"/>
      <c r="B204" s="230"/>
      <c r="C204" s="231"/>
      <c r="D204" s="232"/>
      <c r="E204" s="234"/>
      <c r="F204" s="193">
        <f t="shared" si="5"/>
        <v>0</v>
      </c>
    </row>
    <row r="205" spans="1:10" s="187" customFormat="1" ht="11.25" x14ac:dyDescent="0.2">
      <c r="A205" s="229"/>
      <c r="B205" s="230"/>
      <c r="C205" s="231"/>
      <c r="D205" s="232"/>
      <c r="E205" s="234"/>
      <c r="F205" s="193">
        <f t="shared" si="5"/>
        <v>0</v>
      </c>
    </row>
    <row r="206" spans="1:10" s="187" customFormat="1" ht="11.25" x14ac:dyDescent="0.2">
      <c r="A206" s="229"/>
      <c r="B206" s="230"/>
      <c r="C206" s="231"/>
      <c r="D206" s="232"/>
      <c r="E206" s="234"/>
      <c r="F206" s="193">
        <f t="shared" si="5"/>
        <v>0</v>
      </c>
    </row>
    <row r="207" spans="1:10" s="187" customFormat="1" ht="11.25" x14ac:dyDescent="0.2">
      <c r="A207" s="229"/>
      <c r="B207" s="230"/>
      <c r="C207" s="231"/>
      <c r="D207" s="232"/>
      <c r="E207" s="234"/>
      <c r="F207" s="193">
        <f t="shared" si="5"/>
        <v>0</v>
      </c>
    </row>
    <row r="208" spans="1:10" s="187" customFormat="1" ht="11.25" x14ac:dyDescent="0.2">
      <c r="A208" s="229"/>
      <c r="B208" s="230"/>
      <c r="C208" s="231"/>
      <c r="D208" s="232"/>
      <c r="E208" s="234"/>
      <c r="F208" s="193">
        <f t="shared" si="5"/>
        <v>0</v>
      </c>
    </row>
    <row r="209" spans="1:10" s="187" customFormat="1" ht="11.25" x14ac:dyDescent="0.2">
      <c r="A209" s="229"/>
      <c r="B209" s="230"/>
      <c r="C209" s="231"/>
      <c r="D209" s="232"/>
      <c r="E209" s="234"/>
      <c r="F209" s="193">
        <f t="shared" si="5"/>
        <v>0</v>
      </c>
    </row>
    <row r="210" spans="1:10" s="187" customFormat="1" ht="11.25" x14ac:dyDescent="0.2">
      <c r="A210" s="229"/>
      <c r="B210" s="230"/>
      <c r="C210" s="231"/>
      <c r="D210" s="232"/>
      <c r="E210" s="234"/>
      <c r="F210" s="193">
        <f t="shared" si="5"/>
        <v>0</v>
      </c>
    </row>
    <row r="211" spans="1:10" s="187" customFormat="1" ht="11.25" x14ac:dyDescent="0.2">
      <c r="A211" s="229"/>
      <c r="B211" s="230"/>
      <c r="C211" s="231"/>
      <c r="D211" s="232"/>
      <c r="E211" s="234"/>
      <c r="F211" s="193">
        <f t="shared" si="5"/>
        <v>0</v>
      </c>
    </row>
    <row r="212" spans="1:10" s="187" customFormat="1" ht="6" customHeight="1" x14ac:dyDescent="0.2">
      <c r="A212" s="415"/>
      <c r="B212" s="415"/>
      <c r="C212" s="415"/>
      <c r="D212" s="415"/>
      <c r="E212" s="415"/>
      <c r="F212" s="91"/>
    </row>
    <row r="213" spans="1:10" s="187" customFormat="1" ht="15" customHeight="1" x14ac:dyDescent="0.2">
      <c r="A213" s="206" t="s">
        <v>532</v>
      </c>
      <c r="B213" s="194"/>
      <c r="C213" s="194"/>
      <c r="D213" s="194"/>
      <c r="E213" s="195">
        <f>LEN(A214)</f>
        <v>0</v>
      </c>
      <c r="F213" s="196" t="s">
        <v>136</v>
      </c>
    </row>
    <row r="214" spans="1:10" s="415" customFormat="1" ht="69.95" customHeight="1" x14ac:dyDescent="0.2">
      <c r="A214" s="658"/>
      <c r="B214" s="658"/>
      <c r="C214" s="658"/>
      <c r="D214" s="658"/>
      <c r="E214" s="658"/>
      <c r="F214" s="658"/>
      <c r="H214" s="419"/>
      <c r="I214" s="419"/>
      <c r="J214" s="419"/>
    </row>
    <row r="215" spans="1:10" s="187" customFormat="1" ht="6" customHeight="1" thickBot="1" x14ac:dyDescent="0.25">
      <c r="A215" s="415"/>
      <c r="B215" s="415"/>
      <c r="C215" s="415"/>
      <c r="D215" s="415"/>
      <c r="E215" s="415"/>
      <c r="F215" s="91"/>
    </row>
    <row r="216" spans="1:10" s="415" customFormat="1" ht="20.100000000000001" customHeight="1" x14ac:dyDescent="0.2">
      <c r="A216" s="76" t="s">
        <v>195</v>
      </c>
      <c r="B216" s="77"/>
      <c r="C216" s="188" t="s">
        <v>187</v>
      </c>
      <c r="D216" s="185" t="str">
        <f ca="1">IF($E$4&gt;0, E216/$E$4, "")</f>
        <v/>
      </c>
      <c r="E216" s="647">
        <f>SUM(F218,F230)</f>
        <v>0</v>
      </c>
      <c r="F216" s="648"/>
      <c r="H216" s="625" t="s">
        <v>595</v>
      </c>
      <c r="I216" s="626"/>
      <c r="J216" s="627"/>
    </row>
    <row r="217" spans="1:10" s="187" customFormat="1" ht="6" customHeight="1" x14ac:dyDescent="0.2">
      <c r="A217" s="415"/>
      <c r="B217" s="415"/>
      <c r="C217" s="415"/>
      <c r="D217" s="415"/>
      <c r="E217" s="415"/>
      <c r="F217" s="91"/>
      <c r="H217" s="628"/>
      <c r="I217" s="629"/>
      <c r="J217" s="630"/>
    </row>
    <row r="218" spans="1:10" s="187" customFormat="1" ht="20.100000000000001" customHeight="1" x14ac:dyDescent="0.2">
      <c r="A218" s="198" t="s">
        <v>430</v>
      </c>
      <c r="B218" s="199"/>
      <c r="C218" s="199"/>
      <c r="D218" s="199"/>
      <c r="E218" s="98"/>
      <c r="F218" s="100">
        <f>SUM(F221:F225)</f>
        <v>0</v>
      </c>
      <c r="H218" s="628"/>
      <c r="I218" s="629"/>
      <c r="J218" s="630"/>
    </row>
    <row r="219" spans="1:10" s="187" customFormat="1" ht="6" customHeight="1" x14ac:dyDescent="0.2">
      <c r="A219" s="415"/>
      <c r="B219" s="415"/>
      <c r="C219" s="415"/>
      <c r="D219" s="415"/>
      <c r="E219" s="415"/>
      <c r="F219" s="91"/>
      <c r="H219" s="628"/>
      <c r="I219" s="629"/>
      <c r="J219" s="630"/>
    </row>
    <row r="220" spans="1:10" s="187" customFormat="1" ht="23.25" thickBot="1" x14ac:dyDescent="0.25">
      <c r="A220" s="211" t="s">
        <v>184</v>
      </c>
      <c r="B220" s="191" t="s">
        <v>159</v>
      </c>
      <c r="C220" s="191" t="s">
        <v>160</v>
      </c>
      <c r="D220" s="192" t="s">
        <v>163</v>
      </c>
      <c r="E220" s="192" t="s">
        <v>161</v>
      </c>
      <c r="F220" s="186" t="s">
        <v>431</v>
      </c>
      <c r="H220" s="631"/>
      <c r="I220" s="632"/>
      <c r="J220" s="633"/>
    </row>
    <row r="221" spans="1:10" s="187" customFormat="1" ht="11.25" x14ac:dyDescent="0.2">
      <c r="A221" s="229"/>
      <c r="B221" s="230"/>
      <c r="C221" s="231"/>
      <c r="D221" s="232"/>
      <c r="E221" s="234"/>
      <c r="F221" s="193">
        <f>TRUNC(D221*E221,2)</f>
        <v>0</v>
      </c>
    </row>
    <row r="222" spans="1:10" s="187" customFormat="1" ht="11.25" x14ac:dyDescent="0.2">
      <c r="A222" s="229"/>
      <c r="B222" s="230"/>
      <c r="C222" s="231"/>
      <c r="D222" s="232"/>
      <c r="E222" s="234"/>
      <c r="F222" s="193">
        <f>TRUNC(D222*E222,2)</f>
        <v>0</v>
      </c>
    </row>
    <row r="223" spans="1:10" s="187" customFormat="1" ht="11.25" x14ac:dyDescent="0.2">
      <c r="A223" s="229"/>
      <c r="B223" s="230"/>
      <c r="C223" s="231"/>
      <c r="D223" s="232"/>
      <c r="E223" s="234"/>
      <c r="F223" s="193">
        <f>TRUNC(D223*E223,2)</f>
        <v>0</v>
      </c>
    </row>
    <row r="224" spans="1:10" s="187" customFormat="1" ht="11.25" x14ac:dyDescent="0.2">
      <c r="A224" s="229"/>
      <c r="B224" s="230"/>
      <c r="C224" s="231"/>
      <c r="D224" s="232"/>
      <c r="E224" s="234"/>
      <c r="F224" s="193">
        <f>TRUNC(D224*E224,2)</f>
        <v>0</v>
      </c>
    </row>
    <row r="225" spans="1:10" s="187" customFormat="1" ht="11.25" x14ac:dyDescent="0.2">
      <c r="A225" s="229"/>
      <c r="B225" s="230"/>
      <c r="C225" s="231"/>
      <c r="D225" s="232"/>
      <c r="E225" s="234"/>
      <c r="F225" s="193">
        <f>TRUNC(D225*E225,2)</f>
        <v>0</v>
      </c>
    </row>
    <row r="226" spans="1:10" s="187" customFormat="1" ht="6" customHeight="1" thickBot="1" x14ac:dyDescent="0.25">
      <c r="A226" s="415"/>
      <c r="B226" s="415"/>
      <c r="C226" s="415"/>
      <c r="D226" s="415"/>
      <c r="E226" s="415"/>
      <c r="F226" s="91"/>
    </row>
    <row r="227" spans="1:10" s="187" customFormat="1" ht="15" customHeight="1" x14ac:dyDescent="0.2">
      <c r="A227" s="206" t="s">
        <v>532</v>
      </c>
      <c r="B227" s="194"/>
      <c r="C227" s="194"/>
      <c r="D227" s="194"/>
      <c r="E227" s="195">
        <f>LEN(A228)</f>
        <v>0</v>
      </c>
      <c r="F227" s="196" t="s">
        <v>136</v>
      </c>
      <c r="H227" s="625" t="s">
        <v>540</v>
      </c>
      <c r="I227" s="626"/>
      <c r="J227" s="627"/>
    </row>
    <row r="228" spans="1:10" s="415" customFormat="1" ht="69.95" customHeight="1" thickBot="1" x14ac:dyDescent="0.25">
      <c r="A228" s="658"/>
      <c r="B228" s="658"/>
      <c r="C228" s="658"/>
      <c r="D228" s="658"/>
      <c r="E228" s="658"/>
      <c r="F228" s="658"/>
      <c r="H228" s="631"/>
      <c r="I228" s="632"/>
      <c r="J228" s="633"/>
    </row>
    <row r="229" spans="1:10" s="187" customFormat="1" ht="6" customHeight="1" thickBot="1" x14ac:dyDescent="0.25">
      <c r="A229" s="415"/>
      <c r="B229" s="415"/>
      <c r="C229" s="415"/>
      <c r="D229" s="415"/>
      <c r="E229" s="415"/>
      <c r="F229" s="91"/>
    </row>
    <row r="230" spans="1:10" s="187" customFormat="1" ht="20.100000000000001" customHeight="1" thickBot="1" x14ac:dyDescent="0.25">
      <c r="A230" s="198" t="s">
        <v>196</v>
      </c>
      <c r="B230" s="199"/>
      <c r="C230" s="227" t="s">
        <v>187</v>
      </c>
      <c r="D230" s="228" t="str">
        <f ca="1">IF($E$4&gt;0, F230/$E$4, "")</f>
        <v/>
      </c>
      <c r="E230" s="98"/>
      <c r="F230" s="112">
        <f>SUM(F233:F237)</f>
        <v>0</v>
      </c>
      <c r="H230" s="540" t="s">
        <v>661</v>
      </c>
      <c r="I230" s="420"/>
      <c r="J230" s="420"/>
    </row>
    <row r="231" spans="1:10" s="187" customFormat="1" ht="6" customHeight="1" thickBot="1" x14ac:dyDescent="0.25">
      <c r="A231" s="415"/>
      <c r="B231" s="415"/>
      <c r="C231" s="415"/>
      <c r="D231" s="415"/>
      <c r="E231" s="415"/>
      <c r="F231" s="91"/>
      <c r="H231" s="540"/>
      <c r="I231" s="420"/>
      <c r="J231" s="420"/>
    </row>
    <row r="232" spans="1:10" s="187" customFormat="1" ht="23.25" thickBot="1" x14ac:dyDescent="0.25">
      <c r="A232" s="211" t="s">
        <v>184</v>
      </c>
      <c r="B232" s="191" t="s">
        <v>159</v>
      </c>
      <c r="C232" s="191" t="s">
        <v>160</v>
      </c>
      <c r="D232" s="192" t="s">
        <v>163</v>
      </c>
      <c r="E232" s="192" t="s">
        <v>161</v>
      </c>
      <c r="F232" s="186" t="s">
        <v>431</v>
      </c>
      <c r="H232" s="540"/>
      <c r="I232" s="420"/>
      <c r="J232" s="420"/>
    </row>
    <row r="233" spans="1:10" s="187" customFormat="1" ht="11.25" x14ac:dyDescent="0.2">
      <c r="A233" s="229"/>
      <c r="B233" s="230"/>
      <c r="C233" s="231"/>
      <c r="D233" s="232"/>
      <c r="E233" s="234"/>
      <c r="F233" s="193">
        <f>TRUNC(D233*E233,2)</f>
        <v>0</v>
      </c>
    </row>
    <row r="234" spans="1:10" s="187" customFormat="1" ht="11.25" x14ac:dyDescent="0.2">
      <c r="A234" s="229"/>
      <c r="B234" s="230"/>
      <c r="C234" s="231"/>
      <c r="D234" s="232"/>
      <c r="E234" s="234"/>
      <c r="F234" s="193">
        <f>TRUNC(D234*E234,2)</f>
        <v>0</v>
      </c>
    </row>
    <row r="235" spans="1:10" s="187" customFormat="1" ht="11.25" x14ac:dyDescent="0.2">
      <c r="A235" s="229"/>
      <c r="B235" s="230"/>
      <c r="C235" s="231"/>
      <c r="D235" s="232"/>
      <c r="E235" s="234"/>
      <c r="F235" s="193">
        <f>TRUNC(D235*E235,2)</f>
        <v>0</v>
      </c>
    </row>
    <row r="236" spans="1:10" s="187" customFormat="1" ht="11.25" x14ac:dyDescent="0.2">
      <c r="A236" s="229"/>
      <c r="B236" s="230"/>
      <c r="C236" s="231"/>
      <c r="D236" s="232"/>
      <c r="E236" s="234"/>
      <c r="F236" s="193">
        <f>TRUNC(D236*E236,2)</f>
        <v>0</v>
      </c>
    </row>
    <row r="237" spans="1:10" s="187" customFormat="1" ht="11.25" x14ac:dyDescent="0.2">
      <c r="A237" s="229"/>
      <c r="B237" s="230"/>
      <c r="C237" s="231"/>
      <c r="D237" s="232"/>
      <c r="E237" s="234"/>
      <c r="F237" s="193">
        <f>TRUNC(D237*E237,2)</f>
        <v>0</v>
      </c>
    </row>
    <row r="238" spans="1:10" s="187" customFormat="1" ht="6" customHeight="1" thickBot="1" x14ac:dyDescent="0.25">
      <c r="A238" s="415"/>
      <c r="B238" s="415"/>
      <c r="C238" s="415"/>
      <c r="D238" s="415"/>
      <c r="E238" s="415"/>
      <c r="F238" s="91"/>
    </row>
    <row r="239" spans="1:10" s="187" customFormat="1" ht="15" customHeight="1" thickBot="1" x14ac:dyDescent="0.25">
      <c r="A239" s="206" t="s">
        <v>532</v>
      </c>
      <c r="B239" s="194"/>
      <c r="C239" s="194"/>
      <c r="D239" s="194"/>
      <c r="E239" s="195">
        <f>LEN(A240)</f>
        <v>0</v>
      </c>
      <c r="F239" s="196" t="s">
        <v>136</v>
      </c>
      <c r="H239" s="540" t="s">
        <v>535</v>
      </c>
    </row>
    <row r="240" spans="1:10" s="415" customFormat="1" ht="69.95" customHeight="1" thickBot="1" x14ac:dyDescent="0.25">
      <c r="A240" s="658"/>
      <c r="B240" s="658"/>
      <c r="C240" s="658"/>
      <c r="D240" s="658"/>
      <c r="E240" s="658"/>
      <c r="F240" s="658"/>
      <c r="H240" s="540"/>
      <c r="I240" s="419"/>
      <c r="J240" s="419"/>
    </row>
  </sheetData>
  <sheetProtection selectLockedCells="1"/>
  <mergeCells count="61">
    <mergeCell ref="E49:F49"/>
    <mergeCell ref="E54:F54"/>
    <mergeCell ref="A240:F240"/>
    <mergeCell ref="A127:F127"/>
    <mergeCell ref="A144:F144"/>
    <mergeCell ref="A161:F161"/>
    <mergeCell ref="A192:F192"/>
    <mergeCell ref="A214:F214"/>
    <mergeCell ref="A228:F228"/>
    <mergeCell ref="E180:F180"/>
    <mergeCell ref="E216:F216"/>
    <mergeCell ref="E86:F86"/>
    <mergeCell ref="A178:F178"/>
    <mergeCell ref="A115:F115"/>
    <mergeCell ref="A84:F84"/>
    <mergeCell ref="A98:F98"/>
    <mergeCell ref="A47:F47"/>
    <mergeCell ref="H3:H8"/>
    <mergeCell ref="J15:J20"/>
    <mergeCell ref="J22:J25"/>
    <mergeCell ref="H32:H34"/>
    <mergeCell ref="J32:J34"/>
    <mergeCell ref="H46:H47"/>
    <mergeCell ref="J46:J47"/>
    <mergeCell ref="A4:D4"/>
    <mergeCell ref="E4:F4"/>
    <mergeCell ref="E6:F6"/>
    <mergeCell ref="A16:F16"/>
    <mergeCell ref="E18:F18"/>
    <mergeCell ref="J3:J4"/>
    <mergeCell ref="J5:J8"/>
    <mergeCell ref="H15:H20"/>
    <mergeCell ref="H49:J52"/>
    <mergeCell ref="H54:J58"/>
    <mergeCell ref="H65:J67"/>
    <mergeCell ref="H74:J76"/>
    <mergeCell ref="H22:H25"/>
    <mergeCell ref="H83:H84"/>
    <mergeCell ref="J83:J84"/>
    <mergeCell ref="H143:H144"/>
    <mergeCell ref="H146:J149"/>
    <mergeCell ref="H86:J90"/>
    <mergeCell ref="H97:J98"/>
    <mergeCell ref="H100:J102"/>
    <mergeCell ref="H114:H115"/>
    <mergeCell ref="J114:J115"/>
    <mergeCell ref="H117:J119"/>
    <mergeCell ref="H126:H127"/>
    <mergeCell ref="H129:J131"/>
    <mergeCell ref="H230:H232"/>
    <mergeCell ref="H239:H240"/>
    <mergeCell ref="H191:H192"/>
    <mergeCell ref="J191:J192"/>
    <mergeCell ref="H194:J196"/>
    <mergeCell ref="H216:J220"/>
    <mergeCell ref="H227:J228"/>
    <mergeCell ref="H160:H161"/>
    <mergeCell ref="J160:J161"/>
    <mergeCell ref="H163:J165"/>
    <mergeCell ref="H180:J184"/>
    <mergeCell ref="H177:J178"/>
  </mergeCells>
  <conditionalFormatting sqref="C52:D52 A149:F149 A26:F30 A35:F44">
    <cfRule type="expression" dxfId="189" priority="16">
      <formula>$D$20="Flat rate"</formula>
    </cfRule>
  </conditionalFormatting>
  <conditionalFormatting sqref="F149">
    <cfRule type="expression" dxfId="188" priority="5">
      <formula>$F$149="Wrong"</formula>
    </cfRule>
  </conditionalFormatting>
  <conditionalFormatting sqref="F230">
    <cfRule type="expression" dxfId="187" priority="15">
      <formula>$F$230="Wrong"</formula>
    </cfRule>
  </conditionalFormatting>
  <conditionalFormatting sqref="D6">
    <cfRule type="cellIs" dxfId="186" priority="14" operator="greaterThan">
      <formula>0.1</formula>
    </cfRule>
  </conditionalFormatting>
  <conditionalFormatting sqref="D230">
    <cfRule type="cellIs" dxfId="185" priority="13"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184" priority="12">
      <formula>LEN(TRIM(A4))&gt;0</formula>
    </cfRule>
  </conditionalFormatting>
  <conditionalFormatting sqref="A47">
    <cfRule type="expression" dxfId="183" priority="11">
      <formula>$D$20="Flat rate"</formula>
    </cfRule>
  </conditionalFormatting>
  <conditionalFormatting sqref="A23:F23">
    <cfRule type="expression" dxfId="182" priority="9">
      <formula>$D$20="Real cost"</formula>
    </cfRule>
  </conditionalFormatting>
  <conditionalFormatting sqref="A23:E23">
    <cfRule type="notContainsBlanks" dxfId="181" priority="10">
      <formula>LEN(TRIM(A23))&gt;0</formula>
    </cfRule>
  </conditionalFormatting>
  <conditionalFormatting sqref="C23:D23">
    <cfRule type="expression" dxfId="180" priority="8">
      <formula>$D$20="Flat rate"</formula>
    </cfRule>
  </conditionalFormatting>
  <conditionalFormatting sqref="C52:D52">
    <cfRule type="expression" dxfId="179" priority="6">
      <formula>$D$20="Real cost"</formula>
    </cfRule>
  </conditionalFormatting>
  <conditionalFormatting sqref="C52:D52">
    <cfRule type="notContainsBlanks" dxfId="178" priority="7">
      <formula>LEN(TRIM(C52))&gt;0</formula>
    </cfRule>
  </conditionalFormatting>
  <dataValidations count="18">
    <dataValidation type="whole" operator="equal" allowBlank="1" showInputMessage="1" showErrorMessage="1" sqref="D136">
      <formula1>1</formula1>
    </dataValidation>
    <dataValidation type="list" allowBlank="1" showInputMessage="1" showErrorMessage="1" sqref="D20:D21">
      <formula1>Basis</formula1>
    </dataValidation>
    <dataValidation type="list" allowBlank="1" showInputMessage="1" showErrorMessage="1" sqref="A4">
      <formula1>VAT</formula1>
    </dataValidation>
    <dataValidation type="list" allowBlank="1" showInputMessage="1" showErrorMessage="1" sqref="C26:C30 C59:C63 C9:C13 C52 C68:C72 C77:C81 C91:C95 C185:C189 C120:C124 C103:C112 C149:C158 C166:C175 C35:C44 C233:C237 C221:C225 C132:C141 C23 C197:C211">
      <formula1>Unit</formula1>
    </dataValidation>
    <dataValidation operator="lessThanOrEqual" allowBlank="1" showInputMessage="1" showErrorMessage="1" sqref="E18"/>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operator="lessThanOrEqual" allowBlank="1" showInputMessage="1" showErrorMessage="1" errorTitle="Overestimated" error="The maximum amount for Externam management cannot be higher than 100.000,00 EUR." sqref="F149"/>
    <dataValidation type="list" allowBlank="1" showInputMessage="1" showErrorMessage="1" sqref="B9:B13 B26:B30 B52 B23 B59:B63 B68:B72 B77:B81 B91:B95 B233:B237 B120:B124 B103:B112 B149:B158 B166:B175 B185:B189 B35:B44 B221:B225 B132:B141 B197:B211">
      <formula1>ActIDName</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type="list" allowBlank="1" showInputMessage="1" showErrorMessage="1" sqref="A9:A13">
      <formula1>Prep</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AA6B0E89-C9A4-4B92-B2E5-1B8CC3F660E0}">
            <xm:f>SUM($F$26:$F$30,$F$149)&gt;IF(CELL("TYPE", '2. Main data'!F7)="v",('2. Main data'!F7*2500), 0)</xm:f>
            <x14:dxf>
              <font>
                <color rgb="FFFF0000"/>
              </font>
            </x14:dxf>
          </x14:cfRule>
          <xm:sqref>F149</xm:sqref>
        </x14:conditionalFormatting>
        <x14:conditionalFormatting xmlns:xm="http://schemas.microsoft.com/office/excel/2006/main">
          <x14:cfRule type="expression" priority="4" id="{664CDD79-AA21-4BD6-80D1-A4A56FD50202}">
            <xm:f>SUM($F$26:$F$30,$F$149)&gt;IF(CELL("TYPE", '2. Main data'!F7)="v",('2. Main data'!F7*2500), 0)</xm:f>
            <x14:dxf>
              <font>
                <color rgb="FFFF0000"/>
              </font>
            </x14:dxf>
          </x14:cfRule>
          <xm:sqref>F20</xm:sqref>
        </x14:conditionalFormatting>
        <x14:conditionalFormatting xmlns:xm="http://schemas.microsoft.com/office/excel/2006/main">
          <x14:cfRule type="expression" priority="2" id="{A1C4314F-F0FE-4E81-81FA-F7E66C0C1BF7}">
            <xm:f>AND('Hidden data'!$N$140&gt;50%,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8B432F6B-D544-44D1-8E6B-75635F64D261}">
            <xm:f>AND('Hidden data'!$N$140&gt;50%,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55" workbookViewId="0">
      <selection activeCell="A4" sqref="A4:D4"/>
    </sheetView>
  </sheetViews>
  <sheetFormatPr defaultRowHeight="14.25" x14ac:dyDescent="0.2"/>
  <cols>
    <col min="1" max="1" width="16.625" style="123" customWidth="1"/>
    <col min="2" max="2" width="18.625" style="123" customWidth="1"/>
    <col min="3" max="4" width="8.625" style="123" customWidth="1"/>
    <col min="5" max="5" width="12.625" style="99" customWidth="1"/>
    <col min="6" max="6" width="14.625" style="2" customWidth="1"/>
    <col min="7" max="7" width="1.625" style="99" customWidth="1"/>
    <col min="8" max="8" width="30.625" style="419" customWidth="1"/>
    <col min="9" max="9" width="1.625" style="419" customWidth="1"/>
    <col min="10" max="10" width="30.625" style="419" customWidth="1"/>
    <col min="11" max="11" width="14.375" style="99" bestFit="1" customWidth="1"/>
    <col min="12" max="16384" width="9" style="99"/>
  </cols>
  <sheetData>
    <row r="1" spans="1:10" ht="30" customHeight="1" thickBot="1" x14ac:dyDescent="0.25">
      <c r="A1" s="97" t="s">
        <v>649</v>
      </c>
      <c r="B1" s="97"/>
      <c r="C1" s="97"/>
      <c r="D1" s="97"/>
      <c r="E1" s="28"/>
      <c r="F1" s="101" t="str">
        <f>'Hidden data'!B123</f>
        <v xml:space="preserve">B7 - </v>
      </c>
      <c r="H1" s="345" t="s">
        <v>574</v>
      </c>
      <c r="J1" s="344" t="s">
        <v>569</v>
      </c>
    </row>
    <row r="2" spans="1:10" ht="6" customHeight="1" thickBot="1" x14ac:dyDescent="0.25">
      <c r="H2" s="420"/>
      <c r="J2" s="420"/>
    </row>
    <row r="3" spans="1:10" s="415" customFormat="1" ht="20.100000000000001" customHeight="1" thickBot="1" x14ac:dyDescent="0.25">
      <c r="A3" s="327" t="s">
        <v>14</v>
      </c>
      <c r="B3" s="328"/>
      <c r="C3" s="328"/>
      <c r="D3" s="329"/>
      <c r="E3" s="183"/>
      <c r="F3" s="184" t="s">
        <v>106</v>
      </c>
      <c r="H3" s="540" t="s">
        <v>656</v>
      </c>
      <c r="I3" s="419"/>
      <c r="J3" s="621" t="s">
        <v>586</v>
      </c>
    </row>
    <row r="4" spans="1:10" s="415" customFormat="1" ht="30" customHeight="1" thickBot="1" x14ac:dyDescent="0.25">
      <c r="A4" s="652"/>
      <c r="B4" s="653"/>
      <c r="C4" s="653"/>
      <c r="D4" s="654"/>
      <c r="E4" s="650">
        <f ca="1">SUM(E6,E18,E49,E54,E86,E180,E216)</f>
        <v>0</v>
      </c>
      <c r="F4" s="651"/>
      <c r="H4" s="540"/>
      <c r="I4" s="419"/>
      <c r="J4" s="622"/>
    </row>
    <row r="5" spans="1:10" s="415" customFormat="1" ht="6" customHeight="1" thickBot="1" x14ac:dyDescent="0.25">
      <c r="F5" s="91"/>
      <c r="H5" s="540"/>
      <c r="I5" s="419"/>
      <c r="J5" s="623" t="s">
        <v>596</v>
      </c>
    </row>
    <row r="6" spans="1:10" s="415" customFormat="1" ht="20.100000000000001" customHeight="1" thickBot="1" x14ac:dyDescent="0.25">
      <c r="A6" s="76" t="s">
        <v>188</v>
      </c>
      <c r="B6" s="77"/>
      <c r="C6" s="188" t="s">
        <v>187</v>
      </c>
      <c r="D6" s="189" t="str">
        <f ca="1">IF(SUM(E18,E49,E54,E86,E180,E216)&gt;0, E6/SUM(E18,E49,E54,E86,E180,E216), "")</f>
        <v/>
      </c>
      <c r="E6" s="647">
        <f>(SUM(F9:F13))</f>
        <v>0</v>
      </c>
      <c r="F6" s="648"/>
      <c r="H6" s="540"/>
      <c r="I6" s="419"/>
      <c r="J6" s="623"/>
    </row>
    <row r="7" spans="1:10" s="187" customFormat="1" ht="6" customHeight="1" thickBot="1" x14ac:dyDescent="0.25">
      <c r="A7" s="415"/>
      <c r="B7" s="415"/>
      <c r="C7" s="415"/>
      <c r="D7" s="415"/>
      <c r="E7" s="415"/>
      <c r="F7" s="91"/>
      <c r="H7" s="540"/>
      <c r="J7" s="623"/>
    </row>
    <row r="8" spans="1:10" s="187" customFormat="1" ht="23.25" thickBot="1" x14ac:dyDescent="0.25">
      <c r="A8" s="190" t="s">
        <v>184</v>
      </c>
      <c r="B8" s="191" t="s">
        <v>159</v>
      </c>
      <c r="C8" s="191" t="s">
        <v>160</v>
      </c>
      <c r="D8" s="192" t="s">
        <v>163</v>
      </c>
      <c r="E8" s="192" t="s">
        <v>161</v>
      </c>
      <c r="F8" s="186" t="s">
        <v>431</v>
      </c>
      <c r="H8" s="540"/>
      <c r="J8" s="624"/>
    </row>
    <row r="9" spans="1:10" s="187" customFormat="1" ht="11.25" x14ac:dyDescent="0.2">
      <c r="A9" s="230"/>
      <c r="B9" s="230"/>
      <c r="C9" s="231"/>
      <c r="D9" s="232"/>
      <c r="E9" s="233"/>
      <c r="F9" s="193">
        <f>TRUNC(D9*E9,2)</f>
        <v>0</v>
      </c>
    </row>
    <row r="10" spans="1:10" s="187" customFormat="1" ht="11.25" x14ac:dyDescent="0.2">
      <c r="A10" s="230"/>
      <c r="B10" s="230"/>
      <c r="C10" s="231"/>
      <c r="D10" s="232"/>
      <c r="E10" s="233"/>
      <c r="F10" s="193">
        <f>TRUNC(D10*E10,2)</f>
        <v>0</v>
      </c>
    </row>
    <row r="11" spans="1:10" s="187" customFormat="1" ht="11.25" x14ac:dyDescent="0.2">
      <c r="A11" s="230"/>
      <c r="B11" s="230"/>
      <c r="C11" s="231"/>
      <c r="D11" s="232"/>
      <c r="E11" s="233"/>
      <c r="F11" s="193">
        <f>TRUNC(D11*E11,2)</f>
        <v>0</v>
      </c>
    </row>
    <row r="12" spans="1:10" s="187" customFormat="1" ht="11.25" x14ac:dyDescent="0.2">
      <c r="A12" s="230"/>
      <c r="B12" s="230"/>
      <c r="C12" s="231"/>
      <c r="D12" s="232"/>
      <c r="E12" s="233"/>
      <c r="F12" s="193">
        <f>TRUNC(D12*E12,2)</f>
        <v>0</v>
      </c>
    </row>
    <row r="13" spans="1:10" s="187" customFormat="1" ht="11.25" x14ac:dyDescent="0.2">
      <c r="A13" s="230"/>
      <c r="B13" s="230"/>
      <c r="C13" s="231"/>
      <c r="D13" s="232"/>
      <c r="E13" s="233"/>
      <c r="F13" s="193">
        <f>TRUNC(D13*E13,2)</f>
        <v>0</v>
      </c>
    </row>
    <row r="14" spans="1:10" s="415" customFormat="1" ht="6" customHeight="1" thickBot="1" x14ac:dyDescent="0.25">
      <c r="F14" s="91"/>
      <c r="H14" s="419"/>
      <c r="I14" s="419"/>
      <c r="J14" s="419"/>
    </row>
    <row r="15" spans="1:10" s="187" customFormat="1" ht="15" customHeight="1" thickBot="1" x14ac:dyDescent="0.25">
      <c r="A15" s="206" t="s">
        <v>532</v>
      </c>
      <c r="B15" s="194"/>
      <c r="C15" s="194"/>
      <c r="D15" s="194"/>
      <c r="E15" s="195">
        <f>LEN(A16)</f>
        <v>0</v>
      </c>
      <c r="F15" s="196" t="s">
        <v>136</v>
      </c>
      <c r="H15" s="540" t="s">
        <v>587</v>
      </c>
      <c r="J15" s="540" t="s">
        <v>533</v>
      </c>
    </row>
    <row r="16" spans="1:10" s="415" customFormat="1" ht="69.95" customHeight="1" thickBot="1" x14ac:dyDescent="0.25">
      <c r="A16" s="658"/>
      <c r="B16" s="658"/>
      <c r="C16" s="658"/>
      <c r="D16" s="658"/>
      <c r="E16" s="658"/>
      <c r="F16" s="658"/>
      <c r="H16" s="540"/>
      <c r="I16" s="419"/>
      <c r="J16" s="540"/>
    </row>
    <row r="17" spans="1:11" s="415" customFormat="1" ht="6" customHeight="1" thickBot="1" x14ac:dyDescent="0.25">
      <c r="F17" s="91"/>
      <c r="H17" s="540"/>
      <c r="I17" s="419"/>
      <c r="J17" s="540"/>
      <c r="K17" s="197"/>
    </row>
    <row r="18" spans="1:11" s="415" customFormat="1" ht="20.100000000000001" customHeight="1" thickBot="1" x14ac:dyDescent="0.25">
      <c r="A18" s="76" t="s">
        <v>189</v>
      </c>
      <c r="B18" s="77"/>
      <c r="C18" s="188" t="s">
        <v>187</v>
      </c>
      <c r="D18" s="185" t="str">
        <f ca="1">IF($E$4&gt;0, E18/$E$4, "")</f>
        <v/>
      </c>
      <c r="E18" s="647">
        <f ca="1">SUM(F20,F32)</f>
        <v>0</v>
      </c>
      <c r="F18" s="648"/>
      <c r="H18" s="540"/>
      <c r="I18" s="419"/>
      <c r="J18" s="540"/>
    </row>
    <row r="19" spans="1:11" s="415" customFormat="1" ht="6" customHeight="1" thickBot="1" x14ac:dyDescent="0.25">
      <c r="F19" s="91"/>
      <c r="H19" s="540"/>
      <c r="I19" s="419"/>
      <c r="J19" s="540"/>
    </row>
    <row r="20" spans="1:11" s="415" customFormat="1" ht="20.100000000000001" customHeight="1" thickBot="1" x14ac:dyDescent="0.25">
      <c r="A20" s="198" t="s">
        <v>526</v>
      </c>
      <c r="B20" s="199"/>
      <c r="C20" s="200" t="s">
        <v>412</v>
      </c>
      <c r="D20" s="330" t="s">
        <v>186</v>
      </c>
      <c r="E20" s="98"/>
      <c r="F20" s="112">
        <f ca="1">IF(D20="Real Cost", IF(SUM(F26:F30)&lt;=IF(CELL("TYPE", '2. Main data'!F7) = "v",  ('2. Main data'!F7*2500), 0), SUM(F26:F30), "Wrong"),F23)</f>
        <v>0</v>
      </c>
      <c r="H20" s="540"/>
      <c r="I20" s="419"/>
      <c r="J20" s="540"/>
    </row>
    <row r="21" spans="1:11" s="415" customFormat="1" ht="6" customHeight="1" thickBot="1" x14ac:dyDescent="0.25">
      <c r="F21" s="91"/>
      <c r="H21" s="420"/>
      <c r="I21" s="419"/>
      <c r="J21" s="420"/>
    </row>
    <row r="22" spans="1:11" s="187" customFormat="1" ht="24.95" customHeight="1" x14ac:dyDescent="0.2">
      <c r="A22" s="190" t="s">
        <v>184</v>
      </c>
      <c r="B22" s="201" t="s">
        <v>159</v>
      </c>
      <c r="C22" s="191" t="s">
        <v>160</v>
      </c>
      <c r="D22" s="192" t="s">
        <v>163</v>
      </c>
      <c r="E22" s="192" t="s">
        <v>428</v>
      </c>
      <c r="F22" s="186" t="s">
        <v>431</v>
      </c>
      <c r="H22" s="644" t="s">
        <v>597</v>
      </c>
      <c r="J22" s="560" t="s">
        <v>541</v>
      </c>
    </row>
    <row r="23" spans="1:11" s="415" customFormat="1" ht="15" customHeight="1" x14ac:dyDescent="0.2">
      <c r="A23" s="312" t="s">
        <v>141</v>
      </c>
      <c r="B23" s="202" t="s">
        <v>182</v>
      </c>
      <c r="C23" s="313"/>
      <c r="D23" s="314"/>
      <c r="E23" s="203">
        <f ca="1">IF(AND($E$54=0,$E$86=0,$E$180=0,$E216&gt;0),0, IF(($E$216=0),20%,10%))</f>
        <v>0.2</v>
      </c>
      <c r="F23" s="204">
        <f ca="1">TRUNC(IF(D20="Flat rate", IF((SUM(E6,E54,E86,E180,E216)*E23)&gt;IF(CELL("TYPE", '2. Main data'!F7) = "v",  ('2. Main data'!F7*2500), 0), IF(CELL("TYPE", '2. Main data'!F7) = "v",  ('2. Main data'!F7*2500), 0), (SUM(E6,E54,E86,E180,E216)*E23)), "0"))</f>
        <v>0</v>
      </c>
      <c r="H23" s="645"/>
      <c r="I23" s="419"/>
      <c r="J23" s="597"/>
    </row>
    <row r="24" spans="1:11" s="187" customFormat="1" ht="6" customHeight="1" x14ac:dyDescent="0.2">
      <c r="A24" s="415"/>
      <c r="B24" s="415"/>
      <c r="C24" s="415"/>
      <c r="D24" s="415"/>
      <c r="E24" s="415"/>
      <c r="F24" s="91"/>
      <c r="H24" s="645"/>
      <c r="J24" s="597"/>
    </row>
    <row r="25" spans="1:11" s="187" customFormat="1" ht="23.25" thickBot="1" x14ac:dyDescent="0.25">
      <c r="A25" s="190" t="s">
        <v>184</v>
      </c>
      <c r="B25" s="191" t="s">
        <v>159</v>
      </c>
      <c r="C25" s="191" t="s">
        <v>160</v>
      </c>
      <c r="D25" s="192" t="s">
        <v>163</v>
      </c>
      <c r="E25" s="192" t="s">
        <v>161</v>
      </c>
      <c r="F25" s="205" t="s">
        <v>431</v>
      </c>
      <c r="H25" s="646"/>
      <c r="J25" s="561"/>
    </row>
    <row r="26" spans="1:11" s="187" customFormat="1" ht="11.25" x14ac:dyDescent="0.2">
      <c r="A26" s="229"/>
      <c r="B26" s="230"/>
      <c r="C26" s="231"/>
      <c r="D26" s="232"/>
      <c r="E26" s="234"/>
      <c r="F26" s="193">
        <f>TRUNC(D26*E26,2)</f>
        <v>0</v>
      </c>
    </row>
    <row r="27" spans="1:11" s="187" customFormat="1" ht="11.25" x14ac:dyDescent="0.2">
      <c r="A27" s="229"/>
      <c r="B27" s="230"/>
      <c r="C27" s="231"/>
      <c r="D27" s="232"/>
      <c r="E27" s="234"/>
      <c r="F27" s="193">
        <f>TRUNC(D27*E27,2)</f>
        <v>0</v>
      </c>
    </row>
    <row r="28" spans="1:11" s="187" customFormat="1" ht="11.25" x14ac:dyDescent="0.2">
      <c r="A28" s="229"/>
      <c r="B28" s="230"/>
      <c r="C28" s="231"/>
      <c r="D28" s="232"/>
      <c r="E28" s="234"/>
      <c r="F28" s="193">
        <f>TRUNC(D28*E28,2)</f>
        <v>0</v>
      </c>
      <c r="H28" s="343"/>
    </row>
    <row r="29" spans="1:11" s="187" customFormat="1" ht="11.25" x14ac:dyDescent="0.2">
      <c r="A29" s="229"/>
      <c r="B29" s="230"/>
      <c r="C29" s="231"/>
      <c r="D29" s="232"/>
      <c r="E29" s="234"/>
      <c r="F29" s="193">
        <f>TRUNC(D29*E29,2)</f>
        <v>0</v>
      </c>
      <c r="H29" s="343"/>
    </row>
    <row r="30" spans="1:11" s="187" customFormat="1" ht="11.25" x14ac:dyDescent="0.2">
      <c r="A30" s="229"/>
      <c r="B30" s="230"/>
      <c r="C30" s="231"/>
      <c r="D30" s="232"/>
      <c r="E30" s="234"/>
      <c r="F30" s="193">
        <f>TRUNC(D30*E30,2)</f>
        <v>0</v>
      </c>
      <c r="H30" s="343"/>
    </row>
    <row r="31" spans="1:11" s="187" customFormat="1" ht="6" customHeight="1" thickBot="1" x14ac:dyDescent="0.25">
      <c r="A31" s="415"/>
      <c r="B31" s="415"/>
      <c r="C31" s="415"/>
      <c r="D31" s="415"/>
      <c r="E31" s="415"/>
      <c r="F31" s="91"/>
    </row>
    <row r="32" spans="1:11" s="187" customFormat="1" ht="20.100000000000001" customHeight="1" thickBot="1" x14ac:dyDescent="0.25">
      <c r="A32" s="198" t="s">
        <v>190</v>
      </c>
      <c r="B32" s="199"/>
      <c r="C32" s="199"/>
      <c r="D32" s="199"/>
      <c r="E32" s="98"/>
      <c r="F32" s="100">
        <f>SUM(F35:F44)</f>
        <v>0</v>
      </c>
      <c r="H32" s="560" t="s">
        <v>573</v>
      </c>
      <c r="I32" s="420"/>
      <c r="J32" s="540" t="s">
        <v>527</v>
      </c>
    </row>
    <row r="33" spans="1:10" s="187" customFormat="1" ht="6" customHeight="1" thickBot="1" x14ac:dyDescent="0.25">
      <c r="A33" s="415"/>
      <c r="B33" s="415"/>
      <c r="C33" s="415"/>
      <c r="D33" s="415"/>
      <c r="E33" s="415"/>
      <c r="F33" s="91"/>
      <c r="H33" s="597"/>
      <c r="I33" s="420"/>
      <c r="J33" s="540"/>
    </row>
    <row r="34" spans="1:10" s="187" customFormat="1" ht="23.25" thickBot="1" x14ac:dyDescent="0.25">
      <c r="A34" s="190" t="s">
        <v>184</v>
      </c>
      <c r="B34" s="191" t="s">
        <v>159</v>
      </c>
      <c r="C34" s="191" t="s">
        <v>160</v>
      </c>
      <c r="D34" s="192" t="s">
        <v>163</v>
      </c>
      <c r="E34" s="192" t="s">
        <v>161</v>
      </c>
      <c r="F34" s="186" t="s">
        <v>431</v>
      </c>
      <c r="H34" s="561"/>
      <c r="I34" s="420"/>
      <c r="J34" s="540"/>
    </row>
    <row r="35" spans="1:10" s="187" customFormat="1" ht="11.25" x14ac:dyDescent="0.2">
      <c r="A35" s="229"/>
      <c r="B35" s="230"/>
      <c r="C35" s="231"/>
      <c r="D35" s="232"/>
      <c r="E35" s="234"/>
      <c r="F35" s="193">
        <f>TRUNC(D35*E35,2)</f>
        <v>0</v>
      </c>
    </row>
    <row r="36" spans="1:10" s="187" customFormat="1" ht="11.25" x14ac:dyDescent="0.2">
      <c r="A36" s="229"/>
      <c r="B36" s="230"/>
      <c r="C36" s="231"/>
      <c r="D36" s="232"/>
      <c r="E36" s="234"/>
      <c r="F36" s="193">
        <f>TRUNC(D36*E36,2)</f>
        <v>0</v>
      </c>
    </row>
    <row r="37" spans="1:10" s="187" customFormat="1" ht="11.25" x14ac:dyDescent="0.2">
      <c r="A37" s="229"/>
      <c r="B37" s="230"/>
      <c r="C37" s="231"/>
      <c r="D37" s="232"/>
      <c r="E37" s="234"/>
      <c r="F37" s="193">
        <f>TRUNC(D37*E37,2)</f>
        <v>0</v>
      </c>
    </row>
    <row r="38" spans="1:10" s="187" customFormat="1" ht="11.25" x14ac:dyDescent="0.2">
      <c r="A38" s="229"/>
      <c r="B38" s="230"/>
      <c r="C38" s="231"/>
      <c r="D38" s="232"/>
      <c r="E38" s="234"/>
      <c r="F38" s="193">
        <f t="shared" ref="F38:F44" si="0">TRUNC(D38*E38,2)</f>
        <v>0</v>
      </c>
    </row>
    <row r="39" spans="1:10" s="187" customFormat="1" ht="11.25" x14ac:dyDescent="0.2">
      <c r="A39" s="229"/>
      <c r="B39" s="230"/>
      <c r="C39" s="231"/>
      <c r="D39" s="232"/>
      <c r="E39" s="234"/>
      <c r="F39" s="193">
        <f t="shared" si="0"/>
        <v>0</v>
      </c>
    </row>
    <row r="40" spans="1:10" s="187" customFormat="1" ht="11.25" x14ac:dyDescent="0.2">
      <c r="A40" s="229"/>
      <c r="B40" s="230"/>
      <c r="C40" s="231"/>
      <c r="D40" s="232"/>
      <c r="E40" s="234"/>
      <c r="F40" s="193">
        <f t="shared" si="0"/>
        <v>0</v>
      </c>
    </row>
    <row r="41" spans="1:10" s="187" customFormat="1" ht="11.25" x14ac:dyDescent="0.2">
      <c r="A41" s="229"/>
      <c r="B41" s="230"/>
      <c r="C41" s="231"/>
      <c r="D41" s="232"/>
      <c r="E41" s="234"/>
      <c r="F41" s="193">
        <f t="shared" si="0"/>
        <v>0</v>
      </c>
    </row>
    <row r="42" spans="1:10" s="187" customFormat="1" ht="11.25" x14ac:dyDescent="0.2">
      <c r="A42" s="229"/>
      <c r="B42" s="230"/>
      <c r="C42" s="231"/>
      <c r="D42" s="232"/>
      <c r="E42" s="234"/>
      <c r="F42" s="193">
        <f t="shared" si="0"/>
        <v>0</v>
      </c>
    </row>
    <row r="43" spans="1:10" s="187" customFormat="1" ht="11.25" x14ac:dyDescent="0.2">
      <c r="A43" s="229"/>
      <c r="B43" s="230"/>
      <c r="C43" s="231"/>
      <c r="D43" s="232"/>
      <c r="E43" s="234"/>
      <c r="F43" s="193">
        <f t="shared" si="0"/>
        <v>0</v>
      </c>
    </row>
    <row r="44" spans="1:10" s="187" customFormat="1" ht="11.25" x14ac:dyDescent="0.2">
      <c r="A44" s="229"/>
      <c r="B44" s="230"/>
      <c r="C44" s="231"/>
      <c r="D44" s="232"/>
      <c r="E44" s="234"/>
      <c r="F44" s="193">
        <f t="shared" si="0"/>
        <v>0</v>
      </c>
    </row>
    <row r="45" spans="1:10" s="187" customFormat="1" ht="6" customHeight="1" thickBot="1" x14ac:dyDescent="0.25">
      <c r="A45" s="415"/>
      <c r="B45" s="415"/>
      <c r="C45" s="415"/>
      <c r="D45" s="415"/>
      <c r="E45" s="415"/>
      <c r="F45" s="91"/>
    </row>
    <row r="46" spans="1:10" s="187" customFormat="1" ht="15" customHeight="1" thickBot="1" x14ac:dyDescent="0.25">
      <c r="A46" s="206" t="s">
        <v>532</v>
      </c>
      <c r="B46" s="207"/>
      <c r="C46" s="207"/>
      <c r="D46" s="207"/>
      <c r="E46" s="195">
        <f>LEN(A47)</f>
        <v>0</v>
      </c>
      <c r="F46" s="196" t="s">
        <v>136</v>
      </c>
      <c r="H46" s="540" t="s">
        <v>588</v>
      </c>
      <c r="I46" s="420"/>
      <c r="J46" s="560" t="s">
        <v>534</v>
      </c>
    </row>
    <row r="47" spans="1:10" s="415" customFormat="1" ht="69.95" customHeight="1" thickBot="1" x14ac:dyDescent="0.25">
      <c r="A47" s="658"/>
      <c r="B47" s="658"/>
      <c r="C47" s="658"/>
      <c r="D47" s="658"/>
      <c r="E47" s="658"/>
      <c r="F47" s="658"/>
      <c r="H47" s="540"/>
      <c r="I47" s="420"/>
      <c r="J47" s="561"/>
    </row>
    <row r="48" spans="1:10" s="187" customFormat="1" ht="6" customHeight="1" thickBot="1" x14ac:dyDescent="0.25">
      <c r="A48" s="415"/>
      <c r="B48" s="415"/>
      <c r="C48" s="415"/>
      <c r="D48" s="415"/>
      <c r="E48" s="415"/>
      <c r="F48" s="91"/>
      <c r="H48" s="420"/>
      <c r="I48" s="420"/>
      <c r="J48" s="420"/>
    </row>
    <row r="49" spans="1:10" s="415" customFormat="1" ht="20.100000000000001" customHeight="1" thickBot="1" x14ac:dyDescent="0.25">
      <c r="A49" s="76" t="s">
        <v>191</v>
      </c>
      <c r="B49" s="77"/>
      <c r="C49" s="188" t="s">
        <v>187</v>
      </c>
      <c r="D49" s="185" t="str">
        <f ca="1">IF($E$4&gt;0, E49/$E$4, "")</f>
        <v/>
      </c>
      <c r="E49" s="647">
        <f ca="1">SUM(F52)</f>
        <v>0</v>
      </c>
      <c r="F49" s="648"/>
      <c r="H49" s="540" t="s">
        <v>528</v>
      </c>
      <c r="I49" s="540"/>
      <c r="J49" s="540"/>
    </row>
    <row r="50" spans="1:10" s="187" customFormat="1" ht="6" customHeight="1" thickBot="1" x14ac:dyDescent="0.25">
      <c r="A50" s="415"/>
      <c r="B50" s="415"/>
      <c r="C50" s="415"/>
      <c r="D50" s="415"/>
      <c r="E50" s="415"/>
      <c r="F50" s="91"/>
      <c r="H50" s="540"/>
      <c r="I50" s="540"/>
      <c r="J50" s="540"/>
    </row>
    <row r="51" spans="1:10" s="415" customFormat="1" ht="24.95" customHeight="1" thickBot="1" x14ac:dyDescent="0.25">
      <c r="A51" s="190" t="s">
        <v>184</v>
      </c>
      <c r="B51" s="201" t="s">
        <v>159</v>
      </c>
      <c r="C51" s="191" t="s">
        <v>160</v>
      </c>
      <c r="D51" s="192" t="s">
        <v>163</v>
      </c>
      <c r="E51" s="208" t="s">
        <v>186</v>
      </c>
      <c r="F51" s="209" t="s">
        <v>431</v>
      </c>
      <c r="H51" s="540"/>
      <c r="I51" s="540"/>
      <c r="J51" s="540"/>
    </row>
    <row r="52" spans="1:10" s="415" customFormat="1" ht="15" customHeight="1" thickBot="1" x14ac:dyDescent="0.25">
      <c r="A52" s="311" t="s">
        <v>544</v>
      </c>
      <c r="B52" s="315" t="s">
        <v>182</v>
      </c>
      <c r="C52" s="313"/>
      <c r="D52" s="314"/>
      <c r="E52" s="210">
        <v>0.15</v>
      </c>
      <c r="F52" s="204">
        <f ca="1">TRUNC((E18*E52),2)</f>
        <v>0</v>
      </c>
      <c r="H52" s="540"/>
      <c r="I52" s="540"/>
      <c r="J52" s="540"/>
    </row>
    <row r="53" spans="1:10" s="187" customFormat="1" ht="6" customHeight="1" thickBot="1" x14ac:dyDescent="0.25">
      <c r="A53" s="415"/>
      <c r="B53" s="415"/>
      <c r="C53" s="415"/>
      <c r="D53" s="415"/>
      <c r="E53" s="415"/>
      <c r="F53" s="91"/>
      <c r="H53" s="420"/>
      <c r="I53" s="420"/>
      <c r="J53" s="420"/>
    </row>
    <row r="54" spans="1:10" s="415" customFormat="1" ht="20.100000000000001" customHeight="1" x14ac:dyDescent="0.2">
      <c r="A54" s="76" t="s">
        <v>192</v>
      </c>
      <c r="B54" s="77"/>
      <c r="C54" s="188" t="s">
        <v>187</v>
      </c>
      <c r="D54" s="185" t="str">
        <f ca="1">IF($E$4&gt;0, E54/$E$4, "")</f>
        <v/>
      </c>
      <c r="E54" s="647">
        <f>SUM(F56,F65,F74)</f>
        <v>0</v>
      </c>
      <c r="F54" s="648"/>
      <c r="H54" s="634" t="s">
        <v>589</v>
      </c>
      <c r="I54" s="635"/>
      <c r="J54" s="636"/>
    </row>
    <row r="55" spans="1:10" s="187" customFormat="1" ht="6" customHeight="1" x14ac:dyDescent="0.2">
      <c r="A55" s="415"/>
      <c r="B55" s="415"/>
      <c r="C55" s="415"/>
      <c r="D55" s="415"/>
      <c r="E55" s="415"/>
      <c r="F55" s="91"/>
      <c r="H55" s="637"/>
      <c r="I55" s="638"/>
      <c r="J55" s="639"/>
    </row>
    <row r="56" spans="1:10" s="187" customFormat="1" ht="20.100000000000001" customHeight="1" x14ac:dyDescent="0.2">
      <c r="A56" s="198" t="s">
        <v>415</v>
      </c>
      <c r="B56" s="199"/>
      <c r="C56" s="199"/>
      <c r="D56" s="199"/>
      <c r="E56" s="98"/>
      <c r="F56" s="100">
        <f>SUM(F59:F63)</f>
        <v>0</v>
      </c>
      <c r="H56" s="637"/>
      <c r="I56" s="638"/>
      <c r="J56" s="639"/>
    </row>
    <row r="57" spans="1:10" s="187" customFormat="1" ht="6" customHeight="1" x14ac:dyDescent="0.2">
      <c r="A57" s="415"/>
      <c r="B57" s="415"/>
      <c r="C57" s="415"/>
      <c r="D57" s="415"/>
      <c r="E57" s="415"/>
      <c r="F57" s="91"/>
      <c r="H57" s="637"/>
      <c r="I57" s="638"/>
      <c r="J57" s="639"/>
    </row>
    <row r="58" spans="1:10" s="187" customFormat="1" ht="23.25" thickBot="1" x14ac:dyDescent="0.25">
      <c r="A58" s="211" t="s">
        <v>184</v>
      </c>
      <c r="B58" s="191" t="s">
        <v>159</v>
      </c>
      <c r="C58" s="191" t="s">
        <v>160</v>
      </c>
      <c r="D58" s="192" t="s">
        <v>163</v>
      </c>
      <c r="E58" s="192" t="s">
        <v>161</v>
      </c>
      <c r="F58" s="186" t="s">
        <v>431</v>
      </c>
      <c r="H58" s="640"/>
      <c r="I58" s="641"/>
      <c r="J58" s="642"/>
    </row>
    <row r="59" spans="1:10" s="187" customFormat="1" ht="11.25" x14ac:dyDescent="0.2">
      <c r="A59" s="229"/>
      <c r="B59" s="230"/>
      <c r="C59" s="231"/>
      <c r="D59" s="232"/>
      <c r="E59" s="234"/>
      <c r="F59" s="193">
        <f>TRUNC(D59*E59,2)</f>
        <v>0</v>
      </c>
    </row>
    <row r="60" spans="1:10" s="187" customFormat="1" ht="11.25" x14ac:dyDescent="0.2">
      <c r="A60" s="229"/>
      <c r="B60" s="230"/>
      <c r="C60" s="231"/>
      <c r="D60" s="232"/>
      <c r="E60" s="234"/>
      <c r="F60" s="193">
        <f>TRUNC(D60*E60,2)</f>
        <v>0</v>
      </c>
    </row>
    <row r="61" spans="1:10" s="187" customFormat="1" ht="11.25" x14ac:dyDescent="0.2">
      <c r="A61" s="229"/>
      <c r="B61" s="230"/>
      <c r="C61" s="231"/>
      <c r="D61" s="232"/>
      <c r="E61" s="234"/>
      <c r="F61" s="193">
        <f>TRUNC(D61*E61,2)</f>
        <v>0</v>
      </c>
    </row>
    <row r="62" spans="1:10" s="187" customFormat="1" ht="11.25" x14ac:dyDescent="0.2">
      <c r="A62" s="229"/>
      <c r="B62" s="230"/>
      <c r="C62" s="231"/>
      <c r="D62" s="232"/>
      <c r="E62" s="234"/>
      <c r="F62" s="193">
        <f>TRUNC(D62*E62,2)</f>
        <v>0</v>
      </c>
    </row>
    <row r="63" spans="1:10" s="187" customFormat="1" ht="11.25" x14ac:dyDescent="0.2">
      <c r="A63" s="229"/>
      <c r="B63" s="230"/>
      <c r="C63" s="231"/>
      <c r="D63" s="232"/>
      <c r="E63" s="234"/>
      <c r="F63" s="193">
        <f>TRUNC(D63*E63,2)</f>
        <v>0</v>
      </c>
    </row>
    <row r="64" spans="1:10" s="187" customFormat="1" ht="6" customHeight="1" thickBot="1" x14ac:dyDescent="0.25">
      <c r="A64" s="415"/>
      <c r="B64" s="415"/>
      <c r="C64" s="415"/>
      <c r="D64" s="415"/>
      <c r="E64" s="415"/>
      <c r="F64" s="91"/>
    </row>
    <row r="65" spans="1:10" s="187" customFormat="1" ht="20.100000000000001" customHeight="1" thickBot="1" x14ac:dyDescent="0.25">
      <c r="A65" s="198" t="s">
        <v>416</v>
      </c>
      <c r="B65" s="199"/>
      <c r="C65" s="199"/>
      <c r="D65" s="199"/>
      <c r="E65" s="98"/>
      <c r="F65" s="100">
        <f>SUM(F68:F72)</f>
        <v>0</v>
      </c>
      <c r="H65" s="643" t="s">
        <v>598</v>
      </c>
      <c r="I65" s="643"/>
      <c r="J65" s="643"/>
    </row>
    <row r="66" spans="1:10" s="187" customFormat="1" ht="6" customHeight="1" thickBot="1" x14ac:dyDescent="0.25">
      <c r="A66" s="415"/>
      <c r="B66" s="415"/>
      <c r="C66" s="415"/>
      <c r="D66" s="415"/>
      <c r="E66" s="415"/>
      <c r="F66" s="91"/>
      <c r="H66" s="643"/>
      <c r="I66" s="643"/>
      <c r="J66" s="643"/>
    </row>
    <row r="67" spans="1:10" s="187" customFormat="1" ht="23.25" thickBot="1" x14ac:dyDescent="0.25">
      <c r="A67" s="211" t="s">
        <v>184</v>
      </c>
      <c r="B67" s="191" t="s">
        <v>159</v>
      </c>
      <c r="C67" s="191" t="s">
        <v>160</v>
      </c>
      <c r="D67" s="192" t="s">
        <v>163</v>
      </c>
      <c r="E67" s="192" t="s">
        <v>161</v>
      </c>
      <c r="F67" s="186" t="s">
        <v>431</v>
      </c>
      <c r="H67" s="643"/>
      <c r="I67" s="643"/>
      <c r="J67" s="643"/>
    </row>
    <row r="68" spans="1:10" s="187" customFormat="1" ht="11.25" x14ac:dyDescent="0.2">
      <c r="A68" s="229"/>
      <c r="B68" s="230"/>
      <c r="C68" s="231"/>
      <c r="D68" s="232"/>
      <c r="E68" s="234"/>
      <c r="F68" s="193">
        <f>TRUNC(D68*E68,2)</f>
        <v>0</v>
      </c>
    </row>
    <row r="69" spans="1:10" s="187" customFormat="1" ht="11.25" x14ac:dyDescent="0.2">
      <c r="A69" s="229"/>
      <c r="B69" s="230"/>
      <c r="C69" s="231"/>
      <c r="D69" s="232"/>
      <c r="E69" s="234"/>
      <c r="F69" s="193">
        <f>TRUNC(D69*E69,2)</f>
        <v>0</v>
      </c>
    </row>
    <row r="70" spans="1:10" s="187" customFormat="1" ht="11.25" x14ac:dyDescent="0.2">
      <c r="A70" s="229"/>
      <c r="B70" s="230"/>
      <c r="C70" s="231"/>
      <c r="D70" s="232"/>
      <c r="E70" s="234"/>
      <c r="F70" s="193">
        <f>TRUNC(D70*E70,2)</f>
        <v>0</v>
      </c>
    </row>
    <row r="71" spans="1:10" s="187" customFormat="1" ht="11.25" x14ac:dyDescent="0.2">
      <c r="A71" s="229"/>
      <c r="B71" s="230"/>
      <c r="C71" s="231"/>
      <c r="D71" s="232"/>
      <c r="E71" s="234"/>
      <c r="F71" s="193">
        <f>TRUNC(D71*E71,2)</f>
        <v>0</v>
      </c>
    </row>
    <row r="72" spans="1:10" s="187" customFormat="1" ht="11.25" x14ac:dyDescent="0.2">
      <c r="A72" s="229"/>
      <c r="B72" s="230"/>
      <c r="C72" s="231"/>
      <c r="D72" s="232"/>
      <c r="E72" s="234"/>
      <c r="F72" s="193">
        <f>TRUNC(D72*E72,2)</f>
        <v>0</v>
      </c>
    </row>
    <row r="73" spans="1:10" s="187" customFormat="1" ht="6" customHeight="1" thickBot="1" x14ac:dyDescent="0.25">
      <c r="A73" s="415"/>
      <c r="B73" s="415"/>
      <c r="C73" s="415"/>
      <c r="D73" s="415"/>
      <c r="E73" s="415"/>
      <c r="F73" s="91"/>
    </row>
    <row r="74" spans="1:10" s="187" customFormat="1" ht="20.100000000000001" customHeight="1" x14ac:dyDescent="0.2">
      <c r="A74" s="198" t="s">
        <v>417</v>
      </c>
      <c r="B74" s="199"/>
      <c r="C74" s="199"/>
      <c r="D74" s="199"/>
      <c r="E74" s="98"/>
      <c r="F74" s="100">
        <f>SUM(F77:F81)</f>
        <v>0</v>
      </c>
      <c r="H74" s="625" t="s">
        <v>529</v>
      </c>
      <c r="I74" s="626"/>
      <c r="J74" s="627"/>
    </row>
    <row r="75" spans="1:10" s="187" customFormat="1" ht="6" customHeight="1" x14ac:dyDescent="0.2">
      <c r="A75" s="415"/>
      <c r="B75" s="415"/>
      <c r="C75" s="415"/>
      <c r="D75" s="415"/>
      <c r="E75" s="415"/>
      <c r="F75" s="91"/>
      <c r="H75" s="628"/>
      <c r="I75" s="629"/>
      <c r="J75" s="630"/>
    </row>
    <row r="76" spans="1:10" s="187" customFormat="1" ht="23.25" thickBot="1" x14ac:dyDescent="0.25">
      <c r="A76" s="211" t="s">
        <v>184</v>
      </c>
      <c r="B76" s="191" t="s">
        <v>159</v>
      </c>
      <c r="C76" s="191" t="s">
        <v>160</v>
      </c>
      <c r="D76" s="192" t="s">
        <v>163</v>
      </c>
      <c r="E76" s="192" t="s">
        <v>161</v>
      </c>
      <c r="F76" s="186" t="s">
        <v>431</v>
      </c>
      <c r="H76" s="631"/>
      <c r="I76" s="632"/>
      <c r="J76" s="633"/>
    </row>
    <row r="77" spans="1:10" s="187" customFormat="1" ht="11.25" x14ac:dyDescent="0.2">
      <c r="A77" s="229"/>
      <c r="B77" s="230"/>
      <c r="C77" s="231"/>
      <c r="D77" s="232"/>
      <c r="E77" s="234"/>
      <c r="F77" s="193">
        <f>TRUNC(D77*E77,2)</f>
        <v>0</v>
      </c>
    </row>
    <row r="78" spans="1:10" s="187" customFormat="1" ht="11.25" x14ac:dyDescent="0.2">
      <c r="A78" s="229"/>
      <c r="B78" s="230"/>
      <c r="C78" s="231"/>
      <c r="D78" s="232"/>
      <c r="E78" s="234"/>
      <c r="F78" s="193">
        <f>TRUNC(D78*E78,2)</f>
        <v>0</v>
      </c>
    </row>
    <row r="79" spans="1:10" s="187" customFormat="1" ht="11.25" x14ac:dyDescent="0.2">
      <c r="A79" s="229"/>
      <c r="B79" s="230"/>
      <c r="C79" s="231"/>
      <c r="D79" s="232"/>
      <c r="E79" s="234"/>
      <c r="F79" s="193">
        <f>TRUNC(D79*E79,2)</f>
        <v>0</v>
      </c>
    </row>
    <row r="80" spans="1:10" s="187" customFormat="1" ht="11.25" x14ac:dyDescent="0.2">
      <c r="A80" s="229"/>
      <c r="B80" s="230"/>
      <c r="C80" s="231"/>
      <c r="D80" s="232"/>
      <c r="E80" s="234"/>
      <c r="F80" s="193">
        <f>TRUNC(D80*E80,2)</f>
        <v>0</v>
      </c>
    </row>
    <row r="81" spans="1:10" s="187" customFormat="1" ht="11.25" x14ac:dyDescent="0.2">
      <c r="A81" s="229"/>
      <c r="B81" s="230"/>
      <c r="C81" s="231"/>
      <c r="D81" s="232"/>
      <c r="E81" s="234"/>
      <c r="F81" s="193">
        <f>TRUNC(D81*E81,2)</f>
        <v>0</v>
      </c>
    </row>
    <row r="82" spans="1:10" s="187" customFormat="1" ht="6" customHeight="1" thickBot="1" x14ac:dyDescent="0.25">
      <c r="A82" s="415"/>
      <c r="B82" s="415"/>
      <c r="C82" s="415"/>
      <c r="D82" s="415"/>
      <c r="E82" s="415"/>
      <c r="F82" s="91"/>
    </row>
    <row r="83" spans="1:10" s="187" customFormat="1" ht="15" customHeight="1" thickBot="1" x14ac:dyDescent="0.25">
      <c r="A83" s="206" t="s">
        <v>532</v>
      </c>
      <c r="B83" s="194"/>
      <c r="C83" s="194"/>
      <c r="D83" s="194"/>
      <c r="E83" s="195">
        <f>LEN(A84)</f>
        <v>0</v>
      </c>
      <c r="F83" s="196" t="s">
        <v>136</v>
      </c>
      <c r="H83" s="540" t="s">
        <v>530</v>
      </c>
      <c r="I83" s="420"/>
      <c r="J83" s="540" t="s">
        <v>535</v>
      </c>
    </row>
    <row r="84" spans="1:10" s="415" customFormat="1" ht="69.95" customHeight="1" thickBot="1" x14ac:dyDescent="0.25">
      <c r="A84" s="658"/>
      <c r="B84" s="658"/>
      <c r="C84" s="658"/>
      <c r="D84" s="658"/>
      <c r="E84" s="658"/>
      <c r="F84" s="658"/>
      <c r="H84" s="540"/>
      <c r="I84" s="420"/>
      <c r="J84" s="540"/>
    </row>
    <row r="85" spans="1:10" s="187" customFormat="1" ht="6" customHeight="1" thickBot="1" x14ac:dyDescent="0.25">
      <c r="A85" s="415"/>
      <c r="B85" s="415"/>
      <c r="C85" s="415"/>
      <c r="D85" s="415"/>
      <c r="E85" s="415"/>
      <c r="F85" s="91"/>
    </row>
    <row r="86" spans="1:10" s="415" customFormat="1" ht="20.100000000000001" customHeight="1" x14ac:dyDescent="0.2">
      <c r="A86" s="76" t="s">
        <v>193</v>
      </c>
      <c r="B86" s="77"/>
      <c r="C86" s="188" t="s">
        <v>187</v>
      </c>
      <c r="D86" s="185" t="str">
        <f ca="1">IF($E$4&gt;0, E86/$E$4, "")</f>
        <v/>
      </c>
      <c r="E86" s="647">
        <f ca="1">SUM(F88,F100,F117,F129,F146,F163)</f>
        <v>0</v>
      </c>
      <c r="F86" s="648"/>
      <c r="H86" s="625" t="s">
        <v>531</v>
      </c>
      <c r="I86" s="626"/>
      <c r="J86" s="627"/>
    </row>
    <row r="87" spans="1:10" s="187" customFormat="1" ht="6" customHeight="1" x14ac:dyDescent="0.2">
      <c r="A87" s="415"/>
      <c r="B87" s="415"/>
      <c r="C87" s="415"/>
      <c r="D87" s="415"/>
      <c r="E87" s="415"/>
      <c r="F87" s="91"/>
      <c r="H87" s="628"/>
      <c r="I87" s="629"/>
      <c r="J87" s="630"/>
    </row>
    <row r="88" spans="1:10" s="187" customFormat="1" ht="20.100000000000001" customHeight="1" x14ac:dyDescent="0.2">
      <c r="A88" s="198" t="s">
        <v>418</v>
      </c>
      <c r="B88" s="199"/>
      <c r="C88" s="199"/>
      <c r="D88" s="199"/>
      <c r="E88" s="98"/>
      <c r="F88" s="100">
        <f>SUM(F91:F95)</f>
        <v>0</v>
      </c>
      <c r="H88" s="628"/>
      <c r="I88" s="629"/>
      <c r="J88" s="630"/>
    </row>
    <row r="89" spans="1:10" s="187" customFormat="1" ht="6" customHeight="1" x14ac:dyDescent="0.2">
      <c r="A89" s="415"/>
      <c r="B89" s="415"/>
      <c r="C89" s="415"/>
      <c r="D89" s="415"/>
      <c r="E89" s="415"/>
      <c r="F89" s="91"/>
      <c r="H89" s="628"/>
      <c r="I89" s="629"/>
      <c r="J89" s="630"/>
    </row>
    <row r="90" spans="1:10" s="187" customFormat="1" ht="23.25" thickBot="1" x14ac:dyDescent="0.25">
      <c r="A90" s="211" t="s">
        <v>184</v>
      </c>
      <c r="B90" s="191" t="s">
        <v>159</v>
      </c>
      <c r="C90" s="191" t="s">
        <v>160</v>
      </c>
      <c r="D90" s="192" t="s">
        <v>163</v>
      </c>
      <c r="E90" s="192" t="s">
        <v>161</v>
      </c>
      <c r="F90" s="186" t="s">
        <v>431</v>
      </c>
      <c r="H90" s="631"/>
      <c r="I90" s="632"/>
      <c r="J90" s="633"/>
    </row>
    <row r="91" spans="1:10" s="187" customFormat="1" ht="11.25" x14ac:dyDescent="0.2">
      <c r="A91" s="229"/>
      <c r="B91" s="230"/>
      <c r="C91" s="231"/>
      <c r="D91" s="232"/>
      <c r="E91" s="234"/>
      <c r="F91" s="193">
        <f>TRUNC(D91*E91,2)</f>
        <v>0</v>
      </c>
    </row>
    <row r="92" spans="1:10" s="187" customFormat="1" ht="11.25" x14ac:dyDescent="0.2">
      <c r="A92" s="229"/>
      <c r="B92" s="230"/>
      <c r="C92" s="231"/>
      <c r="D92" s="232"/>
      <c r="E92" s="234"/>
      <c r="F92" s="193">
        <f>TRUNC(D92*E92,2)</f>
        <v>0</v>
      </c>
    </row>
    <row r="93" spans="1:10" s="187" customFormat="1" ht="11.25" x14ac:dyDescent="0.2">
      <c r="A93" s="229"/>
      <c r="B93" s="230"/>
      <c r="C93" s="231"/>
      <c r="D93" s="232"/>
      <c r="E93" s="234"/>
      <c r="F93" s="193">
        <f>TRUNC(D93*E93,2)</f>
        <v>0</v>
      </c>
    </row>
    <row r="94" spans="1:10" s="187" customFormat="1" ht="11.25" x14ac:dyDescent="0.2">
      <c r="A94" s="229"/>
      <c r="B94" s="230"/>
      <c r="C94" s="231"/>
      <c r="D94" s="232"/>
      <c r="E94" s="234"/>
      <c r="F94" s="193">
        <f>TRUNC(D94*E94,2)</f>
        <v>0</v>
      </c>
    </row>
    <row r="95" spans="1:10" s="187" customFormat="1" ht="11.25" x14ac:dyDescent="0.2">
      <c r="A95" s="229"/>
      <c r="B95" s="230"/>
      <c r="C95" s="231"/>
      <c r="D95" s="232"/>
      <c r="E95" s="234"/>
      <c r="F95" s="193">
        <f>TRUNC(D95*E95,2)</f>
        <v>0</v>
      </c>
    </row>
    <row r="96" spans="1:10" s="187" customFormat="1" ht="6" customHeight="1" thickBot="1" x14ac:dyDescent="0.25">
      <c r="A96" s="415"/>
      <c r="B96" s="415"/>
      <c r="C96" s="415"/>
      <c r="D96" s="415"/>
      <c r="E96" s="415"/>
      <c r="F96" s="91"/>
    </row>
    <row r="97" spans="1:10" s="187" customFormat="1" ht="15" customHeight="1" x14ac:dyDescent="0.2">
      <c r="A97" s="206" t="s">
        <v>532</v>
      </c>
      <c r="B97" s="194"/>
      <c r="C97" s="194"/>
      <c r="D97" s="194"/>
      <c r="E97" s="195">
        <f>LEN(A98)</f>
        <v>0</v>
      </c>
      <c r="F97" s="196" t="s">
        <v>136</v>
      </c>
      <c r="H97" s="625" t="s">
        <v>590</v>
      </c>
      <c r="I97" s="626"/>
      <c r="J97" s="627"/>
    </row>
    <row r="98" spans="1:10" s="415" customFormat="1" ht="69.95" customHeight="1" thickBot="1" x14ac:dyDescent="0.25">
      <c r="A98" s="658"/>
      <c r="B98" s="658"/>
      <c r="C98" s="658"/>
      <c r="D98" s="658"/>
      <c r="E98" s="658"/>
      <c r="F98" s="658"/>
      <c r="H98" s="631"/>
      <c r="I98" s="632"/>
      <c r="J98" s="633"/>
    </row>
    <row r="99" spans="1:10" s="187" customFormat="1" ht="6" customHeight="1" thickBot="1" x14ac:dyDescent="0.25">
      <c r="A99" s="415"/>
      <c r="B99" s="415"/>
      <c r="C99" s="415"/>
      <c r="D99" s="415"/>
      <c r="E99" s="415"/>
      <c r="F99" s="91"/>
    </row>
    <row r="100" spans="1:10" s="187" customFormat="1" ht="20.100000000000001" customHeight="1" thickBot="1" x14ac:dyDescent="0.25">
      <c r="A100" s="198" t="s">
        <v>419</v>
      </c>
      <c r="B100" s="199"/>
      <c r="C100" s="199"/>
      <c r="D100" s="199"/>
      <c r="E100" s="98"/>
      <c r="F100" s="100">
        <f>SUM(F103:F112)</f>
        <v>0</v>
      </c>
      <c r="H100" s="643" t="s">
        <v>599</v>
      </c>
      <c r="I100" s="643"/>
      <c r="J100" s="643"/>
    </row>
    <row r="101" spans="1:10" s="187" customFormat="1" ht="6" customHeight="1" thickBot="1" x14ac:dyDescent="0.25">
      <c r="A101" s="415"/>
      <c r="B101" s="415"/>
      <c r="C101" s="415"/>
      <c r="D101" s="415"/>
      <c r="E101" s="415"/>
      <c r="F101" s="91"/>
      <c r="H101" s="643"/>
      <c r="I101" s="643"/>
      <c r="J101" s="643"/>
    </row>
    <row r="102" spans="1:10" s="187" customFormat="1" ht="23.25" thickBot="1" x14ac:dyDescent="0.25">
      <c r="A102" s="212" t="s">
        <v>184</v>
      </c>
      <c r="B102" s="213" t="s">
        <v>159</v>
      </c>
      <c r="C102" s="213" t="s">
        <v>160</v>
      </c>
      <c r="D102" s="214" t="s">
        <v>163</v>
      </c>
      <c r="E102" s="214" t="s">
        <v>161</v>
      </c>
      <c r="F102" s="215" t="s">
        <v>431</v>
      </c>
      <c r="H102" s="643"/>
      <c r="I102" s="643"/>
      <c r="J102" s="643"/>
    </row>
    <row r="103" spans="1:10" s="187" customFormat="1" ht="11.25" x14ac:dyDescent="0.2">
      <c r="A103" s="106" t="s">
        <v>254</v>
      </c>
      <c r="B103" s="107" t="s">
        <v>449</v>
      </c>
      <c r="C103" s="108" t="s">
        <v>345</v>
      </c>
      <c r="D103" s="235"/>
      <c r="E103" s="236"/>
      <c r="F103" s="216">
        <f>TRUNC(D103*E103,2)</f>
        <v>0</v>
      </c>
    </row>
    <row r="104" spans="1:10" s="187" customFormat="1" ht="12" thickBot="1" x14ac:dyDescent="0.25">
      <c r="A104" s="109" t="s">
        <v>278</v>
      </c>
      <c r="B104" s="110" t="s">
        <v>449</v>
      </c>
      <c r="C104" s="111" t="s">
        <v>345</v>
      </c>
      <c r="D104" s="237"/>
      <c r="E104" s="238"/>
      <c r="F104" s="217">
        <f>TRUNC(D104*E104,2)</f>
        <v>0</v>
      </c>
    </row>
    <row r="105" spans="1:10" s="187" customFormat="1" ht="11.25" x14ac:dyDescent="0.2">
      <c r="A105" s="239"/>
      <c r="B105" s="240"/>
      <c r="C105" s="241"/>
      <c r="D105" s="242"/>
      <c r="E105" s="243"/>
      <c r="F105" s="220">
        <f t="shared" ref="F105:F112" si="1">TRUNC(D105*E105,2)</f>
        <v>0</v>
      </c>
    </row>
    <row r="106" spans="1:10" s="187" customFormat="1" ht="11.25" x14ac:dyDescent="0.2">
      <c r="A106" s="229"/>
      <c r="B106" s="230"/>
      <c r="C106" s="231"/>
      <c r="D106" s="232"/>
      <c r="E106" s="234"/>
      <c r="F106" s="193">
        <f t="shared" si="1"/>
        <v>0</v>
      </c>
    </row>
    <row r="107" spans="1:10" s="187" customFormat="1" ht="11.25" x14ac:dyDescent="0.2">
      <c r="A107" s="229"/>
      <c r="B107" s="230"/>
      <c r="C107" s="231"/>
      <c r="D107" s="232"/>
      <c r="E107" s="234"/>
      <c r="F107" s="193">
        <f t="shared" si="1"/>
        <v>0</v>
      </c>
    </row>
    <row r="108" spans="1:10" s="187" customFormat="1" ht="11.25" x14ac:dyDescent="0.2">
      <c r="A108" s="229"/>
      <c r="B108" s="230"/>
      <c r="C108" s="231"/>
      <c r="D108" s="232"/>
      <c r="E108" s="234"/>
      <c r="F108" s="193">
        <f t="shared" si="1"/>
        <v>0</v>
      </c>
    </row>
    <row r="109" spans="1:10" s="187" customFormat="1" ht="11.25" x14ac:dyDescent="0.2">
      <c r="A109" s="229"/>
      <c r="B109" s="230"/>
      <c r="C109" s="231"/>
      <c r="D109" s="232"/>
      <c r="E109" s="234"/>
      <c r="F109" s="193">
        <f t="shared" si="1"/>
        <v>0</v>
      </c>
    </row>
    <row r="110" spans="1:10" s="187" customFormat="1" ht="11.25" x14ac:dyDescent="0.2">
      <c r="A110" s="229"/>
      <c r="B110" s="230"/>
      <c r="C110" s="231"/>
      <c r="D110" s="232"/>
      <c r="E110" s="234"/>
      <c r="F110" s="193">
        <f t="shared" si="1"/>
        <v>0</v>
      </c>
    </row>
    <row r="111" spans="1:10" s="187" customFormat="1" ht="11.25" x14ac:dyDescent="0.2">
      <c r="A111" s="229"/>
      <c r="B111" s="230"/>
      <c r="C111" s="231"/>
      <c r="D111" s="232"/>
      <c r="E111" s="234"/>
      <c r="F111" s="193">
        <f t="shared" si="1"/>
        <v>0</v>
      </c>
    </row>
    <row r="112" spans="1:10" s="187" customFormat="1" ht="11.25" x14ac:dyDescent="0.2">
      <c r="A112" s="229"/>
      <c r="B112" s="230"/>
      <c r="C112" s="231"/>
      <c r="D112" s="232"/>
      <c r="E112" s="234"/>
      <c r="F112" s="193">
        <f t="shared" si="1"/>
        <v>0</v>
      </c>
    </row>
    <row r="113" spans="1:10" s="187" customFormat="1" ht="6" customHeight="1" thickBot="1" x14ac:dyDescent="0.25">
      <c r="A113" s="415"/>
      <c r="B113" s="415"/>
      <c r="C113" s="415"/>
      <c r="D113" s="415"/>
      <c r="E113" s="415"/>
      <c r="F113" s="91"/>
    </row>
    <row r="114" spans="1:10" s="187" customFormat="1" ht="15" customHeight="1" thickBot="1" x14ac:dyDescent="0.25">
      <c r="A114" s="206" t="s">
        <v>532</v>
      </c>
      <c r="B114" s="194"/>
      <c r="C114" s="194"/>
      <c r="D114" s="194"/>
      <c r="E114" s="195">
        <f>LEN(A115)</f>
        <v>0</v>
      </c>
      <c r="F114" s="196" t="s">
        <v>136</v>
      </c>
      <c r="H114" s="540" t="s">
        <v>591</v>
      </c>
      <c r="J114" s="540" t="s">
        <v>535</v>
      </c>
    </row>
    <row r="115" spans="1:10" s="415" customFormat="1" ht="69.95" customHeight="1" thickBot="1" x14ac:dyDescent="0.25">
      <c r="A115" s="658"/>
      <c r="B115" s="658"/>
      <c r="C115" s="658"/>
      <c r="D115" s="658"/>
      <c r="E115" s="658"/>
      <c r="F115" s="658"/>
      <c r="H115" s="540"/>
      <c r="I115" s="419"/>
      <c r="J115" s="540"/>
    </row>
    <row r="116" spans="1:10" s="187" customFormat="1" ht="6" customHeight="1" thickBot="1" x14ac:dyDescent="0.25">
      <c r="A116" s="415"/>
      <c r="B116" s="415"/>
      <c r="C116" s="415"/>
      <c r="D116" s="415"/>
      <c r="E116" s="415"/>
      <c r="F116" s="91"/>
    </row>
    <row r="117" spans="1:10" s="187" customFormat="1" ht="20.100000000000001" customHeight="1" x14ac:dyDescent="0.2">
      <c r="A117" s="198" t="s">
        <v>445</v>
      </c>
      <c r="B117" s="199"/>
      <c r="C117" s="199"/>
      <c r="D117" s="199"/>
      <c r="E117" s="98"/>
      <c r="F117" s="100">
        <f>SUM(F120:F124)</f>
        <v>0</v>
      </c>
      <c r="H117" s="625" t="s">
        <v>536</v>
      </c>
      <c r="I117" s="626"/>
      <c r="J117" s="627"/>
    </row>
    <row r="118" spans="1:10" s="187" customFormat="1" ht="6" customHeight="1" x14ac:dyDescent="0.2">
      <c r="A118" s="415"/>
      <c r="B118" s="415"/>
      <c r="C118" s="415"/>
      <c r="D118" s="415"/>
      <c r="E118" s="415"/>
      <c r="F118" s="91"/>
      <c r="H118" s="628"/>
      <c r="I118" s="629"/>
      <c r="J118" s="630"/>
    </row>
    <row r="119" spans="1:10" s="187" customFormat="1" ht="23.25" thickBot="1" x14ac:dyDescent="0.25">
      <c r="A119" s="211" t="s">
        <v>184</v>
      </c>
      <c r="B119" s="191" t="s">
        <v>159</v>
      </c>
      <c r="C119" s="191" t="s">
        <v>160</v>
      </c>
      <c r="D119" s="192" t="s">
        <v>163</v>
      </c>
      <c r="E119" s="192" t="s">
        <v>161</v>
      </c>
      <c r="F119" s="186" t="s">
        <v>431</v>
      </c>
      <c r="H119" s="631"/>
      <c r="I119" s="632"/>
      <c r="J119" s="633"/>
    </row>
    <row r="120" spans="1:10" s="187" customFormat="1" ht="11.25" x14ac:dyDescent="0.2">
      <c r="A120" s="229"/>
      <c r="B120" s="230"/>
      <c r="C120" s="231"/>
      <c r="D120" s="232"/>
      <c r="E120" s="234"/>
      <c r="F120" s="193">
        <f>TRUNC(D120*E120,2)</f>
        <v>0</v>
      </c>
    </row>
    <row r="121" spans="1:10" s="187" customFormat="1" ht="11.25" x14ac:dyDescent="0.2">
      <c r="A121" s="229"/>
      <c r="B121" s="230"/>
      <c r="C121" s="231"/>
      <c r="D121" s="232"/>
      <c r="E121" s="234"/>
      <c r="F121" s="193">
        <f>TRUNC(D121*E121,2)</f>
        <v>0</v>
      </c>
    </row>
    <row r="122" spans="1:10" s="187" customFormat="1" ht="11.25" x14ac:dyDescent="0.2">
      <c r="A122" s="229"/>
      <c r="B122" s="230"/>
      <c r="C122" s="231"/>
      <c r="D122" s="232"/>
      <c r="E122" s="234"/>
      <c r="F122" s="193">
        <f>TRUNC(D122*E122,2)</f>
        <v>0</v>
      </c>
    </row>
    <row r="123" spans="1:10" s="187" customFormat="1" ht="11.25" x14ac:dyDescent="0.2">
      <c r="A123" s="229"/>
      <c r="B123" s="230"/>
      <c r="C123" s="231"/>
      <c r="D123" s="232"/>
      <c r="E123" s="234"/>
      <c r="F123" s="193">
        <f>TRUNC(D123*E123,2)</f>
        <v>0</v>
      </c>
    </row>
    <row r="124" spans="1:10" s="187" customFormat="1" ht="11.25" x14ac:dyDescent="0.2">
      <c r="A124" s="229"/>
      <c r="B124" s="230"/>
      <c r="C124" s="231"/>
      <c r="D124" s="232"/>
      <c r="E124" s="234"/>
      <c r="F124" s="193">
        <f>TRUNC(D124*E124,2)</f>
        <v>0</v>
      </c>
    </row>
    <row r="125" spans="1:10" s="187" customFormat="1" ht="6" customHeight="1" thickBot="1" x14ac:dyDescent="0.25">
      <c r="A125" s="415"/>
      <c r="B125" s="415"/>
      <c r="C125" s="415"/>
      <c r="D125" s="415"/>
      <c r="E125" s="415"/>
      <c r="F125" s="91"/>
    </row>
    <row r="126" spans="1:10" s="187" customFormat="1" ht="15" customHeight="1" thickBot="1" x14ac:dyDescent="0.25">
      <c r="A126" s="206" t="s">
        <v>532</v>
      </c>
      <c r="B126" s="194"/>
      <c r="C126" s="194"/>
      <c r="D126" s="194"/>
      <c r="E126" s="195">
        <f>LEN(A127)</f>
        <v>0</v>
      </c>
      <c r="F126" s="196" t="s">
        <v>136</v>
      </c>
      <c r="H126" s="540" t="s">
        <v>535</v>
      </c>
    </row>
    <row r="127" spans="1:10" s="415" customFormat="1" ht="69.95" customHeight="1" thickBot="1" x14ac:dyDescent="0.25">
      <c r="A127" s="658"/>
      <c r="B127" s="658"/>
      <c r="C127" s="658"/>
      <c r="D127" s="658"/>
      <c r="E127" s="658"/>
      <c r="F127" s="658"/>
      <c r="H127" s="540"/>
      <c r="I127" s="419"/>
      <c r="J127" s="419"/>
    </row>
    <row r="128" spans="1:10" s="187" customFormat="1" ht="6" customHeight="1" thickBot="1" x14ac:dyDescent="0.25">
      <c r="A128" s="415"/>
      <c r="B128" s="415"/>
      <c r="C128" s="415"/>
      <c r="D128" s="415"/>
      <c r="E128" s="415"/>
      <c r="F128" s="91"/>
    </row>
    <row r="129" spans="1:10" s="187" customFormat="1" ht="20.100000000000001" customHeight="1" x14ac:dyDescent="0.2">
      <c r="A129" s="198" t="s">
        <v>427</v>
      </c>
      <c r="B129" s="199"/>
      <c r="C129" s="199"/>
      <c r="D129" s="199"/>
      <c r="E129" s="98"/>
      <c r="F129" s="100">
        <f>SUM(F132:F141)</f>
        <v>0</v>
      </c>
      <c r="H129" s="625" t="s">
        <v>592</v>
      </c>
      <c r="I129" s="626"/>
      <c r="J129" s="627"/>
    </row>
    <row r="130" spans="1:10" s="187" customFormat="1" ht="6" customHeight="1" x14ac:dyDescent="0.2">
      <c r="A130" s="415"/>
      <c r="B130" s="415"/>
      <c r="C130" s="415"/>
      <c r="D130" s="415"/>
      <c r="E130" s="415"/>
      <c r="F130" s="91"/>
      <c r="H130" s="628"/>
      <c r="I130" s="629"/>
      <c r="J130" s="630"/>
    </row>
    <row r="131" spans="1:10" s="187" customFormat="1" ht="23.25" thickBot="1" x14ac:dyDescent="0.25">
      <c r="A131" s="212" t="s">
        <v>184</v>
      </c>
      <c r="B131" s="213" t="s">
        <v>159</v>
      </c>
      <c r="C131" s="213" t="s">
        <v>160</v>
      </c>
      <c r="D131" s="214" t="s">
        <v>163</v>
      </c>
      <c r="E131" s="214" t="s">
        <v>161</v>
      </c>
      <c r="F131" s="215" t="s">
        <v>431</v>
      </c>
      <c r="H131" s="631"/>
      <c r="I131" s="632"/>
      <c r="J131" s="633"/>
    </row>
    <row r="132" spans="1:10" s="187" customFormat="1" ht="11.25" x14ac:dyDescent="0.2">
      <c r="A132" s="106" t="s">
        <v>263</v>
      </c>
      <c r="B132" s="107" t="s">
        <v>449</v>
      </c>
      <c r="C132" s="108" t="s">
        <v>345</v>
      </c>
      <c r="D132" s="235"/>
      <c r="E132" s="236"/>
      <c r="F132" s="216">
        <f t="shared" ref="F132:F139" si="2">TRUNC(D132*E132,2)</f>
        <v>0</v>
      </c>
    </row>
    <row r="133" spans="1:10" s="187" customFormat="1" ht="11.25" x14ac:dyDescent="0.2">
      <c r="A133" s="221" t="s">
        <v>268</v>
      </c>
      <c r="B133" s="218" t="s">
        <v>449</v>
      </c>
      <c r="C133" s="219" t="s">
        <v>345</v>
      </c>
      <c r="D133" s="242"/>
      <c r="E133" s="243"/>
      <c r="F133" s="222">
        <f t="shared" si="2"/>
        <v>0</v>
      </c>
    </row>
    <row r="134" spans="1:10" s="187" customFormat="1" ht="11.25" x14ac:dyDescent="0.2">
      <c r="A134" s="221" t="s">
        <v>420</v>
      </c>
      <c r="B134" s="218" t="s">
        <v>449</v>
      </c>
      <c r="C134" s="219" t="s">
        <v>345</v>
      </c>
      <c r="D134" s="242"/>
      <c r="E134" s="243"/>
      <c r="F134" s="222">
        <f t="shared" si="2"/>
        <v>0</v>
      </c>
    </row>
    <row r="135" spans="1:10" s="187" customFormat="1" ht="11.25" x14ac:dyDescent="0.2">
      <c r="A135" s="221" t="s">
        <v>262</v>
      </c>
      <c r="B135" s="218" t="s">
        <v>449</v>
      </c>
      <c r="C135" s="219" t="s">
        <v>345</v>
      </c>
      <c r="D135" s="242"/>
      <c r="E135" s="243"/>
      <c r="F135" s="222">
        <f t="shared" si="2"/>
        <v>0</v>
      </c>
    </row>
    <row r="136" spans="1:10" s="187" customFormat="1" ht="12" thickBot="1" x14ac:dyDescent="0.25">
      <c r="A136" s="109" t="s">
        <v>421</v>
      </c>
      <c r="B136" s="110" t="s">
        <v>449</v>
      </c>
      <c r="C136" s="111" t="s">
        <v>461</v>
      </c>
      <c r="D136" s="237"/>
      <c r="E136" s="238"/>
      <c r="F136" s="217">
        <f t="shared" si="2"/>
        <v>0</v>
      </c>
    </row>
    <row r="137" spans="1:10" s="187" customFormat="1" ht="11.25" x14ac:dyDescent="0.2">
      <c r="A137" s="239"/>
      <c r="B137" s="240"/>
      <c r="C137" s="241"/>
      <c r="D137" s="242"/>
      <c r="E137" s="243"/>
      <c r="F137" s="220">
        <f t="shared" si="2"/>
        <v>0</v>
      </c>
    </row>
    <row r="138" spans="1:10" s="187" customFormat="1" ht="11.25" x14ac:dyDescent="0.2">
      <c r="A138" s="239"/>
      <c r="B138" s="240"/>
      <c r="C138" s="241"/>
      <c r="D138" s="242"/>
      <c r="E138" s="243"/>
      <c r="F138" s="193">
        <f t="shared" si="2"/>
        <v>0</v>
      </c>
    </row>
    <row r="139" spans="1:10" s="187" customFormat="1" ht="11.25" x14ac:dyDescent="0.2">
      <c r="A139" s="239"/>
      <c r="B139" s="240"/>
      <c r="C139" s="241"/>
      <c r="D139" s="242"/>
      <c r="E139" s="243"/>
      <c r="F139" s="193">
        <f t="shared" si="2"/>
        <v>0</v>
      </c>
    </row>
    <row r="140" spans="1:10" s="187" customFormat="1" ht="11.25" x14ac:dyDescent="0.2">
      <c r="A140" s="239"/>
      <c r="B140" s="240"/>
      <c r="C140" s="241"/>
      <c r="D140" s="242"/>
      <c r="E140" s="243"/>
      <c r="F140" s="193">
        <f>TRUNC(D140*E140,2)</f>
        <v>0</v>
      </c>
    </row>
    <row r="141" spans="1:10" s="187" customFormat="1" ht="11.25" x14ac:dyDescent="0.2">
      <c r="A141" s="239"/>
      <c r="B141" s="240"/>
      <c r="C141" s="241"/>
      <c r="D141" s="242"/>
      <c r="E141" s="243"/>
      <c r="F141" s="193">
        <f>TRUNC(D141*E141,2)</f>
        <v>0</v>
      </c>
    </row>
    <row r="142" spans="1:10" s="187" customFormat="1" ht="6" customHeight="1" thickBot="1" x14ac:dyDescent="0.25">
      <c r="A142" s="415"/>
      <c r="B142" s="415"/>
      <c r="C142" s="415"/>
      <c r="D142" s="415"/>
      <c r="E142" s="415"/>
      <c r="F142" s="91"/>
    </row>
    <row r="143" spans="1:10" s="187" customFormat="1" ht="15" customHeight="1" thickBot="1" x14ac:dyDescent="0.25">
      <c r="A143" s="206" t="s">
        <v>532</v>
      </c>
      <c r="B143" s="194"/>
      <c r="C143" s="194"/>
      <c r="D143" s="194"/>
      <c r="E143" s="195">
        <f>LEN(A144)</f>
        <v>0</v>
      </c>
      <c r="F143" s="196" t="s">
        <v>136</v>
      </c>
      <c r="H143" s="540" t="s">
        <v>542</v>
      </c>
    </row>
    <row r="144" spans="1:10" s="415" customFormat="1" ht="69.95" customHeight="1" thickBot="1" x14ac:dyDescent="0.25">
      <c r="A144" s="658"/>
      <c r="B144" s="658"/>
      <c r="C144" s="658"/>
      <c r="D144" s="658"/>
      <c r="E144" s="658"/>
      <c r="F144" s="658"/>
      <c r="H144" s="540"/>
      <c r="I144" s="419"/>
      <c r="J144" s="419"/>
    </row>
    <row r="145" spans="1:10" s="187" customFormat="1" ht="6" customHeight="1" thickBot="1" x14ac:dyDescent="0.25">
      <c r="A145" s="415"/>
      <c r="B145" s="415"/>
      <c r="C145" s="415"/>
      <c r="D145" s="415"/>
      <c r="E145" s="415"/>
      <c r="F145" s="91"/>
    </row>
    <row r="146" spans="1:10" s="187" customFormat="1" ht="20.100000000000001" customHeight="1" thickBot="1" x14ac:dyDescent="0.25">
      <c r="A146" s="198" t="s">
        <v>426</v>
      </c>
      <c r="B146" s="199"/>
      <c r="C146" s="199"/>
      <c r="D146" s="199"/>
      <c r="E146" s="98"/>
      <c r="F146" s="100">
        <f ca="1">SUM(F149:F158)</f>
        <v>0</v>
      </c>
      <c r="H146" s="540" t="s">
        <v>593</v>
      </c>
      <c r="I146" s="540"/>
      <c r="J146" s="540"/>
    </row>
    <row r="147" spans="1:10" s="187" customFormat="1" ht="6" customHeight="1" thickBot="1" x14ac:dyDescent="0.25">
      <c r="A147" s="415"/>
      <c r="B147" s="415"/>
      <c r="C147" s="415"/>
      <c r="D147" s="415"/>
      <c r="E147" s="415"/>
      <c r="F147" s="91"/>
      <c r="H147" s="540"/>
      <c r="I147" s="540"/>
      <c r="J147" s="540"/>
    </row>
    <row r="148" spans="1:10" s="187" customFormat="1" ht="23.25" thickBot="1" x14ac:dyDescent="0.25">
      <c r="A148" s="212" t="s">
        <v>184</v>
      </c>
      <c r="B148" s="213" t="s">
        <v>159</v>
      </c>
      <c r="C148" s="213" t="s">
        <v>160</v>
      </c>
      <c r="D148" s="214" t="s">
        <v>163</v>
      </c>
      <c r="E148" s="214" t="s">
        <v>161</v>
      </c>
      <c r="F148" s="215" t="s">
        <v>431</v>
      </c>
      <c r="H148" s="540"/>
      <c r="I148" s="540"/>
      <c r="J148" s="540"/>
    </row>
    <row r="149" spans="1:10" s="187" customFormat="1" ht="12" customHeight="1" thickBot="1" x14ac:dyDescent="0.25">
      <c r="A149" s="223" t="s">
        <v>425</v>
      </c>
      <c r="B149" s="224" t="s">
        <v>182</v>
      </c>
      <c r="C149" s="225" t="s">
        <v>456</v>
      </c>
      <c r="D149" s="245"/>
      <c r="E149" s="246"/>
      <c r="F149" s="226">
        <f ca="1">IF(D20="Flat rate", 0, IF(D149*E149&lt;=IF(CELL("TYPE", '2. Main data'!F7) = "v",  ('2. Main data'!F7*2500), 0), D149*E149, "Wrong"))</f>
        <v>0</v>
      </c>
      <c r="H149" s="540"/>
      <c r="I149" s="540"/>
      <c r="J149" s="540"/>
    </row>
    <row r="150" spans="1:10" s="187" customFormat="1" ht="11.25" x14ac:dyDescent="0.2">
      <c r="A150" s="239"/>
      <c r="B150" s="240"/>
      <c r="C150" s="241"/>
      <c r="D150" s="242"/>
      <c r="E150" s="243"/>
      <c r="F150" s="220">
        <f t="shared" ref="F150:F158" si="3">TRUNC(D150*E150,2)</f>
        <v>0</v>
      </c>
    </row>
    <row r="151" spans="1:10" s="187" customFormat="1" ht="11.25" x14ac:dyDescent="0.2">
      <c r="A151" s="229"/>
      <c r="B151" s="230"/>
      <c r="C151" s="231"/>
      <c r="D151" s="232"/>
      <c r="E151" s="234"/>
      <c r="F151" s="193">
        <f t="shared" si="3"/>
        <v>0</v>
      </c>
    </row>
    <row r="152" spans="1:10" s="187" customFormat="1" ht="11.25" x14ac:dyDescent="0.2">
      <c r="A152" s="229"/>
      <c r="B152" s="230"/>
      <c r="C152" s="231"/>
      <c r="D152" s="232"/>
      <c r="E152" s="234"/>
      <c r="F152" s="193">
        <f t="shared" si="3"/>
        <v>0</v>
      </c>
    </row>
    <row r="153" spans="1:10" s="187" customFormat="1" ht="11.25" x14ac:dyDescent="0.2">
      <c r="A153" s="229"/>
      <c r="B153" s="230"/>
      <c r="C153" s="231"/>
      <c r="D153" s="232"/>
      <c r="E153" s="234"/>
      <c r="F153" s="193">
        <f t="shared" si="3"/>
        <v>0</v>
      </c>
    </row>
    <row r="154" spans="1:10" s="187" customFormat="1" ht="11.25" x14ac:dyDescent="0.2">
      <c r="A154" s="229"/>
      <c r="B154" s="230"/>
      <c r="C154" s="231"/>
      <c r="D154" s="232"/>
      <c r="E154" s="234"/>
      <c r="F154" s="193">
        <f t="shared" si="3"/>
        <v>0</v>
      </c>
    </row>
    <row r="155" spans="1:10" s="187" customFormat="1" ht="11.25" x14ac:dyDescent="0.2">
      <c r="A155" s="229"/>
      <c r="B155" s="230"/>
      <c r="C155" s="231"/>
      <c r="D155" s="232"/>
      <c r="E155" s="234"/>
      <c r="F155" s="193">
        <f t="shared" si="3"/>
        <v>0</v>
      </c>
    </row>
    <row r="156" spans="1:10" s="187" customFormat="1" ht="11.25" x14ac:dyDescent="0.2">
      <c r="A156" s="229"/>
      <c r="B156" s="230"/>
      <c r="C156" s="231"/>
      <c r="D156" s="232"/>
      <c r="E156" s="234"/>
      <c r="F156" s="193">
        <f t="shared" si="3"/>
        <v>0</v>
      </c>
    </row>
    <row r="157" spans="1:10" s="187" customFormat="1" ht="11.25" x14ac:dyDescent="0.2">
      <c r="A157" s="229"/>
      <c r="B157" s="230"/>
      <c r="C157" s="231"/>
      <c r="D157" s="232"/>
      <c r="E157" s="234"/>
      <c r="F157" s="193">
        <f t="shared" si="3"/>
        <v>0</v>
      </c>
    </row>
    <row r="158" spans="1:10" s="187" customFormat="1" ht="11.25" x14ac:dyDescent="0.2">
      <c r="A158" s="229"/>
      <c r="B158" s="230"/>
      <c r="C158" s="231"/>
      <c r="D158" s="232"/>
      <c r="E158" s="234"/>
      <c r="F158" s="193">
        <f t="shared" si="3"/>
        <v>0</v>
      </c>
    </row>
    <row r="159" spans="1:10" s="187" customFormat="1" ht="6" customHeight="1" thickBot="1" x14ac:dyDescent="0.25">
      <c r="A159" s="415"/>
      <c r="B159" s="415"/>
      <c r="C159" s="415"/>
      <c r="D159" s="415"/>
      <c r="E159" s="415"/>
      <c r="F159" s="91"/>
    </row>
    <row r="160" spans="1:10" s="187" customFormat="1" ht="15" customHeight="1" thickBot="1" x14ac:dyDescent="0.25">
      <c r="A160" s="206" t="s">
        <v>532</v>
      </c>
      <c r="B160" s="194"/>
      <c r="C160" s="194"/>
      <c r="D160" s="194"/>
      <c r="E160" s="195">
        <f>LEN(A161)</f>
        <v>0</v>
      </c>
      <c r="F160" s="196" t="s">
        <v>136</v>
      </c>
      <c r="H160" s="540" t="s">
        <v>674</v>
      </c>
      <c r="J160" s="540" t="s">
        <v>535</v>
      </c>
    </row>
    <row r="161" spans="1:10" s="415" customFormat="1" ht="69.95" customHeight="1" thickBot="1" x14ac:dyDescent="0.25">
      <c r="A161" s="658"/>
      <c r="B161" s="658"/>
      <c r="C161" s="658"/>
      <c r="D161" s="658"/>
      <c r="E161" s="658"/>
      <c r="F161" s="658"/>
      <c r="H161" s="540"/>
      <c r="I161" s="419"/>
      <c r="J161" s="540"/>
    </row>
    <row r="162" spans="1:10" s="187" customFormat="1" ht="6" customHeight="1" thickBot="1" x14ac:dyDescent="0.25">
      <c r="A162" s="415"/>
      <c r="B162" s="415"/>
      <c r="C162" s="415"/>
      <c r="D162" s="415"/>
      <c r="E162" s="415"/>
      <c r="F162" s="91"/>
    </row>
    <row r="163" spans="1:10" s="187" customFormat="1" ht="20.100000000000001" customHeight="1" thickBot="1" x14ac:dyDescent="0.25">
      <c r="A163" s="198" t="s">
        <v>422</v>
      </c>
      <c r="B163" s="199"/>
      <c r="C163" s="199"/>
      <c r="D163" s="199"/>
      <c r="E163" s="98"/>
      <c r="F163" s="100">
        <f>SUM(F166:F175)</f>
        <v>0</v>
      </c>
      <c r="H163" s="540" t="s">
        <v>594</v>
      </c>
      <c r="I163" s="540"/>
      <c r="J163" s="540"/>
    </row>
    <row r="164" spans="1:10" s="187" customFormat="1" ht="6" customHeight="1" thickBot="1" x14ac:dyDescent="0.25">
      <c r="A164" s="415"/>
      <c r="B164" s="415"/>
      <c r="C164" s="415"/>
      <c r="D164" s="415"/>
      <c r="E164" s="415"/>
      <c r="F164" s="91"/>
      <c r="H164" s="540"/>
      <c r="I164" s="540"/>
      <c r="J164" s="540"/>
    </row>
    <row r="165" spans="1:10" s="187" customFormat="1" ht="23.25" thickBot="1" x14ac:dyDescent="0.25">
      <c r="A165" s="211" t="s">
        <v>184</v>
      </c>
      <c r="B165" s="191" t="s">
        <v>159</v>
      </c>
      <c r="C165" s="191" t="s">
        <v>160</v>
      </c>
      <c r="D165" s="192" t="s">
        <v>163</v>
      </c>
      <c r="E165" s="192" t="s">
        <v>161</v>
      </c>
      <c r="F165" s="186" t="s">
        <v>431</v>
      </c>
      <c r="H165" s="540"/>
      <c r="I165" s="540"/>
      <c r="J165" s="540"/>
    </row>
    <row r="166" spans="1:10" s="187" customFormat="1" ht="11.25" x14ac:dyDescent="0.2">
      <c r="A166" s="229"/>
      <c r="B166" s="230"/>
      <c r="C166" s="231"/>
      <c r="D166" s="232"/>
      <c r="E166" s="234"/>
      <c r="F166" s="193">
        <f t="shared" ref="F166:F175" si="4">TRUNC(D166*E166,2)</f>
        <v>0</v>
      </c>
    </row>
    <row r="167" spans="1:10" s="187" customFormat="1" ht="11.25" x14ac:dyDescent="0.2">
      <c r="A167" s="229"/>
      <c r="B167" s="230"/>
      <c r="C167" s="231"/>
      <c r="D167" s="232"/>
      <c r="E167" s="234"/>
      <c r="F167" s="193">
        <f t="shared" si="4"/>
        <v>0</v>
      </c>
    </row>
    <row r="168" spans="1:10" s="187" customFormat="1" ht="11.25" x14ac:dyDescent="0.2">
      <c r="A168" s="229"/>
      <c r="B168" s="230"/>
      <c r="C168" s="231"/>
      <c r="D168" s="232"/>
      <c r="E168" s="234"/>
      <c r="F168" s="193">
        <f t="shared" si="4"/>
        <v>0</v>
      </c>
    </row>
    <row r="169" spans="1:10" s="187" customFormat="1" ht="11.25" x14ac:dyDescent="0.2">
      <c r="A169" s="229"/>
      <c r="B169" s="230"/>
      <c r="C169" s="231"/>
      <c r="D169" s="232"/>
      <c r="E169" s="234"/>
      <c r="F169" s="193">
        <f t="shared" si="4"/>
        <v>0</v>
      </c>
    </row>
    <row r="170" spans="1:10" s="187" customFormat="1" ht="11.25" x14ac:dyDescent="0.2">
      <c r="A170" s="229"/>
      <c r="B170" s="230"/>
      <c r="C170" s="231"/>
      <c r="D170" s="232"/>
      <c r="E170" s="234"/>
      <c r="F170" s="193">
        <f t="shared" si="4"/>
        <v>0</v>
      </c>
    </row>
    <row r="171" spans="1:10" s="187" customFormat="1" ht="11.25" x14ac:dyDescent="0.2">
      <c r="A171" s="229"/>
      <c r="B171" s="230"/>
      <c r="C171" s="231"/>
      <c r="D171" s="232"/>
      <c r="E171" s="234"/>
      <c r="F171" s="193">
        <f t="shared" si="4"/>
        <v>0</v>
      </c>
    </row>
    <row r="172" spans="1:10" s="187" customFormat="1" ht="11.25" x14ac:dyDescent="0.2">
      <c r="A172" s="229"/>
      <c r="B172" s="230"/>
      <c r="C172" s="231"/>
      <c r="D172" s="232"/>
      <c r="E172" s="234"/>
      <c r="F172" s="193">
        <f t="shared" si="4"/>
        <v>0</v>
      </c>
    </row>
    <row r="173" spans="1:10" s="187" customFormat="1" ht="11.25" x14ac:dyDescent="0.2">
      <c r="A173" s="229"/>
      <c r="B173" s="230"/>
      <c r="C173" s="231"/>
      <c r="D173" s="232"/>
      <c r="E173" s="234"/>
      <c r="F173" s="193">
        <f t="shared" si="4"/>
        <v>0</v>
      </c>
    </row>
    <row r="174" spans="1:10" s="187" customFormat="1" ht="11.25" x14ac:dyDescent="0.2">
      <c r="A174" s="229"/>
      <c r="B174" s="230"/>
      <c r="C174" s="231"/>
      <c r="D174" s="232"/>
      <c r="E174" s="234"/>
      <c r="F174" s="193">
        <f t="shared" si="4"/>
        <v>0</v>
      </c>
    </row>
    <row r="175" spans="1:10" s="187" customFormat="1" ht="11.25" x14ac:dyDescent="0.2">
      <c r="A175" s="229"/>
      <c r="B175" s="230"/>
      <c r="C175" s="231"/>
      <c r="D175" s="232"/>
      <c r="E175" s="234"/>
      <c r="F175" s="193">
        <f t="shared" si="4"/>
        <v>0</v>
      </c>
    </row>
    <row r="176" spans="1:10" s="187" customFormat="1" ht="6" customHeight="1" thickBot="1" x14ac:dyDescent="0.25">
      <c r="A176" s="415"/>
      <c r="B176" s="415"/>
      <c r="C176" s="415"/>
      <c r="D176" s="415"/>
      <c r="E176" s="415"/>
      <c r="F176" s="91"/>
    </row>
    <row r="177" spans="1:10" s="187" customFormat="1" ht="15" customHeight="1" thickBot="1" x14ac:dyDescent="0.25">
      <c r="A177" s="206" t="s">
        <v>532</v>
      </c>
      <c r="B177" s="194"/>
      <c r="C177" s="194"/>
      <c r="D177" s="194"/>
      <c r="E177" s="195">
        <f>LEN(A178)</f>
        <v>0</v>
      </c>
      <c r="F177" s="196" t="s">
        <v>136</v>
      </c>
      <c r="H177" s="660" t="s">
        <v>672</v>
      </c>
      <c r="I177" s="540"/>
      <c r="J177" s="540"/>
    </row>
    <row r="178" spans="1:10" s="415" customFormat="1" ht="69.95" customHeight="1" thickBot="1" x14ac:dyDescent="0.25">
      <c r="A178" s="658"/>
      <c r="B178" s="658"/>
      <c r="C178" s="658"/>
      <c r="D178" s="658"/>
      <c r="E178" s="658"/>
      <c r="F178" s="658"/>
      <c r="H178" s="540"/>
      <c r="I178" s="540"/>
      <c r="J178" s="540"/>
    </row>
    <row r="179" spans="1:10" s="187" customFormat="1" ht="6" customHeight="1" thickBot="1" x14ac:dyDescent="0.25">
      <c r="A179" s="415"/>
      <c r="B179" s="415"/>
      <c r="C179" s="415"/>
      <c r="D179" s="415"/>
      <c r="E179" s="415"/>
      <c r="F179" s="91"/>
    </row>
    <row r="180" spans="1:10" s="415" customFormat="1" ht="20.100000000000001" customHeight="1" x14ac:dyDescent="0.2">
      <c r="A180" s="76" t="s">
        <v>194</v>
      </c>
      <c r="B180" s="77"/>
      <c r="C180" s="188" t="s">
        <v>187</v>
      </c>
      <c r="D180" s="185" t="str">
        <f ca="1">IF($E$4&gt;0, E180/$E$4, "")</f>
        <v/>
      </c>
      <c r="E180" s="647">
        <f>SUM(F182,F194)</f>
        <v>0</v>
      </c>
      <c r="F180" s="648"/>
      <c r="H180" s="625" t="s">
        <v>537</v>
      </c>
      <c r="I180" s="626"/>
      <c r="J180" s="627"/>
    </row>
    <row r="181" spans="1:10" s="187" customFormat="1" ht="6" customHeight="1" x14ac:dyDescent="0.2">
      <c r="A181" s="415"/>
      <c r="B181" s="415"/>
      <c r="C181" s="415"/>
      <c r="D181" s="415"/>
      <c r="E181" s="415"/>
      <c r="F181" s="91"/>
      <c r="H181" s="628"/>
      <c r="I181" s="629"/>
      <c r="J181" s="630"/>
    </row>
    <row r="182" spans="1:10" s="187" customFormat="1" ht="20.100000000000001" customHeight="1" x14ac:dyDescent="0.2">
      <c r="A182" s="198" t="s">
        <v>423</v>
      </c>
      <c r="B182" s="199"/>
      <c r="C182" s="199"/>
      <c r="D182" s="199"/>
      <c r="E182" s="98"/>
      <c r="F182" s="100">
        <f>SUM(F185:F189)</f>
        <v>0</v>
      </c>
      <c r="H182" s="628"/>
      <c r="I182" s="629"/>
      <c r="J182" s="630"/>
    </row>
    <row r="183" spans="1:10" s="187" customFormat="1" ht="6" customHeight="1" x14ac:dyDescent="0.2">
      <c r="A183" s="415"/>
      <c r="B183" s="415"/>
      <c r="C183" s="415"/>
      <c r="D183" s="415"/>
      <c r="E183" s="415"/>
      <c r="F183" s="91"/>
      <c r="H183" s="628"/>
      <c r="I183" s="629"/>
      <c r="J183" s="630"/>
    </row>
    <row r="184" spans="1:10" s="187" customFormat="1" ht="23.25" thickBot="1" x14ac:dyDescent="0.25">
      <c r="A184" s="211" t="s">
        <v>184</v>
      </c>
      <c r="B184" s="191" t="s">
        <v>159</v>
      </c>
      <c r="C184" s="191" t="s">
        <v>160</v>
      </c>
      <c r="D184" s="192" t="s">
        <v>163</v>
      </c>
      <c r="E184" s="192" t="s">
        <v>161</v>
      </c>
      <c r="F184" s="186" t="s">
        <v>431</v>
      </c>
      <c r="H184" s="631"/>
      <c r="I184" s="632"/>
      <c r="J184" s="633"/>
    </row>
    <row r="185" spans="1:10" s="187" customFormat="1" ht="11.25" x14ac:dyDescent="0.2">
      <c r="A185" s="229"/>
      <c r="B185" s="230"/>
      <c r="C185" s="231"/>
      <c r="D185" s="232"/>
      <c r="E185" s="234"/>
      <c r="F185" s="193">
        <f>TRUNC(D185*E185,2)</f>
        <v>0</v>
      </c>
    </row>
    <row r="186" spans="1:10" s="187" customFormat="1" ht="11.25" x14ac:dyDescent="0.2">
      <c r="A186" s="229"/>
      <c r="B186" s="230"/>
      <c r="C186" s="231"/>
      <c r="D186" s="232"/>
      <c r="E186" s="234"/>
      <c r="F186" s="193">
        <f>TRUNC(D186*E186,2)</f>
        <v>0</v>
      </c>
    </row>
    <row r="187" spans="1:10" s="187" customFormat="1" ht="11.25" x14ac:dyDescent="0.2">
      <c r="A187" s="229"/>
      <c r="B187" s="230"/>
      <c r="C187" s="231"/>
      <c r="D187" s="232"/>
      <c r="E187" s="234"/>
      <c r="F187" s="193">
        <f>TRUNC(D187*E187,2)</f>
        <v>0</v>
      </c>
    </row>
    <row r="188" spans="1:10" s="187" customFormat="1" ht="11.25" x14ac:dyDescent="0.2">
      <c r="A188" s="229"/>
      <c r="B188" s="230"/>
      <c r="C188" s="231"/>
      <c r="D188" s="232"/>
      <c r="E188" s="234"/>
      <c r="F188" s="193">
        <f>TRUNC(D188*E188,2)</f>
        <v>0</v>
      </c>
    </row>
    <row r="189" spans="1:10" s="187" customFormat="1" ht="11.25" x14ac:dyDescent="0.2">
      <c r="A189" s="229"/>
      <c r="B189" s="230"/>
      <c r="C189" s="231"/>
      <c r="D189" s="232"/>
      <c r="E189" s="234"/>
      <c r="F189" s="193">
        <f>TRUNC(D189*E189,2)</f>
        <v>0</v>
      </c>
    </row>
    <row r="190" spans="1:10" s="187" customFormat="1" ht="6" customHeight="1" thickBot="1" x14ac:dyDescent="0.25">
      <c r="A190" s="415"/>
      <c r="B190" s="415"/>
      <c r="C190" s="415"/>
      <c r="D190" s="415"/>
      <c r="E190" s="415"/>
      <c r="F190" s="91"/>
    </row>
    <row r="191" spans="1:10" s="187" customFormat="1" ht="15" customHeight="1" thickBot="1" x14ac:dyDescent="0.25">
      <c r="A191" s="206" t="s">
        <v>532</v>
      </c>
      <c r="B191" s="194"/>
      <c r="C191" s="194"/>
      <c r="D191" s="194"/>
      <c r="E191" s="195">
        <f>LEN(A192)</f>
        <v>0</v>
      </c>
      <c r="F191" s="196" t="s">
        <v>136</v>
      </c>
      <c r="H191" s="560" t="s">
        <v>538</v>
      </c>
      <c r="J191" s="540" t="s">
        <v>535</v>
      </c>
    </row>
    <row r="192" spans="1:10" s="415" customFormat="1" ht="69.95" customHeight="1" thickBot="1" x14ac:dyDescent="0.25">
      <c r="A192" s="658"/>
      <c r="B192" s="658"/>
      <c r="C192" s="658"/>
      <c r="D192" s="658"/>
      <c r="E192" s="658"/>
      <c r="F192" s="658"/>
      <c r="H192" s="561"/>
      <c r="I192" s="419"/>
      <c r="J192" s="540"/>
    </row>
    <row r="193" spans="1:10" s="187" customFormat="1" ht="6" customHeight="1" thickBot="1" x14ac:dyDescent="0.25">
      <c r="A193" s="415"/>
      <c r="B193" s="415"/>
      <c r="C193" s="415"/>
      <c r="D193" s="415"/>
      <c r="E193" s="415"/>
      <c r="F193" s="91"/>
    </row>
    <row r="194" spans="1:10" s="187" customFormat="1" ht="20.100000000000001" customHeight="1" x14ac:dyDescent="0.2">
      <c r="A194" s="198" t="s">
        <v>424</v>
      </c>
      <c r="B194" s="199"/>
      <c r="C194" s="199"/>
      <c r="D194" s="199"/>
      <c r="E194" s="98"/>
      <c r="F194" s="100">
        <f>SUM(F197:F211)</f>
        <v>0</v>
      </c>
      <c r="H194" s="625" t="s">
        <v>539</v>
      </c>
      <c r="I194" s="626"/>
      <c r="J194" s="627"/>
    </row>
    <row r="195" spans="1:10" s="187" customFormat="1" ht="6" customHeight="1" x14ac:dyDescent="0.2">
      <c r="A195" s="415"/>
      <c r="B195" s="415"/>
      <c r="C195" s="415"/>
      <c r="D195" s="415"/>
      <c r="E195" s="415"/>
      <c r="F195" s="91"/>
      <c r="H195" s="628"/>
      <c r="I195" s="629"/>
      <c r="J195" s="630"/>
    </row>
    <row r="196" spans="1:10" s="187" customFormat="1" ht="23.25" thickBot="1" x14ac:dyDescent="0.25">
      <c r="A196" s="211" t="s">
        <v>184</v>
      </c>
      <c r="B196" s="191" t="s">
        <v>159</v>
      </c>
      <c r="C196" s="191" t="s">
        <v>160</v>
      </c>
      <c r="D196" s="192" t="s">
        <v>163</v>
      </c>
      <c r="E196" s="192" t="s">
        <v>161</v>
      </c>
      <c r="F196" s="186" t="s">
        <v>431</v>
      </c>
      <c r="H196" s="631"/>
      <c r="I196" s="632"/>
      <c r="J196" s="633"/>
    </row>
    <row r="197" spans="1:10" s="187" customFormat="1" ht="11.25" x14ac:dyDescent="0.2">
      <c r="A197" s="229"/>
      <c r="B197" s="230"/>
      <c r="C197" s="231"/>
      <c r="D197" s="232"/>
      <c r="E197" s="234"/>
      <c r="F197" s="193">
        <f t="shared" ref="F197:F211" si="5">TRUNC(D197*E197,2)</f>
        <v>0</v>
      </c>
    </row>
    <row r="198" spans="1:10" s="187" customFormat="1" ht="11.25" x14ac:dyDescent="0.2">
      <c r="A198" s="229"/>
      <c r="B198" s="230"/>
      <c r="C198" s="231"/>
      <c r="D198" s="232"/>
      <c r="E198" s="234"/>
      <c r="F198" s="193">
        <f t="shared" si="5"/>
        <v>0</v>
      </c>
    </row>
    <row r="199" spans="1:10" s="187" customFormat="1" ht="11.25" x14ac:dyDescent="0.2">
      <c r="A199" s="229"/>
      <c r="B199" s="230"/>
      <c r="C199" s="231"/>
      <c r="D199" s="232"/>
      <c r="E199" s="234"/>
      <c r="F199" s="193">
        <f t="shared" si="5"/>
        <v>0</v>
      </c>
    </row>
    <row r="200" spans="1:10" s="187" customFormat="1" ht="11.25" x14ac:dyDescent="0.2">
      <c r="A200" s="229"/>
      <c r="B200" s="230"/>
      <c r="C200" s="231"/>
      <c r="D200" s="232"/>
      <c r="E200" s="234"/>
      <c r="F200" s="193">
        <f t="shared" si="5"/>
        <v>0</v>
      </c>
    </row>
    <row r="201" spans="1:10" s="187" customFormat="1" ht="11.25" x14ac:dyDescent="0.2">
      <c r="A201" s="229"/>
      <c r="B201" s="230"/>
      <c r="C201" s="231"/>
      <c r="D201" s="232"/>
      <c r="E201" s="234"/>
      <c r="F201" s="193">
        <f t="shared" si="5"/>
        <v>0</v>
      </c>
    </row>
    <row r="202" spans="1:10" s="187" customFormat="1" ht="11.25" x14ac:dyDescent="0.2">
      <c r="A202" s="229"/>
      <c r="B202" s="230"/>
      <c r="C202" s="231"/>
      <c r="D202" s="232"/>
      <c r="E202" s="234"/>
      <c r="F202" s="193">
        <f t="shared" si="5"/>
        <v>0</v>
      </c>
    </row>
    <row r="203" spans="1:10" s="187" customFormat="1" ht="11.25" x14ac:dyDescent="0.2">
      <c r="A203" s="229"/>
      <c r="B203" s="230"/>
      <c r="C203" s="231"/>
      <c r="D203" s="232"/>
      <c r="E203" s="234"/>
      <c r="F203" s="193">
        <f t="shared" si="5"/>
        <v>0</v>
      </c>
    </row>
    <row r="204" spans="1:10" s="187" customFormat="1" ht="11.25" x14ac:dyDescent="0.2">
      <c r="A204" s="229"/>
      <c r="B204" s="230"/>
      <c r="C204" s="231"/>
      <c r="D204" s="232"/>
      <c r="E204" s="234"/>
      <c r="F204" s="193">
        <f t="shared" si="5"/>
        <v>0</v>
      </c>
    </row>
    <row r="205" spans="1:10" s="187" customFormat="1" ht="11.25" x14ac:dyDescent="0.2">
      <c r="A205" s="229"/>
      <c r="B205" s="230"/>
      <c r="C205" s="231"/>
      <c r="D205" s="232"/>
      <c r="E205" s="234"/>
      <c r="F205" s="193">
        <f t="shared" si="5"/>
        <v>0</v>
      </c>
    </row>
    <row r="206" spans="1:10" s="187" customFormat="1" ht="11.25" x14ac:dyDescent="0.2">
      <c r="A206" s="229"/>
      <c r="B206" s="230"/>
      <c r="C206" s="231"/>
      <c r="D206" s="232"/>
      <c r="E206" s="234"/>
      <c r="F206" s="193">
        <f t="shared" si="5"/>
        <v>0</v>
      </c>
    </row>
    <row r="207" spans="1:10" s="187" customFormat="1" ht="11.25" x14ac:dyDescent="0.2">
      <c r="A207" s="229"/>
      <c r="B207" s="230"/>
      <c r="C207" s="231"/>
      <c r="D207" s="232"/>
      <c r="E207" s="234"/>
      <c r="F207" s="193">
        <f t="shared" si="5"/>
        <v>0</v>
      </c>
    </row>
    <row r="208" spans="1:10" s="187" customFormat="1" ht="11.25" x14ac:dyDescent="0.2">
      <c r="A208" s="229"/>
      <c r="B208" s="230"/>
      <c r="C208" s="231"/>
      <c r="D208" s="232"/>
      <c r="E208" s="234"/>
      <c r="F208" s="193">
        <f t="shared" si="5"/>
        <v>0</v>
      </c>
    </row>
    <row r="209" spans="1:10" s="187" customFormat="1" ht="11.25" x14ac:dyDescent="0.2">
      <c r="A209" s="229"/>
      <c r="B209" s="230"/>
      <c r="C209" s="231"/>
      <c r="D209" s="232"/>
      <c r="E209" s="234"/>
      <c r="F209" s="193">
        <f t="shared" si="5"/>
        <v>0</v>
      </c>
    </row>
    <row r="210" spans="1:10" s="187" customFormat="1" ht="11.25" x14ac:dyDescent="0.2">
      <c r="A210" s="229"/>
      <c r="B210" s="230"/>
      <c r="C210" s="231"/>
      <c r="D210" s="232"/>
      <c r="E210" s="234"/>
      <c r="F210" s="193">
        <f t="shared" si="5"/>
        <v>0</v>
      </c>
    </row>
    <row r="211" spans="1:10" s="187" customFormat="1" ht="11.25" x14ac:dyDescent="0.2">
      <c r="A211" s="229"/>
      <c r="B211" s="230"/>
      <c r="C211" s="231"/>
      <c r="D211" s="232"/>
      <c r="E211" s="234"/>
      <c r="F211" s="193">
        <f t="shared" si="5"/>
        <v>0</v>
      </c>
    </row>
    <row r="212" spans="1:10" s="187" customFormat="1" ht="6" customHeight="1" x14ac:dyDescent="0.2">
      <c r="A212" s="415"/>
      <c r="B212" s="415"/>
      <c r="C212" s="415"/>
      <c r="D212" s="415"/>
      <c r="E212" s="415"/>
      <c r="F212" s="91"/>
    </row>
    <row r="213" spans="1:10" s="187" customFormat="1" ht="15" customHeight="1" x14ac:dyDescent="0.2">
      <c r="A213" s="206" t="s">
        <v>532</v>
      </c>
      <c r="B213" s="194"/>
      <c r="C213" s="194"/>
      <c r="D213" s="194"/>
      <c r="E213" s="195">
        <f>LEN(A214)</f>
        <v>0</v>
      </c>
      <c r="F213" s="196" t="s">
        <v>136</v>
      </c>
    </row>
    <row r="214" spans="1:10" s="415" customFormat="1" ht="69.95" customHeight="1" x14ac:dyDescent="0.2">
      <c r="A214" s="658"/>
      <c r="B214" s="658"/>
      <c r="C214" s="658"/>
      <c r="D214" s="658"/>
      <c r="E214" s="658"/>
      <c r="F214" s="658"/>
      <c r="H214" s="419"/>
      <c r="I214" s="419"/>
      <c r="J214" s="419"/>
    </row>
    <row r="215" spans="1:10" s="187" customFormat="1" ht="6" customHeight="1" thickBot="1" x14ac:dyDescent="0.25">
      <c r="A215" s="415"/>
      <c r="B215" s="415"/>
      <c r="C215" s="415"/>
      <c r="D215" s="415"/>
      <c r="E215" s="415"/>
      <c r="F215" s="91"/>
    </row>
    <row r="216" spans="1:10" s="415" customFormat="1" ht="20.100000000000001" customHeight="1" x14ac:dyDescent="0.2">
      <c r="A216" s="76" t="s">
        <v>195</v>
      </c>
      <c r="B216" s="77"/>
      <c r="C216" s="188" t="s">
        <v>187</v>
      </c>
      <c r="D216" s="185" t="str">
        <f ca="1">IF($E$4&gt;0, E216/$E$4, "")</f>
        <v/>
      </c>
      <c r="E216" s="647">
        <f>SUM(F218,F230)</f>
        <v>0</v>
      </c>
      <c r="F216" s="648"/>
      <c r="H216" s="625" t="s">
        <v>595</v>
      </c>
      <c r="I216" s="626"/>
      <c r="J216" s="627"/>
    </row>
    <row r="217" spans="1:10" s="187" customFormat="1" ht="6" customHeight="1" x14ac:dyDescent="0.2">
      <c r="A217" s="415"/>
      <c r="B217" s="415"/>
      <c r="C217" s="415"/>
      <c r="D217" s="415"/>
      <c r="E217" s="415"/>
      <c r="F217" s="91"/>
      <c r="H217" s="628"/>
      <c r="I217" s="629"/>
      <c r="J217" s="630"/>
    </row>
    <row r="218" spans="1:10" s="187" customFormat="1" ht="20.100000000000001" customHeight="1" x14ac:dyDescent="0.2">
      <c r="A218" s="198" t="s">
        <v>430</v>
      </c>
      <c r="B218" s="199"/>
      <c r="C218" s="199"/>
      <c r="D218" s="199"/>
      <c r="E218" s="98"/>
      <c r="F218" s="100">
        <f>SUM(F221:F225)</f>
        <v>0</v>
      </c>
      <c r="H218" s="628"/>
      <c r="I218" s="629"/>
      <c r="J218" s="630"/>
    </row>
    <row r="219" spans="1:10" s="187" customFormat="1" ht="6" customHeight="1" x14ac:dyDescent="0.2">
      <c r="A219" s="415"/>
      <c r="B219" s="415"/>
      <c r="C219" s="415"/>
      <c r="D219" s="415"/>
      <c r="E219" s="415"/>
      <c r="F219" s="91"/>
      <c r="H219" s="628"/>
      <c r="I219" s="629"/>
      <c r="J219" s="630"/>
    </row>
    <row r="220" spans="1:10" s="187" customFormat="1" ht="23.25" thickBot="1" x14ac:dyDescent="0.25">
      <c r="A220" s="211" t="s">
        <v>184</v>
      </c>
      <c r="B220" s="191" t="s">
        <v>159</v>
      </c>
      <c r="C220" s="191" t="s">
        <v>160</v>
      </c>
      <c r="D220" s="192" t="s">
        <v>163</v>
      </c>
      <c r="E220" s="192" t="s">
        <v>161</v>
      </c>
      <c r="F220" s="186" t="s">
        <v>431</v>
      </c>
      <c r="H220" s="631"/>
      <c r="I220" s="632"/>
      <c r="J220" s="633"/>
    </row>
    <row r="221" spans="1:10" s="187" customFormat="1" ht="11.25" x14ac:dyDescent="0.2">
      <c r="A221" s="229"/>
      <c r="B221" s="230"/>
      <c r="C221" s="231"/>
      <c r="D221" s="232"/>
      <c r="E221" s="234"/>
      <c r="F221" s="193">
        <f>TRUNC(D221*E221,2)</f>
        <v>0</v>
      </c>
    </row>
    <row r="222" spans="1:10" s="187" customFormat="1" ht="11.25" x14ac:dyDescent="0.2">
      <c r="A222" s="229"/>
      <c r="B222" s="230"/>
      <c r="C222" s="231"/>
      <c r="D222" s="232"/>
      <c r="E222" s="234"/>
      <c r="F222" s="193">
        <f>TRUNC(D222*E222,2)</f>
        <v>0</v>
      </c>
    </row>
    <row r="223" spans="1:10" s="187" customFormat="1" ht="11.25" x14ac:dyDescent="0.2">
      <c r="A223" s="229"/>
      <c r="B223" s="230"/>
      <c r="C223" s="231"/>
      <c r="D223" s="232"/>
      <c r="E223" s="234"/>
      <c r="F223" s="193">
        <f>TRUNC(D223*E223,2)</f>
        <v>0</v>
      </c>
    </row>
    <row r="224" spans="1:10" s="187" customFormat="1" ht="11.25" x14ac:dyDescent="0.2">
      <c r="A224" s="229"/>
      <c r="B224" s="230"/>
      <c r="C224" s="231"/>
      <c r="D224" s="232"/>
      <c r="E224" s="234"/>
      <c r="F224" s="193">
        <f>TRUNC(D224*E224,2)</f>
        <v>0</v>
      </c>
    </row>
    <row r="225" spans="1:10" s="187" customFormat="1" ht="11.25" x14ac:dyDescent="0.2">
      <c r="A225" s="229"/>
      <c r="B225" s="230"/>
      <c r="C225" s="231"/>
      <c r="D225" s="232"/>
      <c r="E225" s="234"/>
      <c r="F225" s="193">
        <f>TRUNC(D225*E225,2)</f>
        <v>0</v>
      </c>
    </row>
    <row r="226" spans="1:10" s="187" customFormat="1" ht="6" customHeight="1" thickBot="1" x14ac:dyDescent="0.25">
      <c r="A226" s="415"/>
      <c r="B226" s="415"/>
      <c r="C226" s="415"/>
      <c r="D226" s="415"/>
      <c r="E226" s="415"/>
      <c r="F226" s="91"/>
    </row>
    <row r="227" spans="1:10" s="187" customFormat="1" ht="15" customHeight="1" x14ac:dyDescent="0.2">
      <c r="A227" s="206" t="s">
        <v>532</v>
      </c>
      <c r="B227" s="194"/>
      <c r="C227" s="194"/>
      <c r="D227" s="194"/>
      <c r="E227" s="195">
        <f>LEN(A228)</f>
        <v>0</v>
      </c>
      <c r="F227" s="196" t="s">
        <v>136</v>
      </c>
      <c r="H227" s="625" t="s">
        <v>540</v>
      </c>
      <c r="I227" s="626"/>
      <c r="J227" s="627"/>
    </row>
    <row r="228" spans="1:10" s="415" customFormat="1" ht="69.95" customHeight="1" thickBot="1" x14ac:dyDescent="0.25">
      <c r="A228" s="658"/>
      <c r="B228" s="658"/>
      <c r="C228" s="658"/>
      <c r="D228" s="658"/>
      <c r="E228" s="658"/>
      <c r="F228" s="658"/>
      <c r="H228" s="631"/>
      <c r="I228" s="632"/>
      <c r="J228" s="633"/>
    </row>
    <row r="229" spans="1:10" s="187" customFormat="1" ht="6" customHeight="1" thickBot="1" x14ac:dyDescent="0.25">
      <c r="A229" s="415"/>
      <c r="B229" s="415"/>
      <c r="C229" s="415"/>
      <c r="D229" s="415"/>
      <c r="E229" s="415"/>
      <c r="F229" s="91"/>
    </row>
    <row r="230" spans="1:10" s="187" customFormat="1" ht="20.100000000000001" customHeight="1" thickBot="1" x14ac:dyDescent="0.25">
      <c r="A230" s="198" t="s">
        <v>196</v>
      </c>
      <c r="B230" s="199"/>
      <c r="C230" s="227" t="s">
        <v>187</v>
      </c>
      <c r="D230" s="228" t="str">
        <f ca="1">IF($E$4&gt;0, F230/$E$4, "")</f>
        <v/>
      </c>
      <c r="E230" s="98"/>
      <c r="F230" s="112">
        <f>SUM(F233:F237)</f>
        <v>0</v>
      </c>
      <c r="H230" s="540" t="s">
        <v>661</v>
      </c>
      <c r="I230" s="420"/>
      <c r="J230" s="420"/>
    </row>
    <row r="231" spans="1:10" s="187" customFormat="1" ht="6" customHeight="1" thickBot="1" x14ac:dyDescent="0.25">
      <c r="A231" s="415"/>
      <c r="B231" s="415"/>
      <c r="C231" s="415"/>
      <c r="D231" s="415"/>
      <c r="E231" s="415"/>
      <c r="F231" s="91"/>
      <c r="H231" s="540"/>
      <c r="I231" s="420"/>
      <c r="J231" s="420"/>
    </row>
    <row r="232" spans="1:10" s="187" customFormat="1" ht="23.25" thickBot="1" x14ac:dyDescent="0.25">
      <c r="A232" s="211" t="s">
        <v>184</v>
      </c>
      <c r="B232" s="191" t="s">
        <v>159</v>
      </c>
      <c r="C232" s="191" t="s">
        <v>160</v>
      </c>
      <c r="D232" s="192" t="s">
        <v>163</v>
      </c>
      <c r="E232" s="192" t="s">
        <v>161</v>
      </c>
      <c r="F232" s="186" t="s">
        <v>431</v>
      </c>
      <c r="H232" s="540"/>
      <c r="I232" s="420"/>
      <c r="J232" s="420"/>
    </row>
    <row r="233" spans="1:10" s="187" customFormat="1" ht="11.25" x14ac:dyDescent="0.2">
      <c r="A233" s="229"/>
      <c r="B233" s="230"/>
      <c r="C233" s="231"/>
      <c r="D233" s="232"/>
      <c r="E233" s="234"/>
      <c r="F233" s="193">
        <f>TRUNC(D233*E233,2)</f>
        <v>0</v>
      </c>
    </row>
    <row r="234" spans="1:10" s="187" customFormat="1" ht="11.25" x14ac:dyDescent="0.2">
      <c r="A234" s="229"/>
      <c r="B234" s="230"/>
      <c r="C234" s="231"/>
      <c r="D234" s="232"/>
      <c r="E234" s="234"/>
      <c r="F234" s="193">
        <f>TRUNC(D234*E234,2)</f>
        <v>0</v>
      </c>
    </row>
    <row r="235" spans="1:10" s="187" customFormat="1" ht="11.25" x14ac:dyDescent="0.2">
      <c r="A235" s="229"/>
      <c r="B235" s="230"/>
      <c r="C235" s="231"/>
      <c r="D235" s="232"/>
      <c r="E235" s="234"/>
      <c r="F235" s="193">
        <f>TRUNC(D235*E235,2)</f>
        <v>0</v>
      </c>
    </row>
    <row r="236" spans="1:10" s="187" customFormat="1" ht="11.25" x14ac:dyDescent="0.2">
      <c r="A236" s="229"/>
      <c r="B236" s="230"/>
      <c r="C236" s="231"/>
      <c r="D236" s="232"/>
      <c r="E236" s="234"/>
      <c r="F236" s="193">
        <f>TRUNC(D236*E236,2)</f>
        <v>0</v>
      </c>
    </row>
    <row r="237" spans="1:10" s="187" customFormat="1" ht="11.25" x14ac:dyDescent="0.2">
      <c r="A237" s="229"/>
      <c r="B237" s="230"/>
      <c r="C237" s="231"/>
      <c r="D237" s="232"/>
      <c r="E237" s="234"/>
      <c r="F237" s="193">
        <f>TRUNC(D237*E237,2)</f>
        <v>0</v>
      </c>
    </row>
    <row r="238" spans="1:10" s="187" customFormat="1" ht="6" customHeight="1" thickBot="1" x14ac:dyDescent="0.25">
      <c r="A238" s="415"/>
      <c r="B238" s="415"/>
      <c r="C238" s="415"/>
      <c r="D238" s="415"/>
      <c r="E238" s="415"/>
      <c r="F238" s="91"/>
    </row>
    <row r="239" spans="1:10" s="187" customFormat="1" ht="15" customHeight="1" thickBot="1" x14ac:dyDescent="0.25">
      <c r="A239" s="206" t="s">
        <v>532</v>
      </c>
      <c r="B239" s="194"/>
      <c r="C239" s="194"/>
      <c r="D239" s="194"/>
      <c r="E239" s="195">
        <f>LEN(A240)</f>
        <v>0</v>
      </c>
      <c r="F239" s="196" t="s">
        <v>136</v>
      </c>
      <c r="H239" s="540" t="s">
        <v>535</v>
      </c>
    </row>
    <row r="240" spans="1:10" s="415" customFormat="1" ht="69.95" customHeight="1" thickBot="1" x14ac:dyDescent="0.25">
      <c r="A240" s="658"/>
      <c r="B240" s="658"/>
      <c r="C240" s="658"/>
      <c r="D240" s="658"/>
      <c r="E240" s="658"/>
      <c r="F240" s="658"/>
      <c r="H240" s="540"/>
      <c r="I240" s="419"/>
      <c r="J240" s="419"/>
    </row>
  </sheetData>
  <sheetProtection selectLockedCells="1"/>
  <mergeCells count="61">
    <mergeCell ref="E49:F49"/>
    <mergeCell ref="E54:F54"/>
    <mergeCell ref="A240:F240"/>
    <mergeCell ref="A127:F127"/>
    <mergeCell ref="A144:F144"/>
    <mergeCell ref="A161:F161"/>
    <mergeCell ref="A192:F192"/>
    <mergeCell ref="A214:F214"/>
    <mergeCell ref="A228:F228"/>
    <mergeCell ref="E180:F180"/>
    <mergeCell ref="E216:F216"/>
    <mergeCell ref="E86:F86"/>
    <mergeCell ref="A178:F178"/>
    <mergeCell ref="A115:F115"/>
    <mergeCell ref="A84:F84"/>
    <mergeCell ref="A98:F98"/>
    <mergeCell ref="A47:F47"/>
    <mergeCell ref="H3:H8"/>
    <mergeCell ref="J15:J20"/>
    <mergeCell ref="J22:J25"/>
    <mergeCell ref="H32:H34"/>
    <mergeCell ref="J32:J34"/>
    <mergeCell ref="H46:H47"/>
    <mergeCell ref="J46:J47"/>
    <mergeCell ref="A4:D4"/>
    <mergeCell ref="E4:F4"/>
    <mergeCell ref="E6:F6"/>
    <mergeCell ref="A16:F16"/>
    <mergeCell ref="E18:F18"/>
    <mergeCell ref="J3:J4"/>
    <mergeCell ref="J5:J8"/>
    <mergeCell ref="H15:H20"/>
    <mergeCell ref="H49:J52"/>
    <mergeCell ref="H54:J58"/>
    <mergeCell ref="H65:J67"/>
    <mergeCell ref="H74:J76"/>
    <mergeCell ref="H22:H25"/>
    <mergeCell ref="H83:H84"/>
    <mergeCell ref="J83:J84"/>
    <mergeCell ref="H143:H144"/>
    <mergeCell ref="H146:J149"/>
    <mergeCell ref="H86:J90"/>
    <mergeCell ref="H97:J98"/>
    <mergeCell ref="H100:J102"/>
    <mergeCell ref="H114:H115"/>
    <mergeCell ref="J114:J115"/>
    <mergeCell ref="H117:J119"/>
    <mergeCell ref="H126:H127"/>
    <mergeCell ref="H129:J131"/>
    <mergeCell ref="H230:H232"/>
    <mergeCell ref="H239:H240"/>
    <mergeCell ref="H191:H192"/>
    <mergeCell ref="J191:J192"/>
    <mergeCell ref="H194:J196"/>
    <mergeCell ref="H216:J220"/>
    <mergeCell ref="H227:J228"/>
    <mergeCell ref="H160:H161"/>
    <mergeCell ref="J160:J161"/>
    <mergeCell ref="H163:J165"/>
    <mergeCell ref="H180:J184"/>
    <mergeCell ref="H177:J178"/>
  </mergeCells>
  <conditionalFormatting sqref="C52:D52 A149:F149 A26:F30 A35:F44">
    <cfRule type="expression" dxfId="173" priority="16">
      <formula>$D$20="Flat rate"</formula>
    </cfRule>
  </conditionalFormatting>
  <conditionalFormatting sqref="F149">
    <cfRule type="expression" dxfId="172" priority="5">
      <formula>$F$149="Wrong"</formula>
    </cfRule>
  </conditionalFormatting>
  <conditionalFormatting sqref="F230">
    <cfRule type="expression" dxfId="171" priority="15">
      <formula>$F$230="Wrong"</formula>
    </cfRule>
  </conditionalFormatting>
  <conditionalFormatting sqref="D6">
    <cfRule type="cellIs" dxfId="170" priority="14" operator="greaterThan">
      <formula>0.1</formula>
    </cfRule>
  </conditionalFormatting>
  <conditionalFormatting sqref="D230">
    <cfRule type="cellIs" dxfId="169" priority="13"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168" priority="12">
      <formula>LEN(TRIM(A4))&gt;0</formula>
    </cfRule>
  </conditionalFormatting>
  <conditionalFormatting sqref="A47">
    <cfRule type="expression" dxfId="167" priority="11">
      <formula>$D$20="Flat rate"</formula>
    </cfRule>
  </conditionalFormatting>
  <conditionalFormatting sqref="A23:F23">
    <cfRule type="expression" dxfId="166" priority="9">
      <formula>$D$20="Real cost"</formula>
    </cfRule>
  </conditionalFormatting>
  <conditionalFormatting sqref="A23:E23">
    <cfRule type="notContainsBlanks" dxfId="165" priority="10">
      <formula>LEN(TRIM(A23))&gt;0</formula>
    </cfRule>
  </conditionalFormatting>
  <conditionalFormatting sqref="C23:D23">
    <cfRule type="expression" dxfId="164" priority="8">
      <formula>$D$20="Flat rate"</formula>
    </cfRule>
  </conditionalFormatting>
  <conditionalFormatting sqref="C52:D52">
    <cfRule type="expression" dxfId="163" priority="6">
      <formula>$D$20="Real cost"</formula>
    </cfRule>
  </conditionalFormatting>
  <conditionalFormatting sqref="C52:D52">
    <cfRule type="notContainsBlanks" dxfId="162" priority="7">
      <formula>LEN(TRIM(C52))&gt;0</formula>
    </cfRule>
  </conditionalFormatting>
  <dataValidations count="18">
    <dataValidation type="whole" operator="equal" allowBlank="1" showInputMessage="1" showErrorMessage="1" sqref="D136">
      <formula1>1</formula1>
    </dataValidation>
    <dataValidation type="list" allowBlank="1" showInputMessage="1" showErrorMessage="1" sqref="D20:D21">
      <formula1>Basis</formula1>
    </dataValidation>
    <dataValidation type="list" allowBlank="1" showInputMessage="1" showErrorMessage="1" sqref="A4">
      <formula1>VAT</formula1>
    </dataValidation>
    <dataValidation type="list" allowBlank="1" showInputMessage="1" showErrorMessage="1" sqref="C26:C30 C59:C63 C9:C13 C52 C68:C72 C77:C81 C91:C95 C185:C189 C120:C124 C103:C112 C149:C158 C166:C175 C35:C44 C233:C237 C221:C225 C132:C141 C23 C197:C211">
      <formula1>Unit</formula1>
    </dataValidation>
    <dataValidation operator="lessThanOrEqual" allowBlank="1" showInputMessage="1" showErrorMessage="1" sqref="E18"/>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operator="lessThanOrEqual" allowBlank="1" showInputMessage="1" showErrorMessage="1" errorTitle="Overestimated" error="The maximum amount for Externam management cannot be higher than 100.000,00 EUR." sqref="F149"/>
    <dataValidation type="list" allowBlank="1" showInputMessage="1" showErrorMessage="1" sqref="B9:B13 B26:B30 B52 B23 B59:B63 B68:B72 B77:B81 B91:B95 B233:B237 B120:B124 B103:B112 B149:B158 B166:B175 B185:B189 B35:B44 B221:B225 B132:B141 B197:B211">
      <formula1>ActIDName</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type="list" allowBlank="1" showInputMessage="1" showErrorMessage="1" sqref="A9:A13">
      <formula1>Prep</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F77FA69C-8FAB-4250-8E6A-2F143CBE70C9}">
            <xm:f>SUM($F$26:$F$30,$F$149)&gt;IF(CELL("TYPE", '2. Main data'!F7)="v",('2. Main data'!F7*2500), 0)</xm:f>
            <x14:dxf>
              <font>
                <color rgb="FFFF0000"/>
              </font>
            </x14:dxf>
          </x14:cfRule>
          <xm:sqref>F149</xm:sqref>
        </x14:conditionalFormatting>
        <x14:conditionalFormatting xmlns:xm="http://schemas.microsoft.com/office/excel/2006/main">
          <x14:cfRule type="expression" priority="4" id="{55DBCD20-183C-4CB0-9729-E1F33C4A51A3}">
            <xm:f>SUM($F$26:$F$30,$F$149)&gt;IF(CELL("TYPE", '2. Main data'!F7)="v",('2. Main data'!F7*2500), 0)</xm:f>
            <x14:dxf>
              <font>
                <color rgb="FFFF0000"/>
              </font>
            </x14:dxf>
          </x14:cfRule>
          <xm:sqref>F20</xm:sqref>
        </x14:conditionalFormatting>
        <x14:conditionalFormatting xmlns:xm="http://schemas.microsoft.com/office/excel/2006/main">
          <x14:cfRule type="expression" priority="2" id="{EFC365B1-8A10-40CA-9A8C-366F989C7CAF}">
            <xm:f>AND('Hidden data'!$N$140&gt;50%,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F37B01BD-CC1B-47A7-B9C1-C6999FDE29A0}">
            <xm:f>AND('Hidden data'!$N$140&gt;50%,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55" workbookViewId="0">
      <selection activeCell="A4" sqref="A4:D4"/>
    </sheetView>
  </sheetViews>
  <sheetFormatPr defaultRowHeight="14.25" x14ac:dyDescent="0.2"/>
  <cols>
    <col min="1" max="1" width="16.625" style="99" customWidth="1"/>
    <col min="2" max="2" width="18.625" style="99" customWidth="1"/>
    <col min="3" max="4" width="8.625" style="99" customWidth="1"/>
    <col min="5" max="5" width="12.625" style="99" customWidth="1"/>
    <col min="6" max="6" width="14.625" style="2" customWidth="1"/>
    <col min="7" max="7" width="1.625" style="99" customWidth="1"/>
    <col min="8" max="8" width="30.625" style="419" customWidth="1"/>
    <col min="9" max="9" width="1.625" style="419" customWidth="1"/>
    <col min="10" max="10" width="30.625" style="419" customWidth="1"/>
    <col min="11" max="11" width="14.375" style="99" bestFit="1" customWidth="1"/>
    <col min="12" max="16384" width="9" style="99"/>
  </cols>
  <sheetData>
    <row r="1" spans="1:10" ht="30" customHeight="1" thickBot="1" x14ac:dyDescent="0.25">
      <c r="A1" s="97" t="s">
        <v>650</v>
      </c>
      <c r="B1" s="97"/>
      <c r="C1" s="97"/>
      <c r="D1" s="97"/>
      <c r="E1" s="28"/>
      <c r="F1" s="101" t="str">
        <f>'Hidden data'!B124</f>
        <v xml:space="preserve">B8 - </v>
      </c>
      <c r="H1" s="345" t="s">
        <v>574</v>
      </c>
      <c r="J1" s="344" t="s">
        <v>569</v>
      </c>
    </row>
    <row r="2" spans="1:10" ht="6" customHeight="1" thickBot="1" x14ac:dyDescent="0.25">
      <c r="H2" s="420"/>
      <c r="J2" s="420"/>
    </row>
    <row r="3" spans="1:10" s="415" customFormat="1" ht="20.100000000000001" customHeight="1" thickBot="1" x14ac:dyDescent="0.25">
      <c r="A3" s="327" t="s">
        <v>14</v>
      </c>
      <c r="B3" s="328"/>
      <c r="C3" s="328"/>
      <c r="D3" s="329"/>
      <c r="E3" s="183"/>
      <c r="F3" s="184" t="s">
        <v>106</v>
      </c>
      <c r="H3" s="540" t="s">
        <v>656</v>
      </c>
      <c r="I3" s="419"/>
      <c r="J3" s="621" t="s">
        <v>586</v>
      </c>
    </row>
    <row r="4" spans="1:10" s="415" customFormat="1" ht="30" customHeight="1" thickBot="1" x14ac:dyDescent="0.25">
      <c r="A4" s="652"/>
      <c r="B4" s="653"/>
      <c r="C4" s="653"/>
      <c r="D4" s="654"/>
      <c r="E4" s="650">
        <f ca="1">SUM(E6,E18,E49,E54,E86,E180,E216)</f>
        <v>0</v>
      </c>
      <c r="F4" s="651"/>
      <c r="H4" s="540"/>
      <c r="I4" s="419"/>
      <c r="J4" s="622"/>
    </row>
    <row r="5" spans="1:10" s="415" customFormat="1" ht="6" customHeight="1" thickBot="1" x14ac:dyDescent="0.25">
      <c r="F5" s="91"/>
      <c r="H5" s="540"/>
      <c r="I5" s="419"/>
      <c r="J5" s="623" t="s">
        <v>596</v>
      </c>
    </row>
    <row r="6" spans="1:10" s="415" customFormat="1" ht="20.100000000000001" customHeight="1" thickBot="1" x14ac:dyDescent="0.25">
      <c r="A6" s="76" t="s">
        <v>188</v>
      </c>
      <c r="B6" s="77"/>
      <c r="C6" s="188" t="s">
        <v>187</v>
      </c>
      <c r="D6" s="189" t="str">
        <f ca="1">IF(SUM(E18,E49,E54,E86,E180,E216)&gt;0, E6/SUM(E18,E49,E54,E86,E180,E216), "")</f>
        <v/>
      </c>
      <c r="E6" s="647">
        <f>(SUM(F9:F13))</f>
        <v>0</v>
      </c>
      <c r="F6" s="648"/>
      <c r="H6" s="540"/>
      <c r="I6" s="419"/>
      <c r="J6" s="623"/>
    </row>
    <row r="7" spans="1:10" s="187" customFormat="1" ht="6" customHeight="1" thickBot="1" x14ac:dyDescent="0.25">
      <c r="A7" s="415"/>
      <c r="B7" s="415"/>
      <c r="C7" s="415"/>
      <c r="D7" s="415"/>
      <c r="E7" s="415"/>
      <c r="F7" s="91"/>
      <c r="H7" s="540"/>
      <c r="J7" s="623"/>
    </row>
    <row r="8" spans="1:10" s="187" customFormat="1" ht="23.25" thickBot="1" x14ac:dyDescent="0.25">
      <c r="A8" s="190" t="s">
        <v>184</v>
      </c>
      <c r="B8" s="191" t="s">
        <v>159</v>
      </c>
      <c r="C8" s="191" t="s">
        <v>160</v>
      </c>
      <c r="D8" s="192" t="s">
        <v>163</v>
      </c>
      <c r="E8" s="192" t="s">
        <v>161</v>
      </c>
      <c r="F8" s="186" t="s">
        <v>431</v>
      </c>
      <c r="H8" s="540"/>
      <c r="J8" s="624"/>
    </row>
    <row r="9" spans="1:10" s="187" customFormat="1" ht="11.25" x14ac:dyDescent="0.2">
      <c r="A9" s="230"/>
      <c r="B9" s="230"/>
      <c r="C9" s="231"/>
      <c r="D9" s="232"/>
      <c r="E9" s="233"/>
      <c r="F9" s="193">
        <f>TRUNC(D9*E9,2)</f>
        <v>0</v>
      </c>
    </row>
    <row r="10" spans="1:10" s="187" customFormat="1" ht="11.25" x14ac:dyDescent="0.2">
      <c r="A10" s="230"/>
      <c r="B10" s="230"/>
      <c r="C10" s="231"/>
      <c r="D10" s="232"/>
      <c r="E10" s="233"/>
      <c r="F10" s="193">
        <f>TRUNC(D10*E10,2)</f>
        <v>0</v>
      </c>
    </row>
    <row r="11" spans="1:10" s="187" customFormat="1" ht="11.25" x14ac:dyDescent="0.2">
      <c r="A11" s="230"/>
      <c r="B11" s="230"/>
      <c r="C11" s="231"/>
      <c r="D11" s="232"/>
      <c r="E11" s="233"/>
      <c r="F11" s="193">
        <f>TRUNC(D11*E11,2)</f>
        <v>0</v>
      </c>
    </row>
    <row r="12" spans="1:10" s="187" customFormat="1" ht="11.25" x14ac:dyDescent="0.2">
      <c r="A12" s="230"/>
      <c r="B12" s="230"/>
      <c r="C12" s="231"/>
      <c r="D12" s="232"/>
      <c r="E12" s="233"/>
      <c r="F12" s="193">
        <f>TRUNC(D12*E12,2)</f>
        <v>0</v>
      </c>
    </row>
    <row r="13" spans="1:10" s="187" customFormat="1" ht="11.25" x14ac:dyDescent="0.2">
      <c r="A13" s="230"/>
      <c r="B13" s="230"/>
      <c r="C13" s="231"/>
      <c r="D13" s="232"/>
      <c r="E13" s="233"/>
      <c r="F13" s="193">
        <f>TRUNC(D13*E13,2)</f>
        <v>0</v>
      </c>
    </row>
    <row r="14" spans="1:10" s="415" customFormat="1" ht="6" customHeight="1" thickBot="1" x14ac:dyDescent="0.25">
      <c r="F14" s="91"/>
      <c r="H14" s="419"/>
      <c r="I14" s="419"/>
      <c r="J14" s="419"/>
    </row>
    <row r="15" spans="1:10" s="187" customFormat="1" ht="15" customHeight="1" thickBot="1" x14ac:dyDescent="0.25">
      <c r="A15" s="206" t="s">
        <v>532</v>
      </c>
      <c r="B15" s="194"/>
      <c r="C15" s="194"/>
      <c r="D15" s="194"/>
      <c r="E15" s="195">
        <f>LEN(A16)</f>
        <v>0</v>
      </c>
      <c r="F15" s="196" t="s">
        <v>136</v>
      </c>
      <c r="H15" s="540" t="s">
        <v>587</v>
      </c>
      <c r="J15" s="540" t="s">
        <v>533</v>
      </c>
    </row>
    <row r="16" spans="1:10" s="415" customFormat="1" ht="69.95" customHeight="1" thickBot="1" x14ac:dyDescent="0.25">
      <c r="A16" s="658"/>
      <c r="B16" s="658"/>
      <c r="C16" s="658"/>
      <c r="D16" s="658"/>
      <c r="E16" s="658"/>
      <c r="F16" s="658"/>
      <c r="H16" s="540"/>
      <c r="I16" s="419"/>
      <c r="J16" s="540"/>
    </row>
    <row r="17" spans="1:11" s="415" customFormat="1" ht="6" customHeight="1" thickBot="1" x14ac:dyDescent="0.25">
      <c r="F17" s="91"/>
      <c r="H17" s="540"/>
      <c r="I17" s="419"/>
      <c r="J17" s="540"/>
      <c r="K17" s="197"/>
    </row>
    <row r="18" spans="1:11" s="415" customFormat="1" ht="20.100000000000001" customHeight="1" thickBot="1" x14ac:dyDescent="0.25">
      <c r="A18" s="76" t="s">
        <v>189</v>
      </c>
      <c r="B18" s="77"/>
      <c r="C18" s="188" t="s">
        <v>187</v>
      </c>
      <c r="D18" s="185" t="str">
        <f ca="1">IF($E$4&gt;0, E18/$E$4, "")</f>
        <v/>
      </c>
      <c r="E18" s="647">
        <f ca="1">SUM(F20,F32)</f>
        <v>0</v>
      </c>
      <c r="F18" s="648"/>
      <c r="H18" s="540"/>
      <c r="I18" s="419"/>
      <c r="J18" s="540"/>
    </row>
    <row r="19" spans="1:11" s="415" customFormat="1" ht="6" customHeight="1" thickBot="1" x14ac:dyDescent="0.25">
      <c r="F19" s="91"/>
      <c r="H19" s="540"/>
      <c r="I19" s="419"/>
      <c r="J19" s="540"/>
    </row>
    <row r="20" spans="1:11" s="415" customFormat="1" ht="20.100000000000001" customHeight="1" thickBot="1" x14ac:dyDescent="0.25">
      <c r="A20" s="198" t="s">
        <v>526</v>
      </c>
      <c r="B20" s="199"/>
      <c r="C20" s="200" t="s">
        <v>412</v>
      </c>
      <c r="D20" s="330" t="s">
        <v>186</v>
      </c>
      <c r="E20" s="98"/>
      <c r="F20" s="112">
        <f ca="1">IF(D20="Real Cost", IF(SUM(F26:F30)&lt;=IF(CELL("TYPE", '2. Main data'!F7) = "v",  ('2. Main data'!F7*2500), 0), SUM(F26:F30), "Wrong"),F23)</f>
        <v>0</v>
      </c>
      <c r="H20" s="540"/>
      <c r="I20" s="419"/>
      <c r="J20" s="540"/>
    </row>
    <row r="21" spans="1:11" s="415" customFormat="1" ht="6" customHeight="1" thickBot="1" x14ac:dyDescent="0.25">
      <c r="F21" s="91"/>
      <c r="H21" s="420"/>
      <c r="I21" s="419"/>
      <c r="J21" s="420"/>
    </row>
    <row r="22" spans="1:11" s="187" customFormat="1" ht="24.95" customHeight="1" x14ac:dyDescent="0.2">
      <c r="A22" s="190" t="s">
        <v>184</v>
      </c>
      <c r="B22" s="201" t="s">
        <v>159</v>
      </c>
      <c r="C22" s="191" t="s">
        <v>160</v>
      </c>
      <c r="D22" s="192" t="s">
        <v>163</v>
      </c>
      <c r="E22" s="192" t="s">
        <v>428</v>
      </c>
      <c r="F22" s="186" t="s">
        <v>431</v>
      </c>
      <c r="H22" s="644" t="s">
        <v>597</v>
      </c>
      <c r="J22" s="560" t="s">
        <v>541</v>
      </c>
    </row>
    <row r="23" spans="1:11" s="415" customFormat="1" ht="15" customHeight="1" x14ac:dyDescent="0.2">
      <c r="A23" s="312" t="s">
        <v>141</v>
      </c>
      <c r="B23" s="202" t="s">
        <v>182</v>
      </c>
      <c r="C23" s="313"/>
      <c r="D23" s="314"/>
      <c r="E23" s="203">
        <f ca="1">IF(AND($E$54=0,$E$86=0,$E$180=0,$E216&gt;0),0, IF(($E$216=0),20%,10%))</f>
        <v>0.2</v>
      </c>
      <c r="F23" s="204">
        <f ca="1">TRUNC(IF(D20="Flat rate", IF((SUM(E6,E54,E86,E180,E216)*E23)&gt;IF(CELL("TYPE", '2. Main data'!F7) = "v",  ('2. Main data'!F7*2500), 0), IF(CELL("TYPE", '2. Main data'!F7) = "v",  ('2. Main data'!F7*2500), 0), (SUM(E6,E54,E86,E180,E216)*E23)), "0"))</f>
        <v>0</v>
      </c>
      <c r="H23" s="645"/>
      <c r="I23" s="419"/>
      <c r="J23" s="597"/>
    </row>
    <row r="24" spans="1:11" s="187" customFormat="1" ht="6" customHeight="1" x14ac:dyDescent="0.2">
      <c r="A24" s="415"/>
      <c r="B24" s="415"/>
      <c r="C24" s="415"/>
      <c r="D24" s="415"/>
      <c r="E24" s="415"/>
      <c r="F24" s="91"/>
      <c r="H24" s="645"/>
      <c r="J24" s="597"/>
    </row>
    <row r="25" spans="1:11" s="187" customFormat="1" ht="23.25" thickBot="1" x14ac:dyDescent="0.25">
      <c r="A25" s="190" t="s">
        <v>184</v>
      </c>
      <c r="B25" s="191" t="s">
        <v>159</v>
      </c>
      <c r="C25" s="191" t="s">
        <v>160</v>
      </c>
      <c r="D25" s="192" t="s">
        <v>163</v>
      </c>
      <c r="E25" s="192" t="s">
        <v>161</v>
      </c>
      <c r="F25" s="205" t="s">
        <v>431</v>
      </c>
      <c r="H25" s="646"/>
      <c r="J25" s="561"/>
    </row>
    <row r="26" spans="1:11" s="187" customFormat="1" ht="11.25" x14ac:dyDescent="0.2">
      <c r="A26" s="229"/>
      <c r="B26" s="230"/>
      <c r="C26" s="231"/>
      <c r="D26" s="232"/>
      <c r="E26" s="234"/>
      <c r="F26" s="193">
        <f>TRUNC(D26*E26,2)</f>
        <v>0</v>
      </c>
    </row>
    <row r="27" spans="1:11" s="187" customFormat="1" ht="11.25" x14ac:dyDescent="0.2">
      <c r="A27" s="229"/>
      <c r="B27" s="230"/>
      <c r="C27" s="231"/>
      <c r="D27" s="232"/>
      <c r="E27" s="234"/>
      <c r="F27" s="193">
        <f>TRUNC(D27*E27,2)</f>
        <v>0</v>
      </c>
    </row>
    <row r="28" spans="1:11" s="187" customFormat="1" ht="11.25" x14ac:dyDescent="0.2">
      <c r="A28" s="229"/>
      <c r="B28" s="230"/>
      <c r="C28" s="231"/>
      <c r="D28" s="232"/>
      <c r="E28" s="234"/>
      <c r="F28" s="193">
        <f>TRUNC(D28*E28,2)</f>
        <v>0</v>
      </c>
      <c r="H28" s="343"/>
    </row>
    <row r="29" spans="1:11" s="187" customFormat="1" ht="11.25" x14ac:dyDescent="0.2">
      <c r="A29" s="229"/>
      <c r="B29" s="230"/>
      <c r="C29" s="231"/>
      <c r="D29" s="232"/>
      <c r="E29" s="234"/>
      <c r="F29" s="193">
        <f>TRUNC(D29*E29,2)</f>
        <v>0</v>
      </c>
      <c r="H29" s="343"/>
    </row>
    <row r="30" spans="1:11" s="187" customFormat="1" ht="11.25" x14ac:dyDescent="0.2">
      <c r="A30" s="229"/>
      <c r="B30" s="230"/>
      <c r="C30" s="231"/>
      <c r="D30" s="232"/>
      <c r="E30" s="234"/>
      <c r="F30" s="193">
        <f>TRUNC(D30*E30,2)</f>
        <v>0</v>
      </c>
      <c r="H30" s="343"/>
    </row>
    <row r="31" spans="1:11" s="187" customFormat="1" ht="6" customHeight="1" thickBot="1" x14ac:dyDescent="0.25">
      <c r="A31" s="415"/>
      <c r="B31" s="415"/>
      <c r="C31" s="415"/>
      <c r="D31" s="415"/>
      <c r="E31" s="415"/>
      <c r="F31" s="91"/>
    </row>
    <row r="32" spans="1:11" s="187" customFormat="1" ht="20.100000000000001" customHeight="1" thickBot="1" x14ac:dyDescent="0.25">
      <c r="A32" s="198" t="s">
        <v>190</v>
      </c>
      <c r="B32" s="199"/>
      <c r="C32" s="199"/>
      <c r="D32" s="199"/>
      <c r="E32" s="98"/>
      <c r="F32" s="100">
        <f>SUM(F35:F44)</f>
        <v>0</v>
      </c>
      <c r="H32" s="560" t="s">
        <v>573</v>
      </c>
      <c r="I32" s="420"/>
      <c r="J32" s="540" t="s">
        <v>527</v>
      </c>
    </row>
    <row r="33" spans="1:10" s="187" customFormat="1" ht="6" customHeight="1" thickBot="1" x14ac:dyDescent="0.25">
      <c r="A33" s="415"/>
      <c r="B33" s="415"/>
      <c r="C33" s="415"/>
      <c r="D33" s="415"/>
      <c r="E33" s="415"/>
      <c r="F33" s="91"/>
      <c r="H33" s="597"/>
      <c r="I33" s="420"/>
      <c r="J33" s="540"/>
    </row>
    <row r="34" spans="1:10" s="187" customFormat="1" ht="23.25" thickBot="1" x14ac:dyDescent="0.25">
      <c r="A34" s="190" t="s">
        <v>184</v>
      </c>
      <c r="B34" s="191" t="s">
        <v>159</v>
      </c>
      <c r="C34" s="191" t="s">
        <v>160</v>
      </c>
      <c r="D34" s="192" t="s">
        <v>163</v>
      </c>
      <c r="E34" s="192" t="s">
        <v>161</v>
      </c>
      <c r="F34" s="186" t="s">
        <v>431</v>
      </c>
      <c r="H34" s="561"/>
      <c r="I34" s="420"/>
      <c r="J34" s="540"/>
    </row>
    <row r="35" spans="1:10" s="187" customFormat="1" ht="11.25" x14ac:dyDescent="0.2">
      <c r="A35" s="229"/>
      <c r="B35" s="230"/>
      <c r="C35" s="231"/>
      <c r="D35" s="232"/>
      <c r="E35" s="234"/>
      <c r="F35" s="193">
        <f>TRUNC(D35*E35,2)</f>
        <v>0</v>
      </c>
    </row>
    <row r="36" spans="1:10" s="187" customFormat="1" ht="11.25" x14ac:dyDescent="0.2">
      <c r="A36" s="229"/>
      <c r="B36" s="230"/>
      <c r="C36" s="231"/>
      <c r="D36" s="232"/>
      <c r="E36" s="234"/>
      <c r="F36" s="193">
        <f>TRUNC(D36*E36,2)</f>
        <v>0</v>
      </c>
    </row>
    <row r="37" spans="1:10" s="187" customFormat="1" ht="11.25" x14ac:dyDescent="0.2">
      <c r="A37" s="229"/>
      <c r="B37" s="230"/>
      <c r="C37" s="231"/>
      <c r="D37" s="232"/>
      <c r="E37" s="234"/>
      <c r="F37" s="193">
        <f>TRUNC(D37*E37,2)</f>
        <v>0</v>
      </c>
    </row>
    <row r="38" spans="1:10" s="187" customFormat="1" ht="11.25" x14ac:dyDescent="0.2">
      <c r="A38" s="229"/>
      <c r="B38" s="230"/>
      <c r="C38" s="231"/>
      <c r="D38" s="232"/>
      <c r="E38" s="234"/>
      <c r="F38" s="193">
        <f t="shared" ref="F38:F44" si="0">TRUNC(D38*E38,2)</f>
        <v>0</v>
      </c>
    </row>
    <row r="39" spans="1:10" s="187" customFormat="1" ht="11.25" x14ac:dyDescent="0.2">
      <c r="A39" s="229"/>
      <c r="B39" s="230"/>
      <c r="C39" s="231"/>
      <c r="D39" s="232"/>
      <c r="E39" s="234"/>
      <c r="F39" s="193">
        <f t="shared" si="0"/>
        <v>0</v>
      </c>
    </row>
    <row r="40" spans="1:10" s="187" customFormat="1" ht="11.25" x14ac:dyDescent="0.2">
      <c r="A40" s="229"/>
      <c r="B40" s="230"/>
      <c r="C40" s="231"/>
      <c r="D40" s="232"/>
      <c r="E40" s="234"/>
      <c r="F40" s="193">
        <f t="shared" si="0"/>
        <v>0</v>
      </c>
    </row>
    <row r="41" spans="1:10" s="187" customFormat="1" ht="11.25" x14ac:dyDescent="0.2">
      <c r="A41" s="229"/>
      <c r="B41" s="230"/>
      <c r="C41" s="231"/>
      <c r="D41" s="232"/>
      <c r="E41" s="234"/>
      <c r="F41" s="193">
        <f t="shared" si="0"/>
        <v>0</v>
      </c>
    </row>
    <row r="42" spans="1:10" s="187" customFormat="1" ht="11.25" x14ac:dyDescent="0.2">
      <c r="A42" s="229"/>
      <c r="B42" s="230"/>
      <c r="C42" s="231"/>
      <c r="D42" s="232"/>
      <c r="E42" s="234"/>
      <c r="F42" s="193">
        <f t="shared" si="0"/>
        <v>0</v>
      </c>
    </row>
    <row r="43" spans="1:10" s="187" customFormat="1" ht="11.25" x14ac:dyDescent="0.2">
      <c r="A43" s="229"/>
      <c r="B43" s="230"/>
      <c r="C43" s="231"/>
      <c r="D43" s="232"/>
      <c r="E43" s="234"/>
      <c r="F43" s="193">
        <f t="shared" si="0"/>
        <v>0</v>
      </c>
    </row>
    <row r="44" spans="1:10" s="187" customFormat="1" ht="11.25" x14ac:dyDescent="0.2">
      <c r="A44" s="229"/>
      <c r="B44" s="230"/>
      <c r="C44" s="231"/>
      <c r="D44" s="232"/>
      <c r="E44" s="234"/>
      <c r="F44" s="193">
        <f t="shared" si="0"/>
        <v>0</v>
      </c>
    </row>
    <row r="45" spans="1:10" s="187" customFormat="1" ht="6" customHeight="1" thickBot="1" x14ac:dyDescent="0.25">
      <c r="A45" s="415"/>
      <c r="B45" s="415"/>
      <c r="C45" s="415"/>
      <c r="D45" s="415"/>
      <c r="E45" s="415"/>
      <c r="F45" s="91"/>
    </row>
    <row r="46" spans="1:10" s="187" customFormat="1" ht="15" customHeight="1" thickBot="1" x14ac:dyDescent="0.25">
      <c r="A46" s="206" t="s">
        <v>532</v>
      </c>
      <c r="B46" s="207"/>
      <c r="C46" s="207"/>
      <c r="D46" s="207"/>
      <c r="E46" s="195">
        <f>LEN(A47)</f>
        <v>0</v>
      </c>
      <c r="F46" s="196" t="s">
        <v>136</v>
      </c>
      <c r="H46" s="540" t="s">
        <v>588</v>
      </c>
      <c r="I46" s="420"/>
      <c r="J46" s="560" t="s">
        <v>534</v>
      </c>
    </row>
    <row r="47" spans="1:10" s="415" customFormat="1" ht="69.95" customHeight="1" thickBot="1" x14ac:dyDescent="0.25">
      <c r="A47" s="658"/>
      <c r="B47" s="658"/>
      <c r="C47" s="658"/>
      <c r="D47" s="658"/>
      <c r="E47" s="658"/>
      <c r="F47" s="658"/>
      <c r="H47" s="540"/>
      <c r="I47" s="420"/>
      <c r="J47" s="561"/>
    </row>
    <row r="48" spans="1:10" s="187" customFormat="1" ht="6" customHeight="1" thickBot="1" x14ac:dyDescent="0.25">
      <c r="A48" s="415"/>
      <c r="B48" s="415"/>
      <c r="C48" s="415"/>
      <c r="D48" s="415"/>
      <c r="E48" s="415"/>
      <c r="F48" s="91"/>
      <c r="H48" s="420"/>
      <c r="I48" s="420"/>
      <c r="J48" s="420"/>
    </row>
    <row r="49" spans="1:10" s="415" customFormat="1" ht="20.100000000000001" customHeight="1" thickBot="1" x14ac:dyDescent="0.25">
      <c r="A49" s="76" t="s">
        <v>191</v>
      </c>
      <c r="B49" s="77"/>
      <c r="C49" s="188" t="s">
        <v>187</v>
      </c>
      <c r="D49" s="185" t="str">
        <f ca="1">IF($E$4&gt;0, E49/$E$4, "")</f>
        <v/>
      </c>
      <c r="E49" s="647">
        <f ca="1">SUM(F52)</f>
        <v>0</v>
      </c>
      <c r="F49" s="648"/>
      <c r="H49" s="540" t="s">
        <v>528</v>
      </c>
      <c r="I49" s="540"/>
      <c r="J49" s="540"/>
    </row>
    <row r="50" spans="1:10" s="187" customFormat="1" ht="6" customHeight="1" thickBot="1" x14ac:dyDescent="0.25">
      <c r="A50" s="415"/>
      <c r="B50" s="415"/>
      <c r="C50" s="415"/>
      <c r="D50" s="415"/>
      <c r="E50" s="415"/>
      <c r="F50" s="91"/>
      <c r="H50" s="540"/>
      <c r="I50" s="540"/>
      <c r="J50" s="540"/>
    </row>
    <row r="51" spans="1:10" s="415" customFormat="1" ht="24.95" customHeight="1" thickBot="1" x14ac:dyDescent="0.25">
      <c r="A51" s="190" t="s">
        <v>184</v>
      </c>
      <c r="B51" s="201" t="s">
        <v>159</v>
      </c>
      <c r="C51" s="191" t="s">
        <v>160</v>
      </c>
      <c r="D51" s="192" t="s">
        <v>163</v>
      </c>
      <c r="E51" s="208" t="s">
        <v>186</v>
      </c>
      <c r="F51" s="209" t="s">
        <v>431</v>
      </c>
      <c r="H51" s="540"/>
      <c r="I51" s="540"/>
      <c r="J51" s="540"/>
    </row>
    <row r="52" spans="1:10" s="415" customFormat="1" ht="15" customHeight="1" thickBot="1" x14ac:dyDescent="0.25">
      <c r="A52" s="311" t="s">
        <v>544</v>
      </c>
      <c r="B52" s="315" t="s">
        <v>182</v>
      </c>
      <c r="C52" s="313"/>
      <c r="D52" s="314"/>
      <c r="E52" s="210">
        <v>0.15</v>
      </c>
      <c r="F52" s="204">
        <f ca="1">TRUNC((E18*E52),2)</f>
        <v>0</v>
      </c>
      <c r="H52" s="540"/>
      <c r="I52" s="540"/>
      <c r="J52" s="540"/>
    </row>
    <row r="53" spans="1:10" s="187" customFormat="1" ht="6" customHeight="1" thickBot="1" x14ac:dyDescent="0.25">
      <c r="A53" s="415"/>
      <c r="B53" s="415"/>
      <c r="C53" s="415"/>
      <c r="D53" s="415"/>
      <c r="E53" s="415"/>
      <c r="F53" s="91"/>
      <c r="H53" s="420"/>
      <c r="I53" s="420"/>
      <c r="J53" s="420"/>
    </row>
    <row r="54" spans="1:10" s="415" customFormat="1" ht="20.100000000000001" customHeight="1" x14ac:dyDescent="0.2">
      <c r="A54" s="76" t="s">
        <v>192</v>
      </c>
      <c r="B54" s="77"/>
      <c r="C54" s="188" t="s">
        <v>187</v>
      </c>
      <c r="D54" s="185" t="str">
        <f ca="1">IF($E$4&gt;0, E54/$E$4, "")</f>
        <v/>
      </c>
      <c r="E54" s="647">
        <f>SUM(F56,F65,F74)</f>
        <v>0</v>
      </c>
      <c r="F54" s="648"/>
      <c r="H54" s="634" t="s">
        <v>589</v>
      </c>
      <c r="I54" s="635"/>
      <c r="J54" s="636"/>
    </row>
    <row r="55" spans="1:10" s="187" customFormat="1" ht="6" customHeight="1" x14ac:dyDescent="0.2">
      <c r="A55" s="415"/>
      <c r="B55" s="415"/>
      <c r="C55" s="415"/>
      <c r="D55" s="415"/>
      <c r="E55" s="415"/>
      <c r="F55" s="91"/>
      <c r="H55" s="637"/>
      <c r="I55" s="638"/>
      <c r="J55" s="639"/>
    </row>
    <row r="56" spans="1:10" s="187" customFormat="1" ht="20.100000000000001" customHeight="1" x14ac:dyDescent="0.2">
      <c r="A56" s="198" t="s">
        <v>415</v>
      </c>
      <c r="B56" s="199"/>
      <c r="C56" s="199"/>
      <c r="D56" s="199"/>
      <c r="E56" s="98"/>
      <c r="F56" s="100">
        <f>SUM(F59:F63)</f>
        <v>0</v>
      </c>
      <c r="H56" s="637"/>
      <c r="I56" s="638"/>
      <c r="J56" s="639"/>
    </row>
    <row r="57" spans="1:10" s="187" customFormat="1" ht="6" customHeight="1" x14ac:dyDescent="0.2">
      <c r="A57" s="415"/>
      <c r="B57" s="415"/>
      <c r="C57" s="415"/>
      <c r="D57" s="415"/>
      <c r="E57" s="415"/>
      <c r="F57" s="91"/>
      <c r="H57" s="637"/>
      <c r="I57" s="638"/>
      <c r="J57" s="639"/>
    </row>
    <row r="58" spans="1:10" s="187" customFormat="1" ht="23.25" thickBot="1" x14ac:dyDescent="0.25">
      <c r="A58" s="211" t="s">
        <v>184</v>
      </c>
      <c r="B58" s="191" t="s">
        <v>159</v>
      </c>
      <c r="C58" s="191" t="s">
        <v>160</v>
      </c>
      <c r="D58" s="192" t="s">
        <v>163</v>
      </c>
      <c r="E58" s="192" t="s">
        <v>161</v>
      </c>
      <c r="F58" s="186" t="s">
        <v>431</v>
      </c>
      <c r="H58" s="640"/>
      <c r="I58" s="641"/>
      <c r="J58" s="642"/>
    </row>
    <row r="59" spans="1:10" s="187" customFormat="1" ht="11.25" x14ac:dyDescent="0.2">
      <c r="A59" s="229"/>
      <c r="B59" s="230"/>
      <c r="C59" s="231"/>
      <c r="D59" s="232"/>
      <c r="E59" s="234"/>
      <c r="F59" s="193">
        <f>TRUNC(D59*E59,2)</f>
        <v>0</v>
      </c>
    </row>
    <row r="60" spans="1:10" s="187" customFormat="1" ht="11.25" x14ac:dyDescent="0.2">
      <c r="A60" s="229"/>
      <c r="B60" s="230"/>
      <c r="C60" s="231"/>
      <c r="D60" s="232"/>
      <c r="E60" s="234"/>
      <c r="F60" s="193">
        <f>TRUNC(D60*E60,2)</f>
        <v>0</v>
      </c>
    </row>
    <row r="61" spans="1:10" s="187" customFormat="1" ht="11.25" x14ac:dyDescent="0.2">
      <c r="A61" s="229"/>
      <c r="B61" s="230"/>
      <c r="C61" s="231"/>
      <c r="D61" s="232"/>
      <c r="E61" s="234"/>
      <c r="F61" s="193">
        <f>TRUNC(D61*E61,2)</f>
        <v>0</v>
      </c>
    </row>
    <row r="62" spans="1:10" s="187" customFormat="1" ht="11.25" x14ac:dyDescent="0.2">
      <c r="A62" s="229"/>
      <c r="B62" s="230"/>
      <c r="C62" s="231"/>
      <c r="D62" s="232"/>
      <c r="E62" s="234"/>
      <c r="F62" s="193">
        <f>TRUNC(D62*E62,2)</f>
        <v>0</v>
      </c>
    </row>
    <row r="63" spans="1:10" s="187" customFormat="1" ht="11.25" x14ac:dyDescent="0.2">
      <c r="A63" s="229"/>
      <c r="B63" s="230"/>
      <c r="C63" s="231"/>
      <c r="D63" s="232"/>
      <c r="E63" s="234"/>
      <c r="F63" s="193">
        <f>TRUNC(D63*E63,2)</f>
        <v>0</v>
      </c>
    </row>
    <row r="64" spans="1:10" s="187" customFormat="1" ht="6" customHeight="1" thickBot="1" x14ac:dyDescent="0.25">
      <c r="A64" s="415"/>
      <c r="B64" s="415"/>
      <c r="C64" s="415"/>
      <c r="D64" s="415"/>
      <c r="E64" s="415"/>
      <c r="F64" s="91"/>
    </row>
    <row r="65" spans="1:10" s="187" customFormat="1" ht="20.100000000000001" customHeight="1" thickBot="1" x14ac:dyDescent="0.25">
      <c r="A65" s="198" t="s">
        <v>416</v>
      </c>
      <c r="B65" s="199"/>
      <c r="C65" s="199"/>
      <c r="D65" s="199"/>
      <c r="E65" s="98"/>
      <c r="F65" s="100">
        <f>SUM(F68:F72)</f>
        <v>0</v>
      </c>
      <c r="H65" s="643" t="s">
        <v>598</v>
      </c>
      <c r="I65" s="643"/>
      <c r="J65" s="643"/>
    </row>
    <row r="66" spans="1:10" s="187" customFormat="1" ht="6" customHeight="1" thickBot="1" x14ac:dyDescent="0.25">
      <c r="A66" s="415"/>
      <c r="B66" s="415"/>
      <c r="C66" s="415"/>
      <c r="D66" s="415"/>
      <c r="E66" s="415"/>
      <c r="F66" s="91"/>
      <c r="H66" s="643"/>
      <c r="I66" s="643"/>
      <c r="J66" s="643"/>
    </row>
    <row r="67" spans="1:10" s="187" customFormat="1" ht="23.25" thickBot="1" x14ac:dyDescent="0.25">
      <c r="A67" s="211" t="s">
        <v>184</v>
      </c>
      <c r="B67" s="191" t="s">
        <v>159</v>
      </c>
      <c r="C67" s="191" t="s">
        <v>160</v>
      </c>
      <c r="D67" s="192" t="s">
        <v>163</v>
      </c>
      <c r="E67" s="192" t="s">
        <v>161</v>
      </c>
      <c r="F67" s="186" t="s">
        <v>431</v>
      </c>
      <c r="H67" s="643"/>
      <c r="I67" s="643"/>
      <c r="J67" s="643"/>
    </row>
    <row r="68" spans="1:10" s="187" customFormat="1" ht="11.25" x14ac:dyDescent="0.2">
      <c r="A68" s="229"/>
      <c r="B68" s="230"/>
      <c r="C68" s="231"/>
      <c r="D68" s="232"/>
      <c r="E68" s="234"/>
      <c r="F68" s="193">
        <f>TRUNC(D68*E68,2)</f>
        <v>0</v>
      </c>
    </row>
    <row r="69" spans="1:10" s="187" customFormat="1" ht="11.25" x14ac:dyDescent="0.2">
      <c r="A69" s="229"/>
      <c r="B69" s="230"/>
      <c r="C69" s="231"/>
      <c r="D69" s="232"/>
      <c r="E69" s="234"/>
      <c r="F69" s="193">
        <f>TRUNC(D69*E69,2)</f>
        <v>0</v>
      </c>
    </row>
    <row r="70" spans="1:10" s="187" customFormat="1" ht="11.25" x14ac:dyDescent="0.2">
      <c r="A70" s="229"/>
      <c r="B70" s="230"/>
      <c r="C70" s="231"/>
      <c r="D70" s="232"/>
      <c r="E70" s="234"/>
      <c r="F70" s="193">
        <f>TRUNC(D70*E70,2)</f>
        <v>0</v>
      </c>
    </row>
    <row r="71" spans="1:10" s="187" customFormat="1" ht="11.25" x14ac:dyDescent="0.2">
      <c r="A71" s="229"/>
      <c r="B71" s="230"/>
      <c r="C71" s="231"/>
      <c r="D71" s="232"/>
      <c r="E71" s="234"/>
      <c r="F71" s="193">
        <f>TRUNC(D71*E71,2)</f>
        <v>0</v>
      </c>
    </row>
    <row r="72" spans="1:10" s="187" customFormat="1" ht="11.25" x14ac:dyDescent="0.2">
      <c r="A72" s="229"/>
      <c r="B72" s="230"/>
      <c r="C72" s="231"/>
      <c r="D72" s="232"/>
      <c r="E72" s="234"/>
      <c r="F72" s="193">
        <f>TRUNC(D72*E72,2)</f>
        <v>0</v>
      </c>
    </row>
    <row r="73" spans="1:10" s="187" customFormat="1" ht="6" customHeight="1" thickBot="1" x14ac:dyDescent="0.25">
      <c r="A73" s="415"/>
      <c r="B73" s="415"/>
      <c r="C73" s="415"/>
      <c r="D73" s="415"/>
      <c r="E73" s="415"/>
      <c r="F73" s="91"/>
    </row>
    <row r="74" spans="1:10" s="187" customFormat="1" ht="20.100000000000001" customHeight="1" x14ac:dyDescent="0.2">
      <c r="A74" s="198" t="s">
        <v>417</v>
      </c>
      <c r="B74" s="199"/>
      <c r="C74" s="199"/>
      <c r="D74" s="199"/>
      <c r="E74" s="98"/>
      <c r="F74" s="100">
        <f>SUM(F77:F81)</f>
        <v>0</v>
      </c>
      <c r="H74" s="625" t="s">
        <v>529</v>
      </c>
      <c r="I74" s="626"/>
      <c r="J74" s="627"/>
    </row>
    <row r="75" spans="1:10" s="187" customFormat="1" ht="6" customHeight="1" x14ac:dyDescent="0.2">
      <c r="A75" s="415"/>
      <c r="B75" s="415"/>
      <c r="C75" s="415"/>
      <c r="D75" s="415"/>
      <c r="E75" s="415"/>
      <c r="F75" s="91"/>
      <c r="H75" s="628"/>
      <c r="I75" s="629"/>
      <c r="J75" s="630"/>
    </row>
    <row r="76" spans="1:10" s="187" customFormat="1" ht="23.25" thickBot="1" x14ac:dyDescent="0.25">
      <c r="A76" s="211" t="s">
        <v>184</v>
      </c>
      <c r="B76" s="191" t="s">
        <v>159</v>
      </c>
      <c r="C76" s="191" t="s">
        <v>160</v>
      </c>
      <c r="D76" s="192" t="s">
        <v>163</v>
      </c>
      <c r="E76" s="192" t="s">
        <v>161</v>
      </c>
      <c r="F76" s="186" t="s">
        <v>431</v>
      </c>
      <c r="H76" s="631"/>
      <c r="I76" s="632"/>
      <c r="J76" s="633"/>
    </row>
    <row r="77" spans="1:10" s="187" customFormat="1" ht="11.25" x14ac:dyDescent="0.2">
      <c r="A77" s="229"/>
      <c r="B77" s="230"/>
      <c r="C77" s="231"/>
      <c r="D77" s="232"/>
      <c r="E77" s="234"/>
      <c r="F77" s="193">
        <f>TRUNC(D77*E77,2)</f>
        <v>0</v>
      </c>
    </row>
    <row r="78" spans="1:10" s="187" customFormat="1" ht="11.25" x14ac:dyDescent="0.2">
      <c r="A78" s="229"/>
      <c r="B78" s="230"/>
      <c r="C78" s="231"/>
      <c r="D78" s="232"/>
      <c r="E78" s="234"/>
      <c r="F78" s="193">
        <f>TRUNC(D78*E78,2)</f>
        <v>0</v>
      </c>
    </row>
    <row r="79" spans="1:10" s="187" customFormat="1" ht="11.25" x14ac:dyDescent="0.2">
      <c r="A79" s="229"/>
      <c r="B79" s="230"/>
      <c r="C79" s="231"/>
      <c r="D79" s="232"/>
      <c r="E79" s="234"/>
      <c r="F79" s="193">
        <f>TRUNC(D79*E79,2)</f>
        <v>0</v>
      </c>
    </row>
    <row r="80" spans="1:10" s="187" customFormat="1" ht="11.25" x14ac:dyDescent="0.2">
      <c r="A80" s="229"/>
      <c r="B80" s="230"/>
      <c r="C80" s="231"/>
      <c r="D80" s="232"/>
      <c r="E80" s="234"/>
      <c r="F80" s="193">
        <f>TRUNC(D80*E80,2)</f>
        <v>0</v>
      </c>
    </row>
    <row r="81" spans="1:10" s="187" customFormat="1" ht="11.25" x14ac:dyDescent="0.2">
      <c r="A81" s="229"/>
      <c r="B81" s="230"/>
      <c r="C81" s="231"/>
      <c r="D81" s="232"/>
      <c r="E81" s="234"/>
      <c r="F81" s="193">
        <f>TRUNC(D81*E81,2)</f>
        <v>0</v>
      </c>
    </row>
    <row r="82" spans="1:10" s="187" customFormat="1" ht="6" customHeight="1" thickBot="1" x14ac:dyDescent="0.25">
      <c r="A82" s="415"/>
      <c r="B82" s="415"/>
      <c r="C82" s="415"/>
      <c r="D82" s="415"/>
      <c r="E82" s="415"/>
      <c r="F82" s="91"/>
    </row>
    <row r="83" spans="1:10" s="187" customFormat="1" ht="15" customHeight="1" thickBot="1" x14ac:dyDescent="0.25">
      <c r="A83" s="206" t="s">
        <v>532</v>
      </c>
      <c r="B83" s="194"/>
      <c r="C83" s="194"/>
      <c r="D83" s="194"/>
      <c r="E83" s="195">
        <f>LEN(A84)</f>
        <v>0</v>
      </c>
      <c r="F83" s="196" t="s">
        <v>136</v>
      </c>
      <c r="H83" s="540" t="s">
        <v>530</v>
      </c>
      <c r="I83" s="420"/>
      <c r="J83" s="540" t="s">
        <v>535</v>
      </c>
    </row>
    <row r="84" spans="1:10" s="415" customFormat="1" ht="69.95" customHeight="1" thickBot="1" x14ac:dyDescent="0.25">
      <c r="A84" s="658"/>
      <c r="B84" s="658"/>
      <c r="C84" s="658"/>
      <c r="D84" s="658"/>
      <c r="E84" s="658"/>
      <c r="F84" s="658"/>
      <c r="H84" s="540"/>
      <c r="I84" s="420"/>
      <c r="J84" s="540"/>
    </row>
    <row r="85" spans="1:10" s="187" customFormat="1" ht="6" customHeight="1" thickBot="1" x14ac:dyDescent="0.25">
      <c r="A85" s="415"/>
      <c r="B85" s="415"/>
      <c r="C85" s="415"/>
      <c r="D85" s="415"/>
      <c r="E85" s="415"/>
      <c r="F85" s="91"/>
    </row>
    <row r="86" spans="1:10" s="415" customFormat="1" ht="20.100000000000001" customHeight="1" x14ac:dyDescent="0.2">
      <c r="A86" s="76" t="s">
        <v>193</v>
      </c>
      <c r="B86" s="77"/>
      <c r="C86" s="188" t="s">
        <v>187</v>
      </c>
      <c r="D86" s="185" t="str">
        <f ca="1">IF($E$4&gt;0, E86/$E$4, "")</f>
        <v/>
      </c>
      <c r="E86" s="647">
        <f ca="1">SUM(F88,F100,F117,F129,F146,F163)</f>
        <v>0</v>
      </c>
      <c r="F86" s="648"/>
      <c r="H86" s="625" t="s">
        <v>531</v>
      </c>
      <c r="I86" s="626"/>
      <c r="J86" s="627"/>
    </row>
    <row r="87" spans="1:10" s="187" customFormat="1" ht="6" customHeight="1" x14ac:dyDescent="0.2">
      <c r="A87" s="415"/>
      <c r="B87" s="415"/>
      <c r="C87" s="415"/>
      <c r="D87" s="415"/>
      <c r="E87" s="415"/>
      <c r="F87" s="91"/>
      <c r="H87" s="628"/>
      <c r="I87" s="629"/>
      <c r="J87" s="630"/>
    </row>
    <row r="88" spans="1:10" s="187" customFormat="1" ht="20.100000000000001" customHeight="1" x14ac:dyDescent="0.2">
      <c r="A88" s="198" t="s">
        <v>418</v>
      </c>
      <c r="B88" s="199"/>
      <c r="C88" s="199"/>
      <c r="D88" s="199"/>
      <c r="E88" s="98"/>
      <c r="F88" s="100">
        <f>SUM(F91:F95)</f>
        <v>0</v>
      </c>
      <c r="H88" s="628"/>
      <c r="I88" s="629"/>
      <c r="J88" s="630"/>
    </row>
    <row r="89" spans="1:10" s="187" customFormat="1" ht="6" customHeight="1" x14ac:dyDescent="0.2">
      <c r="A89" s="415"/>
      <c r="B89" s="415"/>
      <c r="C89" s="415"/>
      <c r="D89" s="415"/>
      <c r="E89" s="415"/>
      <c r="F89" s="91"/>
      <c r="H89" s="628"/>
      <c r="I89" s="629"/>
      <c r="J89" s="630"/>
    </row>
    <row r="90" spans="1:10" s="187" customFormat="1" ht="23.25" thickBot="1" x14ac:dyDescent="0.25">
      <c r="A90" s="211" t="s">
        <v>184</v>
      </c>
      <c r="B90" s="191" t="s">
        <v>159</v>
      </c>
      <c r="C90" s="191" t="s">
        <v>160</v>
      </c>
      <c r="D90" s="192" t="s">
        <v>163</v>
      </c>
      <c r="E90" s="192" t="s">
        <v>161</v>
      </c>
      <c r="F90" s="186" t="s">
        <v>431</v>
      </c>
      <c r="H90" s="631"/>
      <c r="I90" s="632"/>
      <c r="J90" s="633"/>
    </row>
    <row r="91" spans="1:10" s="187" customFormat="1" ht="11.25" x14ac:dyDescent="0.2">
      <c r="A91" s="229"/>
      <c r="B91" s="230"/>
      <c r="C91" s="231"/>
      <c r="D91" s="232"/>
      <c r="E91" s="234"/>
      <c r="F91" s="193">
        <f>TRUNC(D91*E91,2)</f>
        <v>0</v>
      </c>
    </row>
    <row r="92" spans="1:10" s="187" customFormat="1" ht="11.25" x14ac:dyDescent="0.2">
      <c r="A92" s="229"/>
      <c r="B92" s="230"/>
      <c r="C92" s="231"/>
      <c r="D92" s="232"/>
      <c r="E92" s="234"/>
      <c r="F92" s="193">
        <f>TRUNC(D92*E92,2)</f>
        <v>0</v>
      </c>
    </row>
    <row r="93" spans="1:10" s="187" customFormat="1" ht="11.25" x14ac:dyDescent="0.2">
      <c r="A93" s="229"/>
      <c r="B93" s="230"/>
      <c r="C93" s="231"/>
      <c r="D93" s="232"/>
      <c r="E93" s="234"/>
      <c r="F93" s="193">
        <f>TRUNC(D93*E93,2)</f>
        <v>0</v>
      </c>
    </row>
    <row r="94" spans="1:10" s="187" customFormat="1" ht="11.25" x14ac:dyDescent="0.2">
      <c r="A94" s="229"/>
      <c r="B94" s="230"/>
      <c r="C94" s="231"/>
      <c r="D94" s="232"/>
      <c r="E94" s="234"/>
      <c r="F94" s="193">
        <f>TRUNC(D94*E94,2)</f>
        <v>0</v>
      </c>
    </row>
    <row r="95" spans="1:10" s="187" customFormat="1" ht="11.25" x14ac:dyDescent="0.2">
      <c r="A95" s="229"/>
      <c r="B95" s="230"/>
      <c r="C95" s="231"/>
      <c r="D95" s="232"/>
      <c r="E95" s="234"/>
      <c r="F95" s="193">
        <f>TRUNC(D95*E95,2)</f>
        <v>0</v>
      </c>
    </row>
    <row r="96" spans="1:10" s="187" customFormat="1" ht="6" customHeight="1" thickBot="1" x14ac:dyDescent="0.25">
      <c r="A96" s="415"/>
      <c r="B96" s="415"/>
      <c r="C96" s="415"/>
      <c r="D96" s="415"/>
      <c r="E96" s="415"/>
      <c r="F96" s="91"/>
    </row>
    <row r="97" spans="1:10" s="187" customFormat="1" ht="15" customHeight="1" x14ac:dyDescent="0.2">
      <c r="A97" s="206" t="s">
        <v>532</v>
      </c>
      <c r="B97" s="194"/>
      <c r="C97" s="194"/>
      <c r="D97" s="194"/>
      <c r="E97" s="195">
        <f>LEN(A98)</f>
        <v>0</v>
      </c>
      <c r="F97" s="196" t="s">
        <v>136</v>
      </c>
      <c r="H97" s="625" t="s">
        <v>590</v>
      </c>
      <c r="I97" s="626"/>
      <c r="J97" s="627"/>
    </row>
    <row r="98" spans="1:10" s="415" customFormat="1" ht="69.95" customHeight="1" thickBot="1" x14ac:dyDescent="0.25">
      <c r="A98" s="658"/>
      <c r="B98" s="658"/>
      <c r="C98" s="658"/>
      <c r="D98" s="658"/>
      <c r="E98" s="658"/>
      <c r="F98" s="658"/>
      <c r="H98" s="631"/>
      <c r="I98" s="632"/>
      <c r="J98" s="633"/>
    </row>
    <row r="99" spans="1:10" s="187" customFormat="1" ht="6" customHeight="1" thickBot="1" x14ac:dyDescent="0.25">
      <c r="A99" s="415"/>
      <c r="B99" s="415"/>
      <c r="C99" s="415"/>
      <c r="D99" s="415"/>
      <c r="E99" s="415"/>
      <c r="F99" s="91"/>
    </row>
    <row r="100" spans="1:10" s="187" customFormat="1" ht="20.100000000000001" customHeight="1" thickBot="1" x14ac:dyDescent="0.25">
      <c r="A100" s="198" t="s">
        <v>419</v>
      </c>
      <c r="B100" s="199"/>
      <c r="C100" s="199"/>
      <c r="D100" s="199"/>
      <c r="E100" s="98"/>
      <c r="F100" s="100">
        <f>SUM(F103:F112)</f>
        <v>0</v>
      </c>
      <c r="H100" s="643" t="s">
        <v>599</v>
      </c>
      <c r="I100" s="643"/>
      <c r="J100" s="643"/>
    </row>
    <row r="101" spans="1:10" s="187" customFormat="1" ht="6" customHeight="1" thickBot="1" x14ac:dyDescent="0.25">
      <c r="A101" s="415"/>
      <c r="B101" s="415"/>
      <c r="C101" s="415"/>
      <c r="D101" s="415"/>
      <c r="E101" s="415"/>
      <c r="F101" s="91"/>
      <c r="H101" s="643"/>
      <c r="I101" s="643"/>
      <c r="J101" s="643"/>
    </row>
    <row r="102" spans="1:10" s="187" customFormat="1" ht="23.25" thickBot="1" x14ac:dyDescent="0.25">
      <c r="A102" s="212" t="s">
        <v>184</v>
      </c>
      <c r="B102" s="213" t="s">
        <v>159</v>
      </c>
      <c r="C102" s="213" t="s">
        <v>160</v>
      </c>
      <c r="D102" s="214" t="s">
        <v>163</v>
      </c>
      <c r="E102" s="214" t="s">
        <v>161</v>
      </c>
      <c r="F102" s="215" t="s">
        <v>431</v>
      </c>
      <c r="H102" s="643"/>
      <c r="I102" s="643"/>
      <c r="J102" s="643"/>
    </row>
    <row r="103" spans="1:10" s="187" customFormat="1" ht="11.25" x14ac:dyDescent="0.2">
      <c r="A103" s="106" t="s">
        <v>254</v>
      </c>
      <c r="B103" s="107" t="s">
        <v>449</v>
      </c>
      <c r="C103" s="108" t="s">
        <v>345</v>
      </c>
      <c r="D103" s="235"/>
      <c r="E103" s="236"/>
      <c r="F103" s="216">
        <f>TRUNC(D103*E103,2)</f>
        <v>0</v>
      </c>
    </row>
    <row r="104" spans="1:10" s="187" customFormat="1" ht="12" thickBot="1" x14ac:dyDescent="0.25">
      <c r="A104" s="109" t="s">
        <v>278</v>
      </c>
      <c r="B104" s="110" t="s">
        <v>449</v>
      </c>
      <c r="C104" s="111" t="s">
        <v>345</v>
      </c>
      <c r="D104" s="237"/>
      <c r="E104" s="238"/>
      <c r="F104" s="217">
        <f>TRUNC(D104*E104,2)</f>
        <v>0</v>
      </c>
    </row>
    <row r="105" spans="1:10" s="187" customFormat="1" ht="11.25" x14ac:dyDescent="0.2">
      <c r="A105" s="239"/>
      <c r="B105" s="240"/>
      <c r="C105" s="241"/>
      <c r="D105" s="242"/>
      <c r="E105" s="243"/>
      <c r="F105" s="220">
        <f t="shared" ref="F105:F112" si="1">TRUNC(D105*E105,2)</f>
        <v>0</v>
      </c>
    </row>
    <row r="106" spans="1:10" s="187" customFormat="1" ht="11.25" x14ac:dyDescent="0.2">
      <c r="A106" s="229"/>
      <c r="B106" s="230"/>
      <c r="C106" s="231"/>
      <c r="D106" s="232"/>
      <c r="E106" s="234"/>
      <c r="F106" s="193">
        <f t="shared" si="1"/>
        <v>0</v>
      </c>
    </row>
    <row r="107" spans="1:10" s="187" customFormat="1" ht="11.25" x14ac:dyDescent="0.2">
      <c r="A107" s="229"/>
      <c r="B107" s="230"/>
      <c r="C107" s="231"/>
      <c r="D107" s="232"/>
      <c r="E107" s="234"/>
      <c r="F107" s="193">
        <f t="shared" si="1"/>
        <v>0</v>
      </c>
    </row>
    <row r="108" spans="1:10" s="187" customFormat="1" ht="11.25" x14ac:dyDescent="0.2">
      <c r="A108" s="229"/>
      <c r="B108" s="230"/>
      <c r="C108" s="231"/>
      <c r="D108" s="232"/>
      <c r="E108" s="234"/>
      <c r="F108" s="193">
        <f t="shared" si="1"/>
        <v>0</v>
      </c>
    </row>
    <row r="109" spans="1:10" s="187" customFormat="1" ht="11.25" x14ac:dyDescent="0.2">
      <c r="A109" s="229"/>
      <c r="B109" s="230"/>
      <c r="C109" s="231"/>
      <c r="D109" s="232"/>
      <c r="E109" s="234"/>
      <c r="F109" s="193">
        <f t="shared" si="1"/>
        <v>0</v>
      </c>
    </row>
    <row r="110" spans="1:10" s="187" customFormat="1" ht="11.25" x14ac:dyDescent="0.2">
      <c r="A110" s="229"/>
      <c r="B110" s="230"/>
      <c r="C110" s="231"/>
      <c r="D110" s="232"/>
      <c r="E110" s="234"/>
      <c r="F110" s="193">
        <f t="shared" si="1"/>
        <v>0</v>
      </c>
    </row>
    <row r="111" spans="1:10" s="187" customFormat="1" ht="11.25" x14ac:dyDescent="0.2">
      <c r="A111" s="229"/>
      <c r="B111" s="230"/>
      <c r="C111" s="231"/>
      <c r="D111" s="232"/>
      <c r="E111" s="234"/>
      <c r="F111" s="193">
        <f t="shared" si="1"/>
        <v>0</v>
      </c>
    </row>
    <row r="112" spans="1:10" s="187" customFormat="1" ht="11.25" x14ac:dyDescent="0.2">
      <c r="A112" s="229"/>
      <c r="B112" s="230"/>
      <c r="C112" s="231"/>
      <c r="D112" s="232"/>
      <c r="E112" s="234"/>
      <c r="F112" s="193">
        <f t="shared" si="1"/>
        <v>0</v>
      </c>
    </row>
    <row r="113" spans="1:10" s="187" customFormat="1" ht="6" customHeight="1" thickBot="1" x14ac:dyDescent="0.25">
      <c r="A113" s="415"/>
      <c r="B113" s="415"/>
      <c r="C113" s="415"/>
      <c r="D113" s="415"/>
      <c r="E113" s="415"/>
      <c r="F113" s="91"/>
    </row>
    <row r="114" spans="1:10" s="187" customFormat="1" ht="15" customHeight="1" thickBot="1" x14ac:dyDescent="0.25">
      <c r="A114" s="206" t="s">
        <v>532</v>
      </c>
      <c r="B114" s="194"/>
      <c r="C114" s="194"/>
      <c r="D114" s="194"/>
      <c r="E114" s="195">
        <f>LEN(A115)</f>
        <v>0</v>
      </c>
      <c r="F114" s="196" t="s">
        <v>136</v>
      </c>
      <c r="H114" s="540" t="s">
        <v>591</v>
      </c>
      <c r="J114" s="540" t="s">
        <v>535</v>
      </c>
    </row>
    <row r="115" spans="1:10" s="415" customFormat="1" ht="69.95" customHeight="1" thickBot="1" x14ac:dyDescent="0.25">
      <c r="A115" s="658"/>
      <c r="B115" s="658"/>
      <c r="C115" s="658"/>
      <c r="D115" s="658"/>
      <c r="E115" s="658"/>
      <c r="F115" s="658"/>
      <c r="H115" s="540"/>
      <c r="I115" s="419"/>
      <c r="J115" s="540"/>
    </row>
    <row r="116" spans="1:10" s="187" customFormat="1" ht="6" customHeight="1" thickBot="1" x14ac:dyDescent="0.25">
      <c r="A116" s="415"/>
      <c r="B116" s="415"/>
      <c r="C116" s="415"/>
      <c r="D116" s="415"/>
      <c r="E116" s="415"/>
      <c r="F116" s="91"/>
    </row>
    <row r="117" spans="1:10" s="187" customFormat="1" ht="20.100000000000001" customHeight="1" x14ac:dyDescent="0.2">
      <c r="A117" s="198" t="s">
        <v>445</v>
      </c>
      <c r="B117" s="199"/>
      <c r="C117" s="199"/>
      <c r="D117" s="199"/>
      <c r="E117" s="98"/>
      <c r="F117" s="100">
        <f>SUM(F120:F124)</f>
        <v>0</v>
      </c>
      <c r="H117" s="625" t="s">
        <v>536</v>
      </c>
      <c r="I117" s="626"/>
      <c r="J117" s="627"/>
    </row>
    <row r="118" spans="1:10" s="187" customFormat="1" ht="6" customHeight="1" x14ac:dyDescent="0.2">
      <c r="A118" s="415"/>
      <c r="B118" s="415"/>
      <c r="C118" s="415"/>
      <c r="D118" s="415"/>
      <c r="E118" s="415"/>
      <c r="F118" s="91"/>
      <c r="H118" s="628"/>
      <c r="I118" s="629"/>
      <c r="J118" s="630"/>
    </row>
    <row r="119" spans="1:10" s="187" customFormat="1" ht="23.25" thickBot="1" x14ac:dyDescent="0.25">
      <c r="A119" s="211" t="s">
        <v>184</v>
      </c>
      <c r="B119" s="191" t="s">
        <v>159</v>
      </c>
      <c r="C119" s="191" t="s">
        <v>160</v>
      </c>
      <c r="D119" s="192" t="s">
        <v>163</v>
      </c>
      <c r="E119" s="192" t="s">
        <v>161</v>
      </c>
      <c r="F119" s="186" t="s">
        <v>431</v>
      </c>
      <c r="H119" s="631"/>
      <c r="I119" s="632"/>
      <c r="J119" s="633"/>
    </row>
    <row r="120" spans="1:10" s="187" customFormat="1" ht="11.25" x14ac:dyDescent="0.2">
      <c r="A120" s="229"/>
      <c r="B120" s="230"/>
      <c r="C120" s="231"/>
      <c r="D120" s="232"/>
      <c r="E120" s="234"/>
      <c r="F120" s="193">
        <f>TRUNC(D120*E120,2)</f>
        <v>0</v>
      </c>
    </row>
    <row r="121" spans="1:10" s="187" customFormat="1" ht="11.25" x14ac:dyDescent="0.2">
      <c r="A121" s="229"/>
      <c r="B121" s="230"/>
      <c r="C121" s="231"/>
      <c r="D121" s="232"/>
      <c r="E121" s="234"/>
      <c r="F121" s="193">
        <f>TRUNC(D121*E121,2)</f>
        <v>0</v>
      </c>
    </row>
    <row r="122" spans="1:10" s="187" customFormat="1" ht="11.25" x14ac:dyDescent="0.2">
      <c r="A122" s="229"/>
      <c r="B122" s="230"/>
      <c r="C122" s="231"/>
      <c r="D122" s="232"/>
      <c r="E122" s="234"/>
      <c r="F122" s="193">
        <f>TRUNC(D122*E122,2)</f>
        <v>0</v>
      </c>
    </row>
    <row r="123" spans="1:10" s="187" customFormat="1" ht="11.25" x14ac:dyDescent="0.2">
      <c r="A123" s="229"/>
      <c r="B123" s="230"/>
      <c r="C123" s="231"/>
      <c r="D123" s="232"/>
      <c r="E123" s="234"/>
      <c r="F123" s="193">
        <f>TRUNC(D123*E123,2)</f>
        <v>0</v>
      </c>
    </row>
    <row r="124" spans="1:10" s="187" customFormat="1" ht="11.25" x14ac:dyDescent="0.2">
      <c r="A124" s="229"/>
      <c r="B124" s="230"/>
      <c r="C124" s="231"/>
      <c r="D124" s="232"/>
      <c r="E124" s="234"/>
      <c r="F124" s="193">
        <f>TRUNC(D124*E124,2)</f>
        <v>0</v>
      </c>
    </row>
    <row r="125" spans="1:10" s="187" customFormat="1" ht="6" customHeight="1" thickBot="1" x14ac:dyDescent="0.25">
      <c r="A125" s="415"/>
      <c r="B125" s="415"/>
      <c r="C125" s="415"/>
      <c r="D125" s="415"/>
      <c r="E125" s="415"/>
      <c r="F125" s="91"/>
    </row>
    <row r="126" spans="1:10" s="187" customFormat="1" ht="15" customHeight="1" thickBot="1" x14ac:dyDescent="0.25">
      <c r="A126" s="206" t="s">
        <v>532</v>
      </c>
      <c r="B126" s="194"/>
      <c r="C126" s="194"/>
      <c r="D126" s="194"/>
      <c r="E126" s="195">
        <f>LEN(A127)</f>
        <v>0</v>
      </c>
      <c r="F126" s="196" t="s">
        <v>136</v>
      </c>
      <c r="H126" s="540" t="s">
        <v>535</v>
      </c>
    </row>
    <row r="127" spans="1:10" s="415" customFormat="1" ht="69.95" customHeight="1" thickBot="1" x14ac:dyDescent="0.25">
      <c r="A127" s="658"/>
      <c r="B127" s="658"/>
      <c r="C127" s="658"/>
      <c r="D127" s="658"/>
      <c r="E127" s="658"/>
      <c r="F127" s="658"/>
      <c r="H127" s="540"/>
      <c r="I127" s="419"/>
      <c r="J127" s="419"/>
    </row>
    <row r="128" spans="1:10" s="187" customFormat="1" ht="6" customHeight="1" thickBot="1" x14ac:dyDescent="0.25">
      <c r="A128" s="415"/>
      <c r="B128" s="415"/>
      <c r="C128" s="415"/>
      <c r="D128" s="415"/>
      <c r="E128" s="415"/>
      <c r="F128" s="91"/>
    </row>
    <row r="129" spans="1:10" s="187" customFormat="1" ht="20.100000000000001" customHeight="1" x14ac:dyDescent="0.2">
      <c r="A129" s="198" t="s">
        <v>427</v>
      </c>
      <c r="B129" s="199"/>
      <c r="C129" s="199"/>
      <c r="D129" s="199"/>
      <c r="E129" s="98"/>
      <c r="F129" s="100">
        <f>SUM(F132:F141)</f>
        <v>0</v>
      </c>
      <c r="H129" s="625" t="s">
        <v>592</v>
      </c>
      <c r="I129" s="626"/>
      <c r="J129" s="627"/>
    </row>
    <row r="130" spans="1:10" s="187" customFormat="1" ht="6" customHeight="1" x14ac:dyDescent="0.2">
      <c r="A130" s="415"/>
      <c r="B130" s="415"/>
      <c r="C130" s="415"/>
      <c r="D130" s="415"/>
      <c r="E130" s="415"/>
      <c r="F130" s="91"/>
      <c r="H130" s="628"/>
      <c r="I130" s="629"/>
      <c r="J130" s="630"/>
    </row>
    <row r="131" spans="1:10" s="187" customFormat="1" ht="23.25" thickBot="1" x14ac:dyDescent="0.25">
      <c r="A131" s="212" t="s">
        <v>184</v>
      </c>
      <c r="B131" s="213" t="s">
        <v>159</v>
      </c>
      <c r="C131" s="213" t="s">
        <v>160</v>
      </c>
      <c r="D131" s="214" t="s">
        <v>163</v>
      </c>
      <c r="E131" s="214" t="s">
        <v>161</v>
      </c>
      <c r="F131" s="215" t="s">
        <v>431</v>
      </c>
      <c r="H131" s="631"/>
      <c r="I131" s="632"/>
      <c r="J131" s="633"/>
    </row>
    <row r="132" spans="1:10" s="187" customFormat="1" ht="11.25" x14ac:dyDescent="0.2">
      <c r="A132" s="106" t="s">
        <v>263</v>
      </c>
      <c r="B132" s="107" t="s">
        <v>449</v>
      </c>
      <c r="C132" s="108" t="s">
        <v>345</v>
      </c>
      <c r="D132" s="235"/>
      <c r="E132" s="236"/>
      <c r="F132" s="216">
        <f t="shared" ref="F132:F139" si="2">TRUNC(D132*E132,2)</f>
        <v>0</v>
      </c>
    </row>
    <row r="133" spans="1:10" s="187" customFormat="1" ht="11.25" x14ac:dyDescent="0.2">
      <c r="A133" s="221" t="s">
        <v>268</v>
      </c>
      <c r="B133" s="218" t="s">
        <v>449</v>
      </c>
      <c r="C133" s="219" t="s">
        <v>345</v>
      </c>
      <c r="D133" s="242"/>
      <c r="E133" s="243"/>
      <c r="F133" s="222">
        <f t="shared" si="2"/>
        <v>0</v>
      </c>
    </row>
    <row r="134" spans="1:10" s="187" customFormat="1" ht="11.25" x14ac:dyDescent="0.2">
      <c r="A134" s="221" t="s">
        <v>420</v>
      </c>
      <c r="B134" s="218" t="s">
        <v>449</v>
      </c>
      <c r="C134" s="219" t="s">
        <v>345</v>
      </c>
      <c r="D134" s="242"/>
      <c r="E134" s="243"/>
      <c r="F134" s="222">
        <f t="shared" si="2"/>
        <v>0</v>
      </c>
    </row>
    <row r="135" spans="1:10" s="187" customFormat="1" ht="11.25" x14ac:dyDescent="0.2">
      <c r="A135" s="221" t="s">
        <v>262</v>
      </c>
      <c r="B135" s="218" t="s">
        <v>449</v>
      </c>
      <c r="C135" s="219" t="s">
        <v>345</v>
      </c>
      <c r="D135" s="242"/>
      <c r="E135" s="243"/>
      <c r="F135" s="222">
        <f t="shared" si="2"/>
        <v>0</v>
      </c>
    </row>
    <row r="136" spans="1:10" s="187" customFormat="1" ht="12" thickBot="1" x14ac:dyDescent="0.25">
      <c r="A136" s="109" t="s">
        <v>421</v>
      </c>
      <c r="B136" s="110" t="s">
        <v>449</v>
      </c>
      <c r="C136" s="111" t="s">
        <v>461</v>
      </c>
      <c r="D136" s="237"/>
      <c r="E136" s="238"/>
      <c r="F136" s="217">
        <f t="shared" si="2"/>
        <v>0</v>
      </c>
    </row>
    <row r="137" spans="1:10" s="187" customFormat="1" ht="11.25" x14ac:dyDescent="0.2">
      <c r="A137" s="239"/>
      <c r="B137" s="240"/>
      <c r="C137" s="241"/>
      <c r="D137" s="242"/>
      <c r="E137" s="243"/>
      <c r="F137" s="220">
        <f t="shared" si="2"/>
        <v>0</v>
      </c>
    </row>
    <row r="138" spans="1:10" s="187" customFormat="1" ht="11.25" x14ac:dyDescent="0.2">
      <c r="A138" s="239"/>
      <c r="B138" s="240"/>
      <c r="C138" s="241"/>
      <c r="D138" s="242"/>
      <c r="E138" s="243"/>
      <c r="F138" s="193">
        <f t="shared" si="2"/>
        <v>0</v>
      </c>
    </row>
    <row r="139" spans="1:10" s="187" customFormat="1" ht="11.25" x14ac:dyDescent="0.2">
      <c r="A139" s="239"/>
      <c r="B139" s="240"/>
      <c r="C139" s="241"/>
      <c r="D139" s="242"/>
      <c r="E139" s="243"/>
      <c r="F139" s="193">
        <f t="shared" si="2"/>
        <v>0</v>
      </c>
    </row>
    <row r="140" spans="1:10" s="187" customFormat="1" ht="11.25" x14ac:dyDescent="0.2">
      <c r="A140" s="239"/>
      <c r="B140" s="240"/>
      <c r="C140" s="241"/>
      <c r="D140" s="242"/>
      <c r="E140" s="243"/>
      <c r="F140" s="193">
        <f>TRUNC(D140*E140,2)</f>
        <v>0</v>
      </c>
    </row>
    <row r="141" spans="1:10" s="187" customFormat="1" ht="11.25" x14ac:dyDescent="0.2">
      <c r="A141" s="239"/>
      <c r="B141" s="240"/>
      <c r="C141" s="241"/>
      <c r="D141" s="242"/>
      <c r="E141" s="243"/>
      <c r="F141" s="193">
        <f>TRUNC(D141*E141,2)</f>
        <v>0</v>
      </c>
    </row>
    <row r="142" spans="1:10" s="187" customFormat="1" ht="6" customHeight="1" thickBot="1" x14ac:dyDescent="0.25">
      <c r="A142" s="415"/>
      <c r="B142" s="415"/>
      <c r="C142" s="415"/>
      <c r="D142" s="415"/>
      <c r="E142" s="415"/>
      <c r="F142" s="91"/>
    </row>
    <row r="143" spans="1:10" s="187" customFormat="1" ht="15" customHeight="1" thickBot="1" x14ac:dyDescent="0.25">
      <c r="A143" s="206" t="s">
        <v>532</v>
      </c>
      <c r="B143" s="194"/>
      <c r="C143" s="194"/>
      <c r="D143" s="194"/>
      <c r="E143" s="195">
        <f>LEN(A144)</f>
        <v>0</v>
      </c>
      <c r="F143" s="196" t="s">
        <v>136</v>
      </c>
      <c r="H143" s="540" t="s">
        <v>542</v>
      </c>
    </row>
    <row r="144" spans="1:10" s="415" customFormat="1" ht="69.95" customHeight="1" thickBot="1" x14ac:dyDescent="0.25">
      <c r="A144" s="658"/>
      <c r="B144" s="658"/>
      <c r="C144" s="658"/>
      <c r="D144" s="658"/>
      <c r="E144" s="658"/>
      <c r="F144" s="658"/>
      <c r="H144" s="540"/>
      <c r="I144" s="419"/>
      <c r="J144" s="419"/>
    </row>
    <row r="145" spans="1:10" s="187" customFormat="1" ht="6" customHeight="1" thickBot="1" x14ac:dyDescent="0.25">
      <c r="A145" s="415"/>
      <c r="B145" s="415"/>
      <c r="C145" s="415"/>
      <c r="D145" s="415"/>
      <c r="E145" s="415"/>
      <c r="F145" s="91"/>
    </row>
    <row r="146" spans="1:10" s="187" customFormat="1" ht="20.100000000000001" customHeight="1" thickBot="1" x14ac:dyDescent="0.25">
      <c r="A146" s="198" t="s">
        <v>426</v>
      </c>
      <c r="B146" s="199"/>
      <c r="C146" s="199"/>
      <c r="D146" s="199"/>
      <c r="E146" s="98"/>
      <c r="F146" s="100">
        <f ca="1">SUM(F149:F158)</f>
        <v>0</v>
      </c>
      <c r="H146" s="540" t="s">
        <v>593</v>
      </c>
      <c r="I146" s="540"/>
      <c r="J146" s="540"/>
    </row>
    <row r="147" spans="1:10" s="187" customFormat="1" ht="6" customHeight="1" thickBot="1" x14ac:dyDescent="0.25">
      <c r="A147" s="415"/>
      <c r="B147" s="415"/>
      <c r="C147" s="415"/>
      <c r="D147" s="415"/>
      <c r="E147" s="415"/>
      <c r="F147" s="91"/>
      <c r="H147" s="540"/>
      <c r="I147" s="540"/>
      <c r="J147" s="540"/>
    </row>
    <row r="148" spans="1:10" s="187" customFormat="1" ht="23.25" thickBot="1" x14ac:dyDescent="0.25">
      <c r="A148" s="212" t="s">
        <v>184</v>
      </c>
      <c r="B148" s="213" t="s">
        <v>159</v>
      </c>
      <c r="C148" s="213" t="s">
        <v>160</v>
      </c>
      <c r="D148" s="214" t="s">
        <v>163</v>
      </c>
      <c r="E148" s="214" t="s">
        <v>161</v>
      </c>
      <c r="F148" s="215" t="s">
        <v>431</v>
      </c>
      <c r="H148" s="540"/>
      <c r="I148" s="540"/>
      <c r="J148" s="540"/>
    </row>
    <row r="149" spans="1:10" s="187" customFormat="1" ht="12" customHeight="1" thickBot="1" x14ac:dyDescent="0.25">
      <c r="A149" s="223" t="s">
        <v>425</v>
      </c>
      <c r="B149" s="224" t="s">
        <v>182</v>
      </c>
      <c r="C149" s="225" t="s">
        <v>456</v>
      </c>
      <c r="D149" s="245"/>
      <c r="E149" s="246"/>
      <c r="F149" s="226">
        <f ca="1">IF(D20="Flat rate", 0, IF(D149*E149&lt;=IF(CELL("TYPE", '2. Main data'!F7) = "v",  ('2. Main data'!F7*2500), 0), D149*E149, "Wrong"))</f>
        <v>0</v>
      </c>
      <c r="H149" s="540"/>
      <c r="I149" s="540"/>
      <c r="J149" s="540"/>
    </row>
    <row r="150" spans="1:10" s="187" customFormat="1" ht="11.25" x14ac:dyDescent="0.2">
      <c r="A150" s="239"/>
      <c r="B150" s="240"/>
      <c r="C150" s="241"/>
      <c r="D150" s="242"/>
      <c r="E150" s="243"/>
      <c r="F150" s="220">
        <f t="shared" ref="F150:F158" si="3">TRUNC(D150*E150,2)</f>
        <v>0</v>
      </c>
    </row>
    <row r="151" spans="1:10" s="187" customFormat="1" ht="11.25" x14ac:dyDescent="0.2">
      <c r="A151" s="229"/>
      <c r="B151" s="230"/>
      <c r="C151" s="231"/>
      <c r="D151" s="232"/>
      <c r="E151" s="234"/>
      <c r="F151" s="193">
        <f t="shared" si="3"/>
        <v>0</v>
      </c>
    </row>
    <row r="152" spans="1:10" s="187" customFormat="1" ht="11.25" x14ac:dyDescent="0.2">
      <c r="A152" s="229"/>
      <c r="B152" s="230"/>
      <c r="C152" s="231"/>
      <c r="D152" s="232"/>
      <c r="E152" s="234"/>
      <c r="F152" s="193">
        <f t="shared" si="3"/>
        <v>0</v>
      </c>
    </row>
    <row r="153" spans="1:10" s="187" customFormat="1" ht="11.25" x14ac:dyDescent="0.2">
      <c r="A153" s="229"/>
      <c r="B153" s="230"/>
      <c r="C153" s="231"/>
      <c r="D153" s="232"/>
      <c r="E153" s="234"/>
      <c r="F153" s="193">
        <f t="shared" si="3"/>
        <v>0</v>
      </c>
    </row>
    <row r="154" spans="1:10" s="187" customFormat="1" ht="11.25" x14ac:dyDescent="0.2">
      <c r="A154" s="229"/>
      <c r="B154" s="230"/>
      <c r="C154" s="231"/>
      <c r="D154" s="232"/>
      <c r="E154" s="234"/>
      <c r="F154" s="193">
        <f t="shared" si="3"/>
        <v>0</v>
      </c>
    </row>
    <row r="155" spans="1:10" s="187" customFormat="1" ht="11.25" x14ac:dyDescent="0.2">
      <c r="A155" s="229"/>
      <c r="B155" s="230"/>
      <c r="C155" s="231"/>
      <c r="D155" s="232"/>
      <c r="E155" s="234"/>
      <c r="F155" s="193">
        <f t="shared" si="3"/>
        <v>0</v>
      </c>
    </row>
    <row r="156" spans="1:10" s="187" customFormat="1" ht="11.25" x14ac:dyDescent="0.2">
      <c r="A156" s="229"/>
      <c r="B156" s="230"/>
      <c r="C156" s="231"/>
      <c r="D156" s="232"/>
      <c r="E156" s="234"/>
      <c r="F156" s="193">
        <f t="shared" si="3"/>
        <v>0</v>
      </c>
    </row>
    <row r="157" spans="1:10" s="187" customFormat="1" ht="11.25" x14ac:dyDescent="0.2">
      <c r="A157" s="229"/>
      <c r="B157" s="230"/>
      <c r="C157" s="231"/>
      <c r="D157" s="232"/>
      <c r="E157" s="234"/>
      <c r="F157" s="193">
        <f t="shared" si="3"/>
        <v>0</v>
      </c>
    </row>
    <row r="158" spans="1:10" s="187" customFormat="1" ht="11.25" x14ac:dyDescent="0.2">
      <c r="A158" s="229"/>
      <c r="B158" s="230"/>
      <c r="C158" s="231"/>
      <c r="D158" s="232"/>
      <c r="E158" s="234"/>
      <c r="F158" s="193">
        <f t="shared" si="3"/>
        <v>0</v>
      </c>
    </row>
    <row r="159" spans="1:10" s="187" customFormat="1" ht="6" customHeight="1" thickBot="1" x14ac:dyDescent="0.25">
      <c r="A159" s="415"/>
      <c r="B159" s="415"/>
      <c r="C159" s="415"/>
      <c r="D159" s="415"/>
      <c r="E159" s="415"/>
      <c r="F159" s="91"/>
    </row>
    <row r="160" spans="1:10" s="187" customFormat="1" ht="15" customHeight="1" thickBot="1" x14ac:dyDescent="0.25">
      <c r="A160" s="206" t="s">
        <v>532</v>
      </c>
      <c r="B160" s="194"/>
      <c r="C160" s="194"/>
      <c r="D160" s="194"/>
      <c r="E160" s="195">
        <f>LEN(A161)</f>
        <v>0</v>
      </c>
      <c r="F160" s="196" t="s">
        <v>136</v>
      </c>
      <c r="H160" s="540" t="s">
        <v>674</v>
      </c>
      <c r="J160" s="540" t="s">
        <v>535</v>
      </c>
    </row>
    <row r="161" spans="1:10" s="415" customFormat="1" ht="69.95" customHeight="1" thickBot="1" x14ac:dyDescent="0.25">
      <c r="A161" s="658"/>
      <c r="B161" s="658"/>
      <c r="C161" s="658"/>
      <c r="D161" s="658"/>
      <c r="E161" s="658"/>
      <c r="F161" s="658"/>
      <c r="H161" s="540"/>
      <c r="I161" s="419"/>
      <c r="J161" s="540"/>
    </row>
    <row r="162" spans="1:10" s="187" customFormat="1" ht="6" customHeight="1" thickBot="1" x14ac:dyDescent="0.25">
      <c r="A162" s="415"/>
      <c r="B162" s="415"/>
      <c r="C162" s="415"/>
      <c r="D162" s="415"/>
      <c r="E162" s="415"/>
      <c r="F162" s="91"/>
    </row>
    <row r="163" spans="1:10" s="187" customFormat="1" ht="20.100000000000001" customHeight="1" thickBot="1" x14ac:dyDescent="0.25">
      <c r="A163" s="198" t="s">
        <v>422</v>
      </c>
      <c r="B163" s="199"/>
      <c r="C163" s="199"/>
      <c r="D163" s="199"/>
      <c r="E163" s="98"/>
      <c r="F163" s="100">
        <f>SUM(F166:F175)</f>
        <v>0</v>
      </c>
      <c r="H163" s="540" t="s">
        <v>594</v>
      </c>
      <c r="I163" s="540"/>
      <c r="J163" s="540"/>
    </row>
    <row r="164" spans="1:10" s="187" customFormat="1" ht="6" customHeight="1" thickBot="1" x14ac:dyDescent="0.25">
      <c r="A164" s="415"/>
      <c r="B164" s="415"/>
      <c r="C164" s="415"/>
      <c r="D164" s="415"/>
      <c r="E164" s="415"/>
      <c r="F164" s="91"/>
      <c r="H164" s="540"/>
      <c r="I164" s="540"/>
      <c r="J164" s="540"/>
    </row>
    <row r="165" spans="1:10" s="187" customFormat="1" ht="23.25" thickBot="1" x14ac:dyDescent="0.25">
      <c r="A165" s="211" t="s">
        <v>184</v>
      </c>
      <c r="B165" s="191" t="s">
        <v>159</v>
      </c>
      <c r="C165" s="191" t="s">
        <v>160</v>
      </c>
      <c r="D165" s="192" t="s">
        <v>163</v>
      </c>
      <c r="E165" s="192" t="s">
        <v>161</v>
      </c>
      <c r="F165" s="186" t="s">
        <v>431</v>
      </c>
      <c r="H165" s="540"/>
      <c r="I165" s="540"/>
      <c r="J165" s="540"/>
    </row>
    <row r="166" spans="1:10" s="187" customFormat="1" ht="11.25" x14ac:dyDescent="0.2">
      <c r="A166" s="229"/>
      <c r="B166" s="230"/>
      <c r="C166" s="231"/>
      <c r="D166" s="232"/>
      <c r="E166" s="234"/>
      <c r="F166" s="193">
        <f t="shared" ref="F166:F175" si="4">TRUNC(D166*E166,2)</f>
        <v>0</v>
      </c>
    </row>
    <row r="167" spans="1:10" s="187" customFormat="1" ht="11.25" x14ac:dyDescent="0.2">
      <c r="A167" s="229"/>
      <c r="B167" s="230"/>
      <c r="C167" s="231"/>
      <c r="D167" s="232"/>
      <c r="E167" s="234"/>
      <c r="F167" s="193">
        <f t="shared" si="4"/>
        <v>0</v>
      </c>
    </row>
    <row r="168" spans="1:10" s="187" customFormat="1" ht="11.25" x14ac:dyDescent="0.2">
      <c r="A168" s="229"/>
      <c r="B168" s="230"/>
      <c r="C168" s="231"/>
      <c r="D168" s="232"/>
      <c r="E168" s="234"/>
      <c r="F168" s="193">
        <f t="shared" si="4"/>
        <v>0</v>
      </c>
    </row>
    <row r="169" spans="1:10" s="187" customFormat="1" ht="11.25" x14ac:dyDescent="0.2">
      <c r="A169" s="229"/>
      <c r="B169" s="230"/>
      <c r="C169" s="231"/>
      <c r="D169" s="232"/>
      <c r="E169" s="234"/>
      <c r="F169" s="193">
        <f t="shared" si="4"/>
        <v>0</v>
      </c>
    </row>
    <row r="170" spans="1:10" s="187" customFormat="1" ht="11.25" x14ac:dyDescent="0.2">
      <c r="A170" s="229"/>
      <c r="B170" s="230"/>
      <c r="C170" s="231"/>
      <c r="D170" s="232"/>
      <c r="E170" s="234"/>
      <c r="F170" s="193">
        <f t="shared" si="4"/>
        <v>0</v>
      </c>
    </row>
    <row r="171" spans="1:10" s="187" customFormat="1" ht="11.25" x14ac:dyDescent="0.2">
      <c r="A171" s="229"/>
      <c r="B171" s="230"/>
      <c r="C171" s="231"/>
      <c r="D171" s="232"/>
      <c r="E171" s="234"/>
      <c r="F171" s="193">
        <f t="shared" si="4"/>
        <v>0</v>
      </c>
    </row>
    <row r="172" spans="1:10" s="187" customFormat="1" ht="11.25" x14ac:dyDescent="0.2">
      <c r="A172" s="229"/>
      <c r="B172" s="230"/>
      <c r="C172" s="231"/>
      <c r="D172" s="232"/>
      <c r="E172" s="234"/>
      <c r="F172" s="193">
        <f t="shared" si="4"/>
        <v>0</v>
      </c>
    </row>
    <row r="173" spans="1:10" s="187" customFormat="1" ht="11.25" x14ac:dyDescent="0.2">
      <c r="A173" s="229"/>
      <c r="B173" s="230"/>
      <c r="C173" s="231"/>
      <c r="D173" s="232"/>
      <c r="E173" s="234"/>
      <c r="F173" s="193">
        <f t="shared" si="4"/>
        <v>0</v>
      </c>
    </row>
    <row r="174" spans="1:10" s="187" customFormat="1" ht="11.25" x14ac:dyDescent="0.2">
      <c r="A174" s="229"/>
      <c r="B174" s="230"/>
      <c r="C174" s="231"/>
      <c r="D174" s="232"/>
      <c r="E174" s="234"/>
      <c r="F174" s="193">
        <f t="shared" si="4"/>
        <v>0</v>
      </c>
    </row>
    <row r="175" spans="1:10" s="187" customFormat="1" ht="11.25" x14ac:dyDescent="0.2">
      <c r="A175" s="229"/>
      <c r="B175" s="230"/>
      <c r="C175" s="231"/>
      <c r="D175" s="232"/>
      <c r="E175" s="234"/>
      <c r="F175" s="193">
        <f t="shared" si="4"/>
        <v>0</v>
      </c>
    </row>
    <row r="176" spans="1:10" s="187" customFormat="1" ht="6" customHeight="1" thickBot="1" x14ac:dyDescent="0.25">
      <c r="A176" s="415"/>
      <c r="B176" s="415"/>
      <c r="C176" s="415"/>
      <c r="D176" s="415"/>
      <c r="E176" s="415"/>
      <c r="F176" s="91"/>
    </row>
    <row r="177" spans="1:10" s="187" customFormat="1" ht="15" customHeight="1" thickBot="1" x14ac:dyDescent="0.25">
      <c r="A177" s="206" t="s">
        <v>532</v>
      </c>
      <c r="B177" s="194"/>
      <c r="C177" s="194"/>
      <c r="D177" s="194"/>
      <c r="E177" s="195">
        <f>LEN(A178)</f>
        <v>0</v>
      </c>
      <c r="F177" s="196" t="s">
        <v>136</v>
      </c>
      <c r="H177" s="660" t="s">
        <v>672</v>
      </c>
      <c r="I177" s="540"/>
      <c r="J177" s="540"/>
    </row>
    <row r="178" spans="1:10" s="415" customFormat="1" ht="69.95" customHeight="1" thickBot="1" x14ac:dyDescent="0.25">
      <c r="A178" s="658"/>
      <c r="B178" s="658"/>
      <c r="C178" s="658"/>
      <c r="D178" s="658"/>
      <c r="E178" s="658"/>
      <c r="F178" s="658"/>
      <c r="H178" s="540"/>
      <c r="I178" s="540"/>
      <c r="J178" s="540"/>
    </row>
    <row r="179" spans="1:10" s="187" customFormat="1" ht="6" customHeight="1" thickBot="1" x14ac:dyDescent="0.25">
      <c r="A179" s="415"/>
      <c r="B179" s="415"/>
      <c r="C179" s="415"/>
      <c r="D179" s="415"/>
      <c r="E179" s="415"/>
      <c r="F179" s="91"/>
    </row>
    <row r="180" spans="1:10" s="415" customFormat="1" ht="20.100000000000001" customHeight="1" x14ac:dyDescent="0.2">
      <c r="A180" s="76" t="s">
        <v>194</v>
      </c>
      <c r="B180" s="77"/>
      <c r="C180" s="188" t="s">
        <v>187</v>
      </c>
      <c r="D180" s="185" t="str">
        <f ca="1">IF($E$4&gt;0, E180/$E$4, "")</f>
        <v/>
      </c>
      <c r="E180" s="647">
        <f>SUM(F182,F194)</f>
        <v>0</v>
      </c>
      <c r="F180" s="648"/>
      <c r="H180" s="625" t="s">
        <v>537</v>
      </c>
      <c r="I180" s="626"/>
      <c r="J180" s="627"/>
    </row>
    <row r="181" spans="1:10" s="187" customFormat="1" ht="6" customHeight="1" x14ac:dyDescent="0.2">
      <c r="A181" s="415"/>
      <c r="B181" s="415"/>
      <c r="C181" s="415"/>
      <c r="D181" s="415"/>
      <c r="E181" s="415"/>
      <c r="F181" s="91"/>
      <c r="H181" s="628"/>
      <c r="I181" s="629"/>
      <c r="J181" s="630"/>
    </row>
    <row r="182" spans="1:10" s="187" customFormat="1" ht="20.100000000000001" customHeight="1" x14ac:dyDescent="0.2">
      <c r="A182" s="198" t="s">
        <v>423</v>
      </c>
      <c r="B182" s="199"/>
      <c r="C182" s="199"/>
      <c r="D182" s="199"/>
      <c r="E182" s="98"/>
      <c r="F182" s="100">
        <f>SUM(F185:F189)</f>
        <v>0</v>
      </c>
      <c r="H182" s="628"/>
      <c r="I182" s="629"/>
      <c r="J182" s="630"/>
    </row>
    <row r="183" spans="1:10" s="187" customFormat="1" ht="6" customHeight="1" x14ac:dyDescent="0.2">
      <c r="A183" s="415"/>
      <c r="B183" s="415"/>
      <c r="C183" s="415"/>
      <c r="D183" s="415"/>
      <c r="E183" s="415"/>
      <c r="F183" s="91"/>
      <c r="H183" s="628"/>
      <c r="I183" s="629"/>
      <c r="J183" s="630"/>
    </row>
    <row r="184" spans="1:10" s="187" customFormat="1" ht="23.25" thickBot="1" x14ac:dyDescent="0.25">
      <c r="A184" s="211" t="s">
        <v>184</v>
      </c>
      <c r="B184" s="191" t="s">
        <v>159</v>
      </c>
      <c r="C184" s="191" t="s">
        <v>160</v>
      </c>
      <c r="D184" s="192" t="s">
        <v>163</v>
      </c>
      <c r="E184" s="192" t="s">
        <v>161</v>
      </c>
      <c r="F184" s="186" t="s">
        <v>431</v>
      </c>
      <c r="H184" s="631"/>
      <c r="I184" s="632"/>
      <c r="J184" s="633"/>
    </row>
    <row r="185" spans="1:10" s="187" customFormat="1" ht="11.25" x14ac:dyDescent="0.2">
      <c r="A185" s="229"/>
      <c r="B185" s="230"/>
      <c r="C185" s="231"/>
      <c r="D185" s="232"/>
      <c r="E185" s="234"/>
      <c r="F185" s="193">
        <f>TRUNC(D185*E185,2)</f>
        <v>0</v>
      </c>
    </row>
    <row r="186" spans="1:10" s="187" customFormat="1" ht="11.25" x14ac:dyDescent="0.2">
      <c r="A186" s="229"/>
      <c r="B186" s="230"/>
      <c r="C186" s="231"/>
      <c r="D186" s="232"/>
      <c r="E186" s="234"/>
      <c r="F186" s="193">
        <f>TRUNC(D186*E186,2)</f>
        <v>0</v>
      </c>
    </row>
    <row r="187" spans="1:10" s="187" customFormat="1" ht="11.25" x14ac:dyDescent="0.2">
      <c r="A187" s="229"/>
      <c r="B187" s="230"/>
      <c r="C187" s="231"/>
      <c r="D187" s="232"/>
      <c r="E187" s="234"/>
      <c r="F187" s="193">
        <f>TRUNC(D187*E187,2)</f>
        <v>0</v>
      </c>
    </row>
    <row r="188" spans="1:10" s="187" customFormat="1" ht="11.25" x14ac:dyDescent="0.2">
      <c r="A188" s="229"/>
      <c r="B188" s="230"/>
      <c r="C188" s="231"/>
      <c r="D188" s="232"/>
      <c r="E188" s="234"/>
      <c r="F188" s="193">
        <f>TRUNC(D188*E188,2)</f>
        <v>0</v>
      </c>
    </row>
    <row r="189" spans="1:10" s="187" customFormat="1" ht="11.25" x14ac:dyDescent="0.2">
      <c r="A189" s="229"/>
      <c r="B189" s="230"/>
      <c r="C189" s="231"/>
      <c r="D189" s="232"/>
      <c r="E189" s="234"/>
      <c r="F189" s="193">
        <f>TRUNC(D189*E189,2)</f>
        <v>0</v>
      </c>
    </row>
    <row r="190" spans="1:10" s="187" customFormat="1" ht="6" customHeight="1" thickBot="1" x14ac:dyDescent="0.25">
      <c r="A190" s="415"/>
      <c r="B190" s="415"/>
      <c r="C190" s="415"/>
      <c r="D190" s="415"/>
      <c r="E190" s="415"/>
      <c r="F190" s="91"/>
    </row>
    <row r="191" spans="1:10" s="187" customFormat="1" ht="15" customHeight="1" thickBot="1" x14ac:dyDescent="0.25">
      <c r="A191" s="206" t="s">
        <v>532</v>
      </c>
      <c r="B191" s="194"/>
      <c r="C191" s="194"/>
      <c r="D191" s="194"/>
      <c r="E191" s="195">
        <f>LEN(A192)</f>
        <v>0</v>
      </c>
      <c r="F191" s="196" t="s">
        <v>136</v>
      </c>
      <c r="H191" s="560" t="s">
        <v>538</v>
      </c>
      <c r="J191" s="540" t="s">
        <v>535</v>
      </c>
    </row>
    <row r="192" spans="1:10" s="415" customFormat="1" ht="69.95" customHeight="1" thickBot="1" x14ac:dyDescent="0.25">
      <c r="A192" s="658"/>
      <c r="B192" s="658"/>
      <c r="C192" s="658"/>
      <c r="D192" s="658"/>
      <c r="E192" s="658"/>
      <c r="F192" s="658"/>
      <c r="H192" s="561"/>
      <c r="I192" s="419"/>
      <c r="J192" s="540"/>
    </row>
    <row r="193" spans="1:10" s="187" customFormat="1" ht="6" customHeight="1" thickBot="1" x14ac:dyDescent="0.25">
      <c r="A193" s="415"/>
      <c r="B193" s="415"/>
      <c r="C193" s="415"/>
      <c r="D193" s="415"/>
      <c r="E193" s="415"/>
      <c r="F193" s="91"/>
    </row>
    <row r="194" spans="1:10" s="187" customFormat="1" ht="20.100000000000001" customHeight="1" x14ac:dyDescent="0.2">
      <c r="A194" s="198" t="s">
        <v>424</v>
      </c>
      <c r="B194" s="199"/>
      <c r="C194" s="199"/>
      <c r="D194" s="199"/>
      <c r="E194" s="98"/>
      <c r="F194" s="100">
        <f>SUM(F197:F211)</f>
        <v>0</v>
      </c>
      <c r="H194" s="625" t="s">
        <v>539</v>
      </c>
      <c r="I194" s="626"/>
      <c r="J194" s="627"/>
    </row>
    <row r="195" spans="1:10" s="187" customFormat="1" ht="6" customHeight="1" x14ac:dyDescent="0.2">
      <c r="A195" s="415"/>
      <c r="B195" s="415"/>
      <c r="C195" s="415"/>
      <c r="D195" s="415"/>
      <c r="E195" s="415"/>
      <c r="F195" s="91"/>
      <c r="H195" s="628"/>
      <c r="I195" s="629"/>
      <c r="J195" s="630"/>
    </row>
    <row r="196" spans="1:10" s="187" customFormat="1" ht="23.25" thickBot="1" x14ac:dyDescent="0.25">
      <c r="A196" s="211" t="s">
        <v>184</v>
      </c>
      <c r="B196" s="191" t="s">
        <v>159</v>
      </c>
      <c r="C196" s="191" t="s">
        <v>160</v>
      </c>
      <c r="D196" s="192" t="s">
        <v>163</v>
      </c>
      <c r="E196" s="192" t="s">
        <v>161</v>
      </c>
      <c r="F196" s="186" t="s">
        <v>431</v>
      </c>
      <c r="H196" s="631"/>
      <c r="I196" s="632"/>
      <c r="J196" s="633"/>
    </row>
    <row r="197" spans="1:10" s="187" customFormat="1" ht="11.25" x14ac:dyDescent="0.2">
      <c r="A197" s="229"/>
      <c r="B197" s="230"/>
      <c r="C197" s="231"/>
      <c r="D197" s="232"/>
      <c r="E197" s="234"/>
      <c r="F197" s="193">
        <f t="shared" ref="F197:F211" si="5">TRUNC(D197*E197,2)</f>
        <v>0</v>
      </c>
    </row>
    <row r="198" spans="1:10" s="187" customFormat="1" ht="11.25" x14ac:dyDescent="0.2">
      <c r="A198" s="229"/>
      <c r="B198" s="230"/>
      <c r="C198" s="231"/>
      <c r="D198" s="232"/>
      <c r="E198" s="234"/>
      <c r="F198" s="193">
        <f t="shared" si="5"/>
        <v>0</v>
      </c>
    </row>
    <row r="199" spans="1:10" s="187" customFormat="1" ht="11.25" x14ac:dyDescent="0.2">
      <c r="A199" s="229"/>
      <c r="B199" s="230"/>
      <c r="C199" s="231"/>
      <c r="D199" s="232"/>
      <c r="E199" s="234"/>
      <c r="F199" s="193">
        <f t="shared" si="5"/>
        <v>0</v>
      </c>
    </row>
    <row r="200" spans="1:10" s="187" customFormat="1" ht="11.25" x14ac:dyDescent="0.2">
      <c r="A200" s="229"/>
      <c r="B200" s="230"/>
      <c r="C200" s="231"/>
      <c r="D200" s="232"/>
      <c r="E200" s="234"/>
      <c r="F200" s="193">
        <f t="shared" si="5"/>
        <v>0</v>
      </c>
    </row>
    <row r="201" spans="1:10" s="187" customFormat="1" ht="11.25" x14ac:dyDescent="0.2">
      <c r="A201" s="229"/>
      <c r="B201" s="230"/>
      <c r="C201" s="231"/>
      <c r="D201" s="232"/>
      <c r="E201" s="234"/>
      <c r="F201" s="193">
        <f t="shared" si="5"/>
        <v>0</v>
      </c>
    </row>
    <row r="202" spans="1:10" s="187" customFormat="1" ht="11.25" x14ac:dyDescent="0.2">
      <c r="A202" s="229"/>
      <c r="B202" s="230"/>
      <c r="C202" s="231"/>
      <c r="D202" s="232"/>
      <c r="E202" s="234"/>
      <c r="F202" s="193">
        <f t="shared" si="5"/>
        <v>0</v>
      </c>
    </row>
    <row r="203" spans="1:10" s="187" customFormat="1" ht="11.25" x14ac:dyDescent="0.2">
      <c r="A203" s="229"/>
      <c r="B203" s="230"/>
      <c r="C203" s="231"/>
      <c r="D203" s="232"/>
      <c r="E203" s="234"/>
      <c r="F203" s="193">
        <f t="shared" si="5"/>
        <v>0</v>
      </c>
    </row>
    <row r="204" spans="1:10" s="187" customFormat="1" ht="11.25" x14ac:dyDescent="0.2">
      <c r="A204" s="229"/>
      <c r="B204" s="230"/>
      <c r="C204" s="231"/>
      <c r="D204" s="232"/>
      <c r="E204" s="234"/>
      <c r="F204" s="193">
        <f t="shared" si="5"/>
        <v>0</v>
      </c>
    </row>
    <row r="205" spans="1:10" s="187" customFormat="1" ht="11.25" x14ac:dyDescent="0.2">
      <c r="A205" s="229"/>
      <c r="B205" s="230"/>
      <c r="C205" s="231"/>
      <c r="D205" s="232"/>
      <c r="E205" s="234"/>
      <c r="F205" s="193">
        <f t="shared" si="5"/>
        <v>0</v>
      </c>
    </row>
    <row r="206" spans="1:10" s="187" customFormat="1" ht="11.25" x14ac:dyDescent="0.2">
      <c r="A206" s="229"/>
      <c r="B206" s="230"/>
      <c r="C206" s="231"/>
      <c r="D206" s="232"/>
      <c r="E206" s="234"/>
      <c r="F206" s="193">
        <f t="shared" si="5"/>
        <v>0</v>
      </c>
    </row>
    <row r="207" spans="1:10" s="187" customFormat="1" ht="11.25" x14ac:dyDescent="0.2">
      <c r="A207" s="229"/>
      <c r="B207" s="230"/>
      <c r="C207" s="231"/>
      <c r="D207" s="232"/>
      <c r="E207" s="234"/>
      <c r="F207" s="193">
        <f t="shared" si="5"/>
        <v>0</v>
      </c>
    </row>
    <row r="208" spans="1:10" s="187" customFormat="1" ht="11.25" x14ac:dyDescent="0.2">
      <c r="A208" s="229"/>
      <c r="B208" s="230"/>
      <c r="C208" s="231"/>
      <c r="D208" s="232"/>
      <c r="E208" s="234"/>
      <c r="F208" s="193">
        <f t="shared" si="5"/>
        <v>0</v>
      </c>
    </row>
    <row r="209" spans="1:10" s="187" customFormat="1" ht="11.25" x14ac:dyDescent="0.2">
      <c r="A209" s="229"/>
      <c r="B209" s="230"/>
      <c r="C209" s="231"/>
      <c r="D209" s="232"/>
      <c r="E209" s="234"/>
      <c r="F209" s="193">
        <f t="shared" si="5"/>
        <v>0</v>
      </c>
    </row>
    <row r="210" spans="1:10" s="187" customFormat="1" ht="11.25" x14ac:dyDescent="0.2">
      <c r="A210" s="229"/>
      <c r="B210" s="230"/>
      <c r="C210" s="231"/>
      <c r="D210" s="232"/>
      <c r="E210" s="234"/>
      <c r="F210" s="193">
        <f t="shared" si="5"/>
        <v>0</v>
      </c>
    </row>
    <row r="211" spans="1:10" s="187" customFormat="1" ht="11.25" x14ac:dyDescent="0.2">
      <c r="A211" s="229"/>
      <c r="B211" s="230"/>
      <c r="C211" s="231"/>
      <c r="D211" s="232"/>
      <c r="E211" s="234"/>
      <c r="F211" s="193">
        <f t="shared" si="5"/>
        <v>0</v>
      </c>
    </row>
    <row r="212" spans="1:10" s="187" customFormat="1" ht="6" customHeight="1" x14ac:dyDescent="0.2">
      <c r="A212" s="415"/>
      <c r="B212" s="415"/>
      <c r="C212" s="415"/>
      <c r="D212" s="415"/>
      <c r="E212" s="415"/>
      <c r="F212" s="91"/>
    </row>
    <row r="213" spans="1:10" s="187" customFormat="1" ht="15" customHeight="1" x14ac:dyDescent="0.2">
      <c r="A213" s="206" t="s">
        <v>532</v>
      </c>
      <c r="B213" s="194"/>
      <c r="C213" s="194"/>
      <c r="D213" s="194"/>
      <c r="E213" s="195">
        <f>LEN(A214)</f>
        <v>0</v>
      </c>
      <c r="F213" s="196" t="s">
        <v>136</v>
      </c>
    </row>
    <row r="214" spans="1:10" s="415" customFormat="1" ht="69.95" customHeight="1" x14ac:dyDescent="0.2">
      <c r="A214" s="658"/>
      <c r="B214" s="658"/>
      <c r="C214" s="658"/>
      <c r="D214" s="658"/>
      <c r="E214" s="658"/>
      <c r="F214" s="658"/>
      <c r="H214" s="419"/>
      <c r="I214" s="419"/>
      <c r="J214" s="419"/>
    </row>
    <row r="215" spans="1:10" s="187" customFormat="1" ht="6" customHeight="1" thickBot="1" x14ac:dyDescent="0.25">
      <c r="A215" s="415"/>
      <c r="B215" s="415"/>
      <c r="C215" s="415"/>
      <c r="D215" s="415"/>
      <c r="E215" s="415"/>
      <c r="F215" s="91"/>
    </row>
    <row r="216" spans="1:10" s="415" customFormat="1" ht="20.100000000000001" customHeight="1" x14ac:dyDescent="0.2">
      <c r="A216" s="76" t="s">
        <v>195</v>
      </c>
      <c r="B216" s="77"/>
      <c r="C216" s="188" t="s">
        <v>187</v>
      </c>
      <c r="D216" s="185" t="str">
        <f ca="1">IF($E$4&gt;0, E216/$E$4, "")</f>
        <v/>
      </c>
      <c r="E216" s="647">
        <f>SUM(F218,F230)</f>
        <v>0</v>
      </c>
      <c r="F216" s="648"/>
      <c r="H216" s="625" t="s">
        <v>595</v>
      </c>
      <c r="I216" s="626"/>
      <c r="J216" s="627"/>
    </row>
    <row r="217" spans="1:10" s="187" customFormat="1" ht="6" customHeight="1" x14ac:dyDescent="0.2">
      <c r="A217" s="415"/>
      <c r="B217" s="415"/>
      <c r="C217" s="415"/>
      <c r="D217" s="415"/>
      <c r="E217" s="415"/>
      <c r="F217" s="91"/>
      <c r="H217" s="628"/>
      <c r="I217" s="629"/>
      <c r="J217" s="630"/>
    </row>
    <row r="218" spans="1:10" s="187" customFormat="1" ht="20.100000000000001" customHeight="1" x14ac:dyDescent="0.2">
      <c r="A218" s="198" t="s">
        <v>430</v>
      </c>
      <c r="B218" s="199"/>
      <c r="C218" s="199"/>
      <c r="D218" s="199"/>
      <c r="E218" s="98"/>
      <c r="F218" s="100">
        <f>SUM(F221:F225)</f>
        <v>0</v>
      </c>
      <c r="H218" s="628"/>
      <c r="I218" s="629"/>
      <c r="J218" s="630"/>
    </row>
    <row r="219" spans="1:10" s="187" customFormat="1" ht="6" customHeight="1" x14ac:dyDescent="0.2">
      <c r="A219" s="415"/>
      <c r="B219" s="415"/>
      <c r="C219" s="415"/>
      <c r="D219" s="415"/>
      <c r="E219" s="415"/>
      <c r="F219" s="91"/>
      <c r="H219" s="628"/>
      <c r="I219" s="629"/>
      <c r="J219" s="630"/>
    </row>
    <row r="220" spans="1:10" s="187" customFormat="1" ht="23.25" thickBot="1" x14ac:dyDescent="0.25">
      <c r="A220" s="211" t="s">
        <v>184</v>
      </c>
      <c r="B220" s="191" t="s">
        <v>159</v>
      </c>
      <c r="C220" s="191" t="s">
        <v>160</v>
      </c>
      <c r="D220" s="192" t="s">
        <v>163</v>
      </c>
      <c r="E220" s="192" t="s">
        <v>161</v>
      </c>
      <c r="F220" s="186" t="s">
        <v>431</v>
      </c>
      <c r="H220" s="631"/>
      <c r="I220" s="632"/>
      <c r="J220" s="633"/>
    </row>
    <row r="221" spans="1:10" s="187" customFormat="1" ht="11.25" x14ac:dyDescent="0.2">
      <c r="A221" s="229"/>
      <c r="B221" s="230"/>
      <c r="C221" s="231"/>
      <c r="D221" s="232"/>
      <c r="E221" s="234"/>
      <c r="F221" s="193">
        <f>TRUNC(D221*E221,2)</f>
        <v>0</v>
      </c>
    </row>
    <row r="222" spans="1:10" s="187" customFormat="1" ht="11.25" x14ac:dyDescent="0.2">
      <c r="A222" s="229"/>
      <c r="B222" s="230"/>
      <c r="C222" s="231"/>
      <c r="D222" s="232"/>
      <c r="E222" s="234"/>
      <c r="F222" s="193">
        <f>TRUNC(D222*E222,2)</f>
        <v>0</v>
      </c>
    </row>
    <row r="223" spans="1:10" s="187" customFormat="1" ht="11.25" x14ac:dyDescent="0.2">
      <c r="A223" s="229"/>
      <c r="B223" s="230"/>
      <c r="C223" s="231"/>
      <c r="D223" s="232"/>
      <c r="E223" s="234"/>
      <c r="F223" s="193">
        <f>TRUNC(D223*E223,2)</f>
        <v>0</v>
      </c>
    </row>
    <row r="224" spans="1:10" s="187" customFormat="1" ht="11.25" x14ac:dyDescent="0.2">
      <c r="A224" s="229"/>
      <c r="B224" s="230"/>
      <c r="C224" s="231"/>
      <c r="D224" s="232"/>
      <c r="E224" s="234"/>
      <c r="F224" s="193">
        <f>TRUNC(D224*E224,2)</f>
        <v>0</v>
      </c>
    </row>
    <row r="225" spans="1:10" s="187" customFormat="1" ht="11.25" x14ac:dyDescent="0.2">
      <c r="A225" s="229"/>
      <c r="B225" s="230"/>
      <c r="C225" s="231"/>
      <c r="D225" s="232"/>
      <c r="E225" s="234"/>
      <c r="F225" s="193">
        <f>TRUNC(D225*E225,2)</f>
        <v>0</v>
      </c>
    </row>
    <row r="226" spans="1:10" s="187" customFormat="1" ht="6" customHeight="1" thickBot="1" x14ac:dyDescent="0.25">
      <c r="A226" s="415"/>
      <c r="B226" s="415"/>
      <c r="C226" s="415"/>
      <c r="D226" s="415"/>
      <c r="E226" s="415"/>
      <c r="F226" s="91"/>
    </row>
    <row r="227" spans="1:10" s="187" customFormat="1" ht="15" customHeight="1" x14ac:dyDescent="0.2">
      <c r="A227" s="206" t="s">
        <v>532</v>
      </c>
      <c r="B227" s="194"/>
      <c r="C227" s="194"/>
      <c r="D227" s="194"/>
      <c r="E227" s="195">
        <f>LEN(A228)</f>
        <v>0</v>
      </c>
      <c r="F227" s="196" t="s">
        <v>136</v>
      </c>
      <c r="H227" s="625" t="s">
        <v>540</v>
      </c>
      <c r="I227" s="626"/>
      <c r="J227" s="627"/>
    </row>
    <row r="228" spans="1:10" s="415" customFormat="1" ht="69.95" customHeight="1" thickBot="1" x14ac:dyDescent="0.25">
      <c r="A228" s="658"/>
      <c r="B228" s="658"/>
      <c r="C228" s="658"/>
      <c r="D228" s="658"/>
      <c r="E228" s="658"/>
      <c r="F228" s="658"/>
      <c r="H228" s="631"/>
      <c r="I228" s="632"/>
      <c r="J228" s="633"/>
    </row>
    <row r="229" spans="1:10" s="187" customFormat="1" ht="6" customHeight="1" thickBot="1" x14ac:dyDescent="0.25">
      <c r="A229" s="415"/>
      <c r="B229" s="415"/>
      <c r="C229" s="415"/>
      <c r="D229" s="415"/>
      <c r="E229" s="415"/>
      <c r="F229" s="91"/>
    </row>
    <row r="230" spans="1:10" s="187" customFormat="1" ht="20.100000000000001" customHeight="1" thickBot="1" x14ac:dyDescent="0.25">
      <c r="A230" s="198" t="s">
        <v>196</v>
      </c>
      <c r="B230" s="199"/>
      <c r="C230" s="227" t="s">
        <v>187</v>
      </c>
      <c r="D230" s="228" t="str">
        <f ca="1">IF($E$4&gt;0, F230/$E$4, "")</f>
        <v/>
      </c>
      <c r="E230" s="98"/>
      <c r="F230" s="112">
        <f>SUM(F233:F237)</f>
        <v>0</v>
      </c>
      <c r="H230" s="540" t="s">
        <v>661</v>
      </c>
      <c r="I230" s="420"/>
      <c r="J230" s="420"/>
    </row>
    <row r="231" spans="1:10" s="187" customFormat="1" ht="6" customHeight="1" thickBot="1" x14ac:dyDescent="0.25">
      <c r="A231" s="415"/>
      <c r="B231" s="415"/>
      <c r="C231" s="415"/>
      <c r="D231" s="415"/>
      <c r="E231" s="415"/>
      <c r="F231" s="91"/>
      <c r="H231" s="540"/>
      <c r="I231" s="420"/>
      <c r="J231" s="420"/>
    </row>
    <row r="232" spans="1:10" s="187" customFormat="1" ht="23.25" thickBot="1" x14ac:dyDescent="0.25">
      <c r="A232" s="211" t="s">
        <v>184</v>
      </c>
      <c r="B232" s="191" t="s">
        <v>159</v>
      </c>
      <c r="C232" s="191" t="s">
        <v>160</v>
      </c>
      <c r="D232" s="192" t="s">
        <v>163</v>
      </c>
      <c r="E232" s="192" t="s">
        <v>161</v>
      </c>
      <c r="F232" s="186" t="s">
        <v>431</v>
      </c>
      <c r="H232" s="540"/>
      <c r="I232" s="420"/>
      <c r="J232" s="420"/>
    </row>
    <row r="233" spans="1:10" s="187" customFormat="1" ht="11.25" x14ac:dyDescent="0.2">
      <c r="A233" s="229"/>
      <c r="B233" s="230"/>
      <c r="C233" s="231"/>
      <c r="D233" s="232"/>
      <c r="E233" s="234"/>
      <c r="F233" s="193">
        <f>TRUNC(D233*E233,2)</f>
        <v>0</v>
      </c>
    </row>
    <row r="234" spans="1:10" s="187" customFormat="1" ht="11.25" x14ac:dyDescent="0.2">
      <c r="A234" s="229"/>
      <c r="B234" s="230"/>
      <c r="C234" s="231"/>
      <c r="D234" s="232"/>
      <c r="E234" s="234"/>
      <c r="F234" s="193">
        <f>TRUNC(D234*E234,2)</f>
        <v>0</v>
      </c>
    </row>
    <row r="235" spans="1:10" s="187" customFormat="1" ht="11.25" x14ac:dyDescent="0.2">
      <c r="A235" s="229"/>
      <c r="B235" s="230"/>
      <c r="C235" s="231"/>
      <c r="D235" s="232"/>
      <c r="E235" s="234"/>
      <c r="F235" s="193">
        <f>TRUNC(D235*E235,2)</f>
        <v>0</v>
      </c>
    </row>
    <row r="236" spans="1:10" s="187" customFormat="1" ht="11.25" x14ac:dyDescent="0.2">
      <c r="A236" s="229"/>
      <c r="B236" s="230"/>
      <c r="C236" s="231"/>
      <c r="D236" s="232"/>
      <c r="E236" s="234"/>
      <c r="F236" s="193">
        <f>TRUNC(D236*E236,2)</f>
        <v>0</v>
      </c>
    </row>
    <row r="237" spans="1:10" s="187" customFormat="1" ht="11.25" x14ac:dyDescent="0.2">
      <c r="A237" s="229"/>
      <c r="B237" s="230"/>
      <c r="C237" s="231"/>
      <c r="D237" s="232"/>
      <c r="E237" s="234"/>
      <c r="F237" s="193">
        <f>TRUNC(D237*E237,2)</f>
        <v>0</v>
      </c>
    </row>
    <row r="238" spans="1:10" s="187" customFormat="1" ht="6" customHeight="1" thickBot="1" x14ac:dyDescent="0.25">
      <c r="A238" s="415"/>
      <c r="B238" s="415"/>
      <c r="C238" s="415"/>
      <c r="D238" s="415"/>
      <c r="E238" s="415"/>
      <c r="F238" s="91"/>
    </row>
    <row r="239" spans="1:10" s="187" customFormat="1" ht="15" customHeight="1" thickBot="1" x14ac:dyDescent="0.25">
      <c r="A239" s="206" t="s">
        <v>532</v>
      </c>
      <c r="B239" s="194"/>
      <c r="C239" s="194"/>
      <c r="D239" s="194"/>
      <c r="E239" s="195">
        <f>LEN(A240)</f>
        <v>0</v>
      </c>
      <c r="F239" s="196" t="s">
        <v>136</v>
      </c>
      <c r="H239" s="540" t="s">
        <v>535</v>
      </c>
    </row>
    <row r="240" spans="1:10" s="415" customFormat="1" ht="69.95" customHeight="1" thickBot="1" x14ac:dyDescent="0.25">
      <c r="A240" s="658"/>
      <c r="B240" s="658"/>
      <c r="C240" s="658"/>
      <c r="D240" s="658"/>
      <c r="E240" s="658"/>
      <c r="F240" s="658"/>
      <c r="H240" s="540"/>
      <c r="I240" s="419"/>
      <c r="J240" s="419"/>
    </row>
  </sheetData>
  <sheetProtection selectLockedCells="1"/>
  <mergeCells count="61">
    <mergeCell ref="E49:F49"/>
    <mergeCell ref="E54:F54"/>
    <mergeCell ref="A240:F240"/>
    <mergeCell ref="A127:F127"/>
    <mergeCell ref="A144:F144"/>
    <mergeCell ref="A161:F161"/>
    <mergeCell ref="A192:F192"/>
    <mergeCell ref="A214:F214"/>
    <mergeCell ref="A228:F228"/>
    <mergeCell ref="E180:F180"/>
    <mergeCell ref="E216:F216"/>
    <mergeCell ref="E86:F86"/>
    <mergeCell ref="A178:F178"/>
    <mergeCell ref="A115:F115"/>
    <mergeCell ref="A84:F84"/>
    <mergeCell ref="A98:F98"/>
    <mergeCell ref="A47:F47"/>
    <mergeCell ref="H3:H8"/>
    <mergeCell ref="J15:J20"/>
    <mergeCell ref="J22:J25"/>
    <mergeCell ref="H32:H34"/>
    <mergeCell ref="J32:J34"/>
    <mergeCell ref="H46:H47"/>
    <mergeCell ref="J46:J47"/>
    <mergeCell ref="A4:D4"/>
    <mergeCell ref="E4:F4"/>
    <mergeCell ref="E6:F6"/>
    <mergeCell ref="A16:F16"/>
    <mergeCell ref="E18:F18"/>
    <mergeCell ref="J3:J4"/>
    <mergeCell ref="J5:J8"/>
    <mergeCell ref="H15:H20"/>
    <mergeCell ref="H49:J52"/>
    <mergeCell ref="H54:J58"/>
    <mergeCell ref="H65:J67"/>
    <mergeCell ref="H74:J76"/>
    <mergeCell ref="H22:H25"/>
    <mergeCell ref="H83:H84"/>
    <mergeCell ref="J83:J84"/>
    <mergeCell ref="H143:H144"/>
    <mergeCell ref="H146:J149"/>
    <mergeCell ref="H86:J90"/>
    <mergeCell ref="H97:J98"/>
    <mergeCell ref="H100:J102"/>
    <mergeCell ref="H114:H115"/>
    <mergeCell ref="J114:J115"/>
    <mergeCell ref="H117:J119"/>
    <mergeCell ref="H126:H127"/>
    <mergeCell ref="H129:J131"/>
    <mergeCell ref="H230:H232"/>
    <mergeCell ref="H239:H240"/>
    <mergeCell ref="H191:H192"/>
    <mergeCell ref="J191:J192"/>
    <mergeCell ref="H194:J196"/>
    <mergeCell ref="H216:J220"/>
    <mergeCell ref="H227:J228"/>
    <mergeCell ref="H160:H161"/>
    <mergeCell ref="J160:J161"/>
    <mergeCell ref="H163:J165"/>
    <mergeCell ref="H180:J184"/>
    <mergeCell ref="H177:J178"/>
  </mergeCells>
  <conditionalFormatting sqref="C52:D52 A149:F149 A26:F30 A35:F44">
    <cfRule type="expression" dxfId="157" priority="16">
      <formula>$D$20="Flat rate"</formula>
    </cfRule>
  </conditionalFormatting>
  <conditionalFormatting sqref="F149">
    <cfRule type="expression" dxfId="156" priority="5">
      <formula>$F$149="Wrong"</formula>
    </cfRule>
  </conditionalFormatting>
  <conditionalFormatting sqref="F230">
    <cfRule type="expression" dxfId="155" priority="15">
      <formula>$F$230="Wrong"</formula>
    </cfRule>
  </conditionalFormatting>
  <conditionalFormatting sqref="D6">
    <cfRule type="cellIs" dxfId="154" priority="14" operator="greaterThan">
      <formula>0.1</formula>
    </cfRule>
  </conditionalFormatting>
  <conditionalFormatting sqref="D230">
    <cfRule type="cellIs" dxfId="153" priority="13"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152" priority="12">
      <formula>LEN(TRIM(A4))&gt;0</formula>
    </cfRule>
  </conditionalFormatting>
  <conditionalFormatting sqref="A47">
    <cfRule type="expression" dxfId="151" priority="11">
      <formula>$D$20="Flat rate"</formula>
    </cfRule>
  </conditionalFormatting>
  <conditionalFormatting sqref="A23:F23">
    <cfRule type="expression" dxfId="150" priority="9">
      <formula>$D$20="Real cost"</formula>
    </cfRule>
  </conditionalFormatting>
  <conditionalFormatting sqref="A23:E23">
    <cfRule type="notContainsBlanks" dxfId="149" priority="10">
      <formula>LEN(TRIM(A23))&gt;0</formula>
    </cfRule>
  </conditionalFormatting>
  <conditionalFormatting sqref="C23:D23">
    <cfRule type="expression" dxfId="148" priority="8">
      <formula>$D$20="Flat rate"</formula>
    </cfRule>
  </conditionalFormatting>
  <conditionalFormatting sqref="C52:D52">
    <cfRule type="expression" dxfId="147" priority="6">
      <formula>$D$20="Real cost"</formula>
    </cfRule>
  </conditionalFormatting>
  <conditionalFormatting sqref="C52:D52">
    <cfRule type="notContainsBlanks" dxfId="146" priority="7">
      <formula>LEN(TRIM(C52))&gt;0</formula>
    </cfRule>
  </conditionalFormatting>
  <dataValidations count="18">
    <dataValidation operator="lessThanOrEqual" allowBlank="1" showInputMessage="1" showErrorMessage="1" sqref="E18"/>
    <dataValidation type="list" allowBlank="1" showInputMessage="1" showErrorMessage="1" sqref="C26:C30 C59:C63 C9:C13 C52 C68:C72 C77:C81 C91:C95 C185:C189 C120:C124 C103:C112 C149:C158 C166:C175 C35:C44 C233:C237 C221:C225 C132:C141 C23 C197:C211">
      <formula1>Unit</formula1>
    </dataValidation>
    <dataValidation type="list" allowBlank="1" showInputMessage="1" showErrorMessage="1" sqref="A4">
      <formula1>VAT</formula1>
    </dataValidation>
    <dataValidation type="list" allowBlank="1" showInputMessage="1" showErrorMessage="1" sqref="D20:D21">
      <formula1>Basis</formula1>
    </dataValidation>
    <dataValidation type="whole" operator="equal" allowBlank="1" showInputMessage="1" showErrorMessage="1" sqref="D136">
      <formula1>1</formula1>
    </dataValidation>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operator="lessThanOrEqual" allowBlank="1" showInputMessage="1" showErrorMessage="1" errorTitle="Overestimated" error="The maximum amount for Externam management cannot be higher than 100.000,00 EUR." sqref="F149"/>
    <dataValidation type="list" allowBlank="1" showInputMessage="1" showErrorMessage="1" sqref="B9:B13 B26:B30 B52 B23 B59:B63 B68:B72 B77:B81 B91:B95 B233:B237 B120:B124 B103:B112 B149:B158 B166:B175 B185:B189 B35:B44 B221:B225 B132:B141 B197:B211">
      <formula1>ActIDName</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type="list" allowBlank="1" showInputMessage="1" showErrorMessage="1" sqref="A9:A13">
      <formula1>Prep</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44613825-7729-4117-87E9-6C8095FF8F13}">
            <xm:f>SUM($F$26:$F$30,$F$149)&gt;IF(CELL("TYPE", '2. Main data'!F7)="v",('2. Main data'!F7*2500), 0)</xm:f>
            <x14:dxf>
              <font>
                <color rgb="FFFF0000"/>
              </font>
            </x14:dxf>
          </x14:cfRule>
          <xm:sqref>F149</xm:sqref>
        </x14:conditionalFormatting>
        <x14:conditionalFormatting xmlns:xm="http://schemas.microsoft.com/office/excel/2006/main">
          <x14:cfRule type="expression" priority="4" id="{AFF92DB5-72F9-4E7B-8AC2-01FEE7385F56}">
            <xm:f>SUM($F$26:$F$30,$F$149)&gt;IF(CELL("TYPE", '2. Main data'!F7)="v",('2. Main data'!F7*2500), 0)</xm:f>
            <x14:dxf>
              <font>
                <color rgb="FFFF0000"/>
              </font>
            </x14:dxf>
          </x14:cfRule>
          <xm:sqref>F20</xm:sqref>
        </x14:conditionalFormatting>
        <x14:conditionalFormatting xmlns:xm="http://schemas.microsoft.com/office/excel/2006/main">
          <x14:cfRule type="expression" priority="2" id="{CDCCBBDD-C399-4308-A607-88B57C12B1D2}">
            <xm:f>AND('Hidden data'!$N$140&gt;50%,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A6A9B67F-AD20-40B0-9CDC-F51A4C22000C}">
            <xm:f>AND('Hidden data'!$N$140&gt;50%,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55" workbookViewId="0">
      <selection activeCell="A4" sqref="A4:D4"/>
    </sheetView>
  </sheetViews>
  <sheetFormatPr defaultRowHeight="14.25" x14ac:dyDescent="0.2"/>
  <cols>
    <col min="1" max="1" width="16.625" style="99" customWidth="1"/>
    <col min="2" max="2" width="18.625" style="99" customWidth="1"/>
    <col min="3" max="4" width="8.625" style="99" customWidth="1"/>
    <col min="5" max="5" width="12.625" style="99" customWidth="1"/>
    <col min="6" max="6" width="14.625" style="2" customWidth="1"/>
    <col min="7" max="7" width="1.625" style="99" customWidth="1"/>
    <col min="8" max="8" width="30.625" style="419" customWidth="1"/>
    <col min="9" max="9" width="1.625" style="419" customWidth="1"/>
    <col min="10" max="10" width="30.625" style="419" customWidth="1"/>
    <col min="11" max="11" width="14.375" style="99" bestFit="1" customWidth="1"/>
    <col min="12" max="16384" width="9" style="99"/>
  </cols>
  <sheetData>
    <row r="1" spans="1:10" ht="30" customHeight="1" thickBot="1" x14ac:dyDescent="0.25">
      <c r="A1" s="97" t="s">
        <v>651</v>
      </c>
      <c r="B1" s="97"/>
      <c r="C1" s="97"/>
      <c r="D1" s="97"/>
      <c r="E1" s="28"/>
      <c r="F1" s="101" t="str">
        <f>'Hidden data'!B125</f>
        <v xml:space="preserve">B9 - </v>
      </c>
      <c r="H1" s="345" t="s">
        <v>574</v>
      </c>
      <c r="J1" s="344" t="s">
        <v>569</v>
      </c>
    </row>
    <row r="2" spans="1:10" ht="6" customHeight="1" thickBot="1" x14ac:dyDescent="0.25">
      <c r="H2" s="420"/>
      <c r="J2" s="420"/>
    </row>
    <row r="3" spans="1:10" s="415" customFormat="1" ht="20.100000000000001" customHeight="1" thickBot="1" x14ac:dyDescent="0.25">
      <c r="A3" s="327" t="s">
        <v>14</v>
      </c>
      <c r="B3" s="328"/>
      <c r="C3" s="328"/>
      <c r="D3" s="329"/>
      <c r="E3" s="183"/>
      <c r="F3" s="184" t="s">
        <v>106</v>
      </c>
      <c r="H3" s="540" t="s">
        <v>656</v>
      </c>
      <c r="I3" s="419"/>
      <c r="J3" s="621" t="s">
        <v>586</v>
      </c>
    </row>
    <row r="4" spans="1:10" s="415" customFormat="1" ht="30" customHeight="1" thickBot="1" x14ac:dyDescent="0.25">
      <c r="A4" s="652"/>
      <c r="B4" s="653"/>
      <c r="C4" s="653"/>
      <c r="D4" s="654"/>
      <c r="E4" s="650">
        <f ca="1">SUM(E6,E18,E49,E54,E86,E180,E216)</f>
        <v>0</v>
      </c>
      <c r="F4" s="651"/>
      <c r="H4" s="540"/>
      <c r="I4" s="419"/>
      <c r="J4" s="622"/>
    </row>
    <row r="5" spans="1:10" s="415" customFormat="1" ht="6" customHeight="1" thickBot="1" x14ac:dyDescent="0.25">
      <c r="F5" s="91"/>
      <c r="H5" s="540"/>
      <c r="I5" s="419"/>
      <c r="J5" s="623" t="s">
        <v>596</v>
      </c>
    </row>
    <row r="6" spans="1:10" s="415" customFormat="1" ht="20.100000000000001" customHeight="1" thickBot="1" x14ac:dyDescent="0.25">
      <c r="A6" s="76" t="s">
        <v>188</v>
      </c>
      <c r="B6" s="77"/>
      <c r="C6" s="188" t="s">
        <v>187</v>
      </c>
      <c r="D6" s="189" t="str">
        <f ca="1">IF(SUM(E18,E49,E54,E86,E180,E216)&gt;0, E6/SUM(E18,E49,E54,E86,E180,E216), "")</f>
        <v/>
      </c>
      <c r="E6" s="647">
        <f>(SUM(F9:F13))</f>
        <v>0</v>
      </c>
      <c r="F6" s="648"/>
      <c r="H6" s="540"/>
      <c r="I6" s="419"/>
      <c r="J6" s="623"/>
    </row>
    <row r="7" spans="1:10" s="187" customFormat="1" ht="6" customHeight="1" thickBot="1" x14ac:dyDescent="0.25">
      <c r="A7" s="415"/>
      <c r="B7" s="415"/>
      <c r="C7" s="415"/>
      <c r="D7" s="415"/>
      <c r="E7" s="415"/>
      <c r="F7" s="91"/>
      <c r="H7" s="540"/>
      <c r="J7" s="623"/>
    </row>
    <row r="8" spans="1:10" s="187" customFormat="1" ht="23.25" thickBot="1" x14ac:dyDescent="0.25">
      <c r="A8" s="190" t="s">
        <v>184</v>
      </c>
      <c r="B8" s="191" t="s">
        <v>159</v>
      </c>
      <c r="C8" s="191" t="s">
        <v>160</v>
      </c>
      <c r="D8" s="192" t="s">
        <v>163</v>
      </c>
      <c r="E8" s="192" t="s">
        <v>161</v>
      </c>
      <c r="F8" s="186" t="s">
        <v>431</v>
      </c>
      <c r="H8" s="540"/>
      <c r="J8" s="624"/>
    </row>
    <row r="9" spans="1:10" s="187" customFormat="1" ht="11.25" x14ac:dyDescent="0.2">
      <c r="A9" s="230"/>
      <c r="B9" s="230"/>
      <c r="C9" s="231"/>
      <c r="D9" s="232"/>
      <c r="E9" s="233"/>
      <c r="F9" s="193">
        <f>TRUNC(D9*E9,2)</f>
        <v>0</v>
      </c>
    </row>
    <row r="10" spans="1:10" s="187" customFormat="1" ht="11.25" x14ac:dyDescent="0.2">
      <c r="A10" s="230"/>
      <c r="B10" s="230"/>
      <c r="C10" s="231"/>
      <c r="D10" s="232"/>
      <c r="E10" s="233"/>
      <c r="F10" s="193">
        <f>TRUNC(D10*E10,2)</f>
        <v>0</v>
      </c>
    </row>
    <row r="11" spans="1:10" s="187" customFormat="1" ht="11.25" x14ac:dyDescent="0.2">
      <c r="A11" s="230"/>
      <c r="B11" s="230"/>
      <c r="C11" s="231"/>
      <c r="D11" s="232"/>
      <c r="E11" s="233"/>
      <c r="F11" s="193">
        <f>TRUNC(D11*E11,2)</f>
        <v>0</v>
      </c>
    </row>
    <row r="12" spans="1:10" s="187" customFormat="1" ht="11.25" x14ac:dyDescent="0.2">
      <c r="A12" s="230"/>
      <c r="B12" s="230"/>
      <c r="C12" s="231"/>
      <c r="D12" s="232"/>
      <c r="E12" s="233"/>
      <c r="F12" s="193">
        <f>TRUNC(D12*E12,2)</f>
        <v>0</v>
      </c>
    </row>
    <row r="13" spans="1:10" s="187" customFormat="1" ht="11.25" x14ac:dyDescent="0.2">
      <c r="A13" s="230"/>
      <c r="B13" s="230"/>
      <c r="C13" s="231"/>
      <c r="D13" s="232"/>
      <c r="E13" s="233"/>
      <c r="F13" s="193">
        <f>TRUNC(D13*E13,2)</f>
        <v>0</v>
      </c>
    </row>
    <row r="14" spans="1:10" s="415" customFormat="1" ht="6" customHeight="1" thickBot="1" x14ac:dyDescent="0.25">
      <c r="F14" s="91"/>
      <c r="H14" s="419"/>
      <c r="I14" s="419"/>
      <c r="J14" s="419"/>
    </row>
    <row r="15" spans="1:10" s="187" customFormat="1" ht="15" customHeight="1" thickBot="1" x14ac:dyDescent="0.25">
      <c r="A15" s="206" t="s">
        <v>532</v>
      </c>
      <c r="B15" s="194"/>
      <c r="C15" s="194"/>
      <c r="D15" s="194"/>
      <c r="E15" s="195">
        <f>LEN(A16)</f>
        <v>0</v>
      </c>
      <c r="F15" s="196" t="s">
        <v>136</v>
      </c>
      <c r="H15" s="540" t="s">
        <v>587</v>
      </c>
      <c r="J15" s="540" t="s">
        <v>533</v>
      </c>
    </row>
    <row r="16" spans="1:10" s="415" customFormat="1" ht="69.95" customHeight="1" thickBot="1" x14ac:dyDescent="0.25">
      <c r="A16" s="658"/>
      <c r="B16" s="658"/>
      <c r="C16" s="658"/>
      <c r="D16" s="658"/>
      <c r="E16" s="658"/>
      <c r="F16" s="658"/>
      <c r="H16" s="540"/>
      <c r="I16" s="419"/>
      <c r="J16" s="540"/>
    </row>
    <row r="17" spans="1:11" s="415" customFormat="1" ht="6" customHeight="1" thickBot="1" x14ac:dyDescent="0.25">
      <c r="F17" s="91"/>
      <c r="H17" s="540"/>
      <c r="I17" s="419"/>
      <c r="J17" s="540"/>
      <c r="K17" s="197"/>
    </row>
    <row r="18" spans="1:11" s="415" customFormat="1" ht="20.100000000000001" customHeight="1" thickBot="1" x14ac:dyDescent="0.25">
      <c r="A18" s="76" t="s">
        <v>189</v>
      </c>
      <c r="B18" s="77"/>
      <c r="C18" s="188" t="s">
        <v>187</v>
      </c>
      <c r="D18" s="185" t="str">
        <f ca="1">IF($E$4&gt;0, E18/$E$4, "")</f>
        <v/>
      </c>
      <c r="E18" s="647">
        <f ca="1">SUM(F20,F32)</f>
        <v>0</v>
      </c>
      <c r="F18" s="648"/>
      <c r="H18" s="540"/>
      <c r="I18" s="419"/>
      <c r="J18" s="540"/>
    </row>
    <row r="19" spans="1:11" s="415" customFormat="1" ht="6" customHeight="1" thickBot="1" x14ac:dyDescent="0.25">
      <c r="F19" s="91"/>
      <c r="H19" s="540"/>
      <c r="I19" s="419"/>
      <c r="J19" s="540"/>
    </row>
    <row r="20" spans="1:11" s="415" customFormat="1" ht="20.100000000000001" customHeight="1" thickBot="1" x14ac:dyDescent="0.25">
      <c r="A20" s="198" t="s">
        <v>526</v>
      </c>
      <c r="B20" s="199"/>
      <c r="C20" s="200" t="s">
        <v>412</v>
      </c>
      <c r="D20" s="330" t="s">
        <v>186</v>
      </c>
      <c r="E20" s="98"/>
      <c r="F20" s="112">
        <f ca="1">IF(D20="Real Cost", IF(SUM(F26:F30)&lt;=IF(CELL("TYPE", '2. Main data'!F7) = "v",  ('2. Main data'!F7*2500), 0), SUM(F26:F30), "Wrong"),F23)</f>
        <v>0</v>
      </c>
      <c r="H20" s="540"/>
      <c r="I20" s="419"/>
      <c r="J20" s="540"/>
    </row>
    <row r="21" spans="1:11" s="415" customFormat="1" ht="6" customHeight="1" thickBot="1" x14ac:dyDescent="0.25">
      <c r="F21" s="91"/>
      <c r="H21" s="420"/>
      <c r="I21" s="419"/>
      <c r="J21" s="420"/>
    </row>
    <row r="22" spans="1:11" s="187" customFormat="1" ht="24.95" customHeight="1" x14ac:dyDescent="0.2">
      <c r="A22" s="190" t="s">
        <v>184</v>
      </c>
      <c r="B22" s="201" t="s">
        <v>159</v>
      </c>
      <c r="C22" s="191" t="s">
        <v>160</v>
      </c>
      <c r="D22" s="192" t="s">
        <v>163</v>
      </c>
      <c r="E22" s="192" t="s">
        <v>428</v>
      </c>
      <c r="F22" s="186" t="s">
        <v>431</v>
      </c>
      <c r="H22" s="644" t="s">
        <v>597</v>
      </c>
      <c r="J22" s="560" t="s">
        <v>541</v>
      </c>
    </row>
    <row r="23" spans="1:11" s="415" customFormat="1" ht="15" customHeight="1" x14ac:dyDescent="0.2">
      <c r="A23" s="312" t="s">
        <v>141</v>
      </c>
      <c r="B23" s="202" t="s">
        <v>182</v>
      </c>
      <c r="C23" s="313"/>
      <c r="D23" s="314"/>
      <c r="E23" s="203">
        <f ca="1">IF(AND($E$54=0,$E$86=0,$E$180=0,$E216&gt;0),0, IF(($E$216=0),20%,10%))</f>
        <v>0.2</v>
      </c>
      <c r="F23" s="204">
        <f ca="1">TRUNC(IF(D20="Flat rate", IF((SUM(E6,E54,E86,E180,E216)*E23)&gt;IF(CELL("TYPE", '2. Main data'!F7) = "v",  ('2. Main data'!F7*2500), 0), IF(CELL("TYPE", '2. Main data'!F7) = "v",  ('2. Main data'!F7*2500), 0), (SUM(E6,E54,E86,E180,E216)*E23)), "0"))</f>
        <v>0</v>
      </c>
      <c r="H23" s="645"/>
      <c r="I23" s="419"/>
      <c r="J23" s="597"/>
    </row>
    <row r="24" spans="1:11" s="187" customFormat="1" ht="6" customHeight="1" x14ac:dyDescent="0.2">
      <c r="A24" s="415"/>
      <c r="B24" s="415"/>
      <c r="C24" s="415"/>
      <c r="D24" s="415"/>
      <c r="E24" s="415"/>
      <c r="F24" s="91"/>
      <c r="H24" s="645"/>
      <c r="J24" s="597"/>
    </row>
    <row r="25" spans="1:11" s="187" customFormat="1" ht="23.25" thickBot="1" x14ac:dyDescent="0.25">
      <c r="A25" s="190" t="s">
        <v>184</v>
      </c>
      <c r="B25" s="191" t="s">
        <v>159</v>
      </c>
      <c r="C25" s="191" t="s">
        <v>160</v>
      </c>
      <c r="D25" s="192" t="s">
        <v>163</v>
      </c>
      <c r="E25" s="192" t="s">
        <v>161</v>
      </c>
      <c r="F25" s="205" t="s">
        <v>431</v>
      </c>
      <c r="H25" s="646"/>
      <c r="J25" s="561"/>
    </row>
    <row r="26" spans="1:11" s="187" customFormat="1" ht="11.25" x14ac:dyDescent="0.2">
      <c r="A26" s="229"/>
      <c r="B26" s="230"/>
      <c r="C26" s="231"/>
      <c r="D26" s="232"/>
      <c r="E26" s="234"/>
      <c r="F26" s="193">
        <f>TRUNC(D26*E26,2)</f>
        <v>0</v>
      </c>
    </row>
    <row r="27" spans="1:11" s="187" customFormat="1" ht="11.25" x14ac:dyDescent="0.2">
      <c r="A27" s="229"/>
      <c r="B27" s="230"/>
      <c r="C27" s="231"/>
      <c r="D27" s="232"/>
      <c r="E27" s="234"/>
      <c r="F27" s="193">
        <f>TRUNC(D27*E27,2)</f>
        <v>0</v>
      </c>
    </row>
    <row r="28" spans="1:11" s="187" customFormat="1" ht="11.25" x14ac:dyDescent="0.2">
      <c r="A28" s="229"/>
      <c r="B28" s="230"/>
      <c r="C28" s="231"/>
      <c r="D28" s="232"/>
      <c r="E28" s="234"/>
      <c r="F28" s="193">
        <f>TRUNC(D28*E28,2)</f>
        <v>0</v>
      </c>
      <c r="H28" s="343"/>
    </row>
    <row r="29" spans="1:11" s="187" customFormat="1" ht="11.25" x14ac:dyDescent="0.2">
      <c r="A29" s="229"/>
      <c r="B29" s="230"/>
      <c r="C29" s="231"/>
      <c r="D29" s="232"/>
      <c r="E29" s="234"/>
      <c r="F29" s="193">
        <f>TRUNC(D29*E29,2)</f>
        <v>0</v>
      </c>
      <c r="H29" s="343"/>
    </row>
    <row r="30" spans="1:11" s="187" customFormat="1" ht="11.25" x14ac:dyDescent="0.2">
      <c r="A30" s="229"/>
      <c r="B30" s="230"/>
      <c r="C30" s="231"/>
      <c r="D30" s="232"/>
      <c r="E30" s="234"/>
      <c r="F30" s="193">
        <f>TRUNC(D30*E30,2)</f>
        <v>0</v>
      </c>
      <c r="H30" s="343"/>
    </row>
    <row r="31" spans="1:11" s="187" customFormat="1" ht="6" customHeight="1" thickBot="1" x14ac:dyDescent="0.25">
      <c r="A31" s="415"/>
      <c r="B31" s="415"/>
      <c r="C31" s="415"/>
      <c r="D31" s="415"/>
      <c r="E31" s="415"/>
      <c r="F31" s="91"/>
    </row>
    <row r="32" spans="1:11" s="187" customFormat="1" ht="20.100000000000001" customHeight="1" thickBot="1" x14ac:dyDescent="0.25">
      <c r="A32" s="198" t="s">
        <v>190</v>
      </c>
      <c r="B32" s="199"/>
      <c r="C32" s="199"/>
      <c r="D32" s="199"/>
      <c r="E32" s="98"/>
      <c r="F32" s="100">
        <f>SUM(F35:F44)</f>
        <v>0</v>
      </c>
      <c r="H32" s="560" t="s">
        <v>573</v>
      </c>
      <c r="I32" s="420"/>
      <c r="J32" s="540" t="s">
        <v>527</v>
      </c>
    </row>
    <row r="33" spans="1:10" s="187" customFormat="1" ht="6" customHeight="1" thickBot="1" x14ac:dyDescent="0.25">
      <c r="A33" s="415"/>
      <c r="B33" s="415"/>
      <c r="C33" s="415"/>
      <c r="D33" s="415"/>
      <c r="E33" s="415"/>
      <c r="F33" s="91"/>
      <c r="H33" s="597"/>
      <c r="I33" s="420"/>
      <c r="J33" s="540"/>
    </row>
    <row r="34" spans="1:10" s="187" customFormat="1" ht="23.25" thickBot="1" x14ac:dyDescent="0.25">
      <c r="A34" s="190" t="s">
        <v>184</v>
      </c>
      <c r="B34" s="191" t="s">
        <v>159</v>
      </c>
      <c r="C34" s="191" t="s">
        <v>160</v>
      </c>
      <c r="D34" s="192" t="s">
        <v>163</v>
      </c>
      <c r="E34" s="192" t="s">
        <v>161</v>
      </c>
      <c r="F34" s="186" t="s">
        <v>431</v>
      </c>
      <c r="H34" s="561"/>
      <c r="I34" s="420"/>
      <c r="J34" s="540"/>
    </row>
    <row r="35" spans="1:10" s="187" customFormat="1" ht="11.25" x14ac:dyDescent="0.2">
      <c r="A35" s="229"/>
      <c r="B35" s="230"/>
      <c r="C35" s="231"/>
      <c r="D35" s="232"/>
      <c r="E35" s="234"/>
      <c r="F35" s="193">
        <f>TRUNC(D35*E35,2)</f>
        <v>0</v>
      </c>
    </row>
    <row r="36" spans="1:10" s="187" customFormat="1" ht="11.25" x14ac:dyDescent="0.2">
      <c r="A36" s="229"/>
      <c r="B36" s="230"/>
      <c r="C36" s="231"/>
      <c r="D36" s="232"/>
      <c r="E36" s="234"/>
      <c r="F36" s="193">
        <f>TRUNC(D36*E36,2)</f>
        <v>0</v>
      </c>
    </row>
    <row r="37" spans="1:10" s="187" customFormat="1" ht="11.25" x14ac:dyDescent="0.2">
      <c r="A37" s="229"/>
      <c r="B37" s="230"/>
      <c r="C37" s="231"/>
      <c r="D37" s="232"/>
      <c r="E37" s="234"/>
      <c r="F37" s="193">
        <f>TRUNC(D37*E37,2)</f>
        <v>0</v>
      </c>
    </row>
    <row r="38" spans="1:10" s="187" customFormat="1" ht="11.25" x14ac:dyDescent="0.2">
      <c r="A38" s="229"/>
      <c r="B38" s="230"/>
      <c r="C38" s="231"/>
      <c r="D38" s="232"/>
      <c r="E38" s="234"/>
      <c r="F38" s="193">
        <f t="shared" ref="F38:F44" si="0">TRUNC(D38*E38,2)</f>
        <v>0</v>
      </c>
    </row>
    <row r="39" spans="1:10" s="187" customFormat="1" ht="11.25" x14ac:dyDescent="0.2">
      <c r="A39" s="229"/>
      <c r="B39" s="230"/>
      <c r="C39" s="231"/>
      <c r="D39" s="232"/>
      <c r="E39" s="234"/>
      <c r="F39" s="193">
        <f t="shared" si="0"/>
        <v>0</v>
      </c>
    </row>
    <row r="40" spans="1:10" s="187" customFormat="1" ht="11.25" x14ac:dyDescent="0.2">
      <c r="A40" s="229"/>
      <c r="B40" s="230"/>
      <c r="C40" s="231"/>
      <c r="D40" s="232"/>
      <c r="E40" s="234"/>
      <c r="F40" s="193">
        <f t="shared" si="0"/>
        <v>0</v>
      </c>
    </row>
    <row r="41" spans="1:10" s="187" customFormat="1" ht="11.25" x14ac:dyDescent="0.2">
      <c r="A41" s="229"/>
      <c r="B41" s="230"/>
      <c r="C41" s="231"/>
      <c r="D41" s="232"/>
      <c r="E41" s="234"/>
      <c r="F41" s="193">
        <f t="shared" si="0"/>
        <v>0</v>
      </c>
    </row>
    <row r="42" spans="1:10" s="187" customFormat="1" ht="11.25" x14ac:dyDescent="0.2">
      <c r="A42" s="229"/>
      <c r="B42" s="230"/>
      <c r="C42" s="231"/>
      <c r="D42" s="232"/>
      <c r="E42" s="234"/>
      <c r="F42" s="193">
        <f t="shared" si="0"/>
        <v>0</v>
      </c>
    </row>
    <row r="43" spans="1:10" s="187" customFormat="1" ht="11.25" x14ac:dyDescent="0.2">
      <c r="A43" s="229"/>
      <c r="B43" s="230"/>
      <c r="C43" s="231"/>
      <c r="D43" s="232"/>
      <c r="E43" s="234"/>
      <c r="F43" s="193">
        <f t="shared" si="0"/>
        <v>0</v>
      </c>
    </row>
    <row r="44" spans="1:10" s="187" customFormat="1" ht="11.25" x14ac:dyDescent="0.2">
      <c r="A44" s="229"/>
      <c r="B44" s="230"/>
      <c r="C44" s="231"/>
      <c r="D44" s="232"/>
      <c r="E44" s="234"/>
      <c r="F44" s="193">
        <f t="shared" si="0"/>
        <v>0</v>
      </c>
    </row>
    <row r="45" spans="1:10" s="187" customFormat="1" ht="6" customHeight="1" thickBot="1" x14ac:dyDescent="0.25">
      <c r="A45" s="415"/>
      <c r="B45" s="415"/>
      <c r="C45" s="415"/>
      <c r="D45" s="415"/>
      <c r="E45" s="415"/>
      <c r="F45" s="91"/>
    </row>
    <row r="46" spans="1:10" s="187" customFormat="1" ht="15" customHeight="1" thickBot="1" x14ac:dyDescent="0.25">
      <c r="A46" s="206" t="s">
        <v>532</v>
      </c>
      <c r="B46" s="207"/>
      <c r="C46" s="207"/>
      <c r="D46" s="207"/>
      <c r="E46" s="195">
        <f>LEN(A47)</f>
        <v>0</v>
      </c>
      <c r="F46" s="196" t="s">
        <v>136</v>
      </c>
      <c r="H46" s="540" t="s">
        <v>588</v>
      </c>
      <c r="I46" s="420"/>
      <c r="J46" s="560" t="s">
        <v>534</v>
      </c>
    </row>
    <row r="47" spans="1:10" s="415" customFormat="1" ht="69.95" customHeight="1" thickBot="1" x14ac:dyDescent="0.25">
      <c r="A47" s="658"/>
      <c r="B47" s="658"/>
      <c r="C47" s="658"/>
      <c r="D47" s="658"/>
      <c r="E47" s="658"/>
      <c r="F47" s="658"/>
      <c r="H47" s="540"/>
      <c r="I47" s="420"/>
      <c r="J47" s="561"/>
    </row>
    <row r="48" spans="1:10" s="187" customFormat="1" ht="6" customHeight="1" thickBot="1" x14ac:dyDescent="0.25">
      <c r="A48" s="415"/>
      <c r="B48" s="415"/>
      <c r="C48" s="415"/>
      <c r="D48" s="415"/>
      <c r="E48" s="415"/>
      <c r="F48" s="91"/>
      <c r="H48" s="420"/>
      <c r="I48" s="420"/>
      <c r="J48" s="420"/>
    </row>
    <row r="49" spans="1:10" s="415" customFormat="1" ht="20.100000000000001" customHeight="1" thickBot="1" x14ac:dyDescent="0.25">
      <c r="A49" s="76" t="s">
        <v>191</v>
      </c>
      <c r="B49" s="77"/>
      <c r="C49" s="188" t="s">
        <v>187</v>
      </c>
      <c r="D49" s="185" t="str">
        <f ca="1">IF($E$4&gt;0, E49/$E$4, "")</f>
        <v/>
      </c>
      <c r="E49" s="647">
        <f ca="1">SUM(F52)</f>
        <v>0</v>
      </c>
      <c r="F49" s="648"/>
      <c r="H49" s="540" t="s">
        <v>528</v>
      </c>
      <c r="I49" s="540"/>
      <c r="J49" s="540"/>
    </row>
    <row r="50" spans="1:10" s="187" customFormat="1" ht="6" customHeight="1" thickBot="1" x14ac:dyDescent="0.25">
      <c r="A50" s="415"/>
      <c r="B50" s="415"/>
      <c r="C50" s="415"/>
      <c r="D50" s="415"/>
      <c r="E50" s="415"/>
      <c r="F50" s="91"/>
      <c r="H50" s="540"/>
      <c r="I50" s="540"/>
      <c r="J50" s="540"/>
    </row>
    <row r="51" spans="1:10" s="415" customFormat="1" ht="24.95" customHeight="1" thickBot="1" x14ac:dyDescent="0.25">
      <c r="A51" s="190" t="s">
        <v>184</v>
      </c>
      <c r="B51" s="201" t="s">
        <v>159</v>
      </c>
      <c r="C51" s="191" t="s">
        <v>160</v>
      </c>
      <c r="D51" s="192" t="s">
        <v>163</v>
      </c>
      <c r="E51" s="208" t="s">
        <v>186</v>
      </c>
      <c r="F51" s="209" t="s">
        <v>431</v>
      </c>
      <c r="H51" s="540"/>
      <c r="I51" s="540"/>
      <c r="J51" s="540"/>
    </row>
    <row r="52" spans="1:10" s="415" customFormat="1" ht="15" customHeight="1" thickBot="1" x14ac:dyDescent="0.25">
      <c r="A52" s="311" t="s">
        <v>544</v>
      </c>
      <c r="B52" s="315" t="s">
        <v>182</v>
      </c>
      <c r="C52" s="313"/>
      <c r="D52" s="314"/>
      <c r="E52" s="210">
        <v>0.15</v>
      </c>
      <c r="F52" s="204">
        <f ca="1">TRUNC((E18*E52),2)</f>
        <v>0</v>
      </c>
      <c r="H52" s="540"/>
      <c r="I52" s="540"/>
      <c r="J52" s="540"/>
    </row>
    <row r="53" spans="1:10" s="187" customFormat="1" ht="6" customHeight="1" thickBot="1" x14ac:dyDescent="0.25">
      <c r="A53" s="415"/>
      <c r="B53" s="415"/>
      <c r="C53" s="415"/>
      <c r="D53" s="415"/>
      <c r="E53" s="415"/>
      <c r="F53" s="91"/>
      <c r="H53" s="420"/>
      <c r="I53" s="420"/>
      <c r="J53" s="420"/>
    </row>
    <row r="54" spans="1:10" s="415" customFormat="1" ht="20.100000000000001" customHeight="1" x14ac:dyDescent="0.2">
      <c r="A54" s="76" t="s">
        <v>192</v>
      </c>
      <c r="B54" s="77"/>
      <c r="C54" s="188" t="s">
        <v>187</v>
      </c>
      <c r="D54" s="185" t="str">
        <f ca="1">IF($E$4&gt;0, E54/$E$4, "")</f>
        <v/>
      </c>
      <c r="E54" s="647">
        <f>SUM(F56,F65,F74)</f>
        <v>0</v>
      </c>
      <c r="F54" s="648"/>
      <c r="H54" s="634" t="s">
        <v>589</v>
      </c>
      <c r="I54" s="635"/>
      <c r="J54" s="636"/>
    </row>
    <row r="55" spans="1:10" s="187" customFormat="1" ht="6" customHeight="1" x14ac:dyDescent="0.2">
      <c r="A55" s="415"/>
      <c r="B55" s="415"/>
      <c r="C55" s="415"/>
      <c r="D55" s="415"/>
      <c r="E55" s="415"/>
      <c r="F55" s="91"/>
      <c r="H55" s="637"/>
      <c r="I55" s="638"/>
      <c r="J55" s="639"/>
    </row>
    <row r="56" spans="1:10" s="187" customFormat="1" ht="20.100000000000001" customHeight="1" x14ac:dyDescent="0.2">
      <c r="A56" s="198" t="s">
        <v>415</v>
      </c>
      <c r="B56" s="199"/>
      <c r="C56" s="199"/>
      <c r="D56" s="199"/>
      <c r="E56" s="98"/>
      <c r="F56" s="100">
        <f>SUM(F59:F63)</f>
        <v>0</v>
      </c>
      <c r="H56" s="637"/>
      <c r="I56" s="638"/>
      <c r="J56" s="639"/>
    </row>
    <row r="57" spans="1:10" s="187" customFormat="1" ht="6" customHeight="1" x14ac:dyDescent="0.2">
      <c r="A57" s="415"/>
      <c r="B57" s="415"/>
      <c r="C57" s="415"/>
      <c r="D57" s="415"/>
      <c r="E57" s="415"/>
      <c r="F57" s="91"/>
      <c r="H57" s="637"/>
      <c r="I57" s="638"/>
      <c r="J57" s="639"/>
    </row>
    <row r="58" spans="1:10" s="187" customFormat="1" ht="23.25" thickBot="1" x14ac:dyDescent="0.25">
      <c r="A58" s="211" t="s">
        <v>184</v>
      </c>
      <c r="B58" s="191" t="s">
        <v>159</v>
      </c>
      <c r="C58" s="191" t="s">
        <v>160</v>
      </c>
      <c r="D58" s="192" t="s">
        <v>163</v>
      </c>
      <c r="E58" s="192" t="s">
        <v>161</v>
      </c>
      <c r="F58" s="186" t="s">
        <v>431</v>
      </c>
      <c r="H58" s="640"/>
      <c r="I58" s="641"/>
      <c r="J58" s="642"/>
    </row>
    <row r="59" spans="1:10" s="187" customFormat="1" ht="11.25" x14ac:dyDescent="0.2">
      <c r="A59" s="229"/>
      <c r="B59" s="230"/>
      <c r="C59" s="231"/>
      <c r="D59" s="232"/>
      <c r="E59" s="234"/>
      <c r="F59" s="193">
        <f>TRUNC(D59*E59,2)</f>
        <v>0</v>
      </c>
    </row>
    <row r="60" spans="1:10" s="187" customFormat="1" ht="11.25" x14ac:dyDescent="0.2">
      <c r="A60" s="229"/>
      <c r="B60" s="230"/>
      <c r="C60" s="231"/>
      <c r="D60" s="232"/>
      <c r="E60" s="234"/>
      <c r="F60" s="193">
        <f>TRUNC(D60*E60,2)</f>
        <v>0</v>
      </c>
    </row>
    <row r="61" spans="1:10" s="187" customFormat="1" ht="11.25" x14ac:dyDescent="0.2">
      <c r="A61" s="229"/>
      <c r="B61" s="230"/>
      <c r="C61" s="231"/>
      <c r="D61" s="232"/>
      <c r="E61" s="234"/>
      <c r="F61" s="193">
        <f>TRUNC(D61*E61,2)</f>
        <v>0</v>
      </c>
    </row>
    <row r="62" spans="1:10" s="187" customFormat="1" ht="11.25" x14ac:dyDescent="0.2">
      <c r="A62" s="229"/>
      <c r="B62" s="230"/>
      <c r="C62" s="231"/>
      <c r="D62" s="232"/>
      <c r="E62" s="234"/>
      <c r="F62" s="193">
        <f>TRUNC(D62*E62,2)</f>
        <v>0</v>
      </c>
    </row>
    <row r="63" spans="1:10" s="187" customFormat="1" ht="11.25" x14ac:dyDescent="0.2">
      <c r="A63" s="229"/>
      <c r="B63" s="230"/>
      <c r="C63" s="231"/>
      <c r="D63" s="232"/>
      <c r="E63" s="234"/>
      <c r="F63" s="193">
        <f>TRUNC(D63*E63,2)</f>
        <v>0</v>
      </c>
    </row>
    <row r="64" spans="1:10" s="187" customFormat="1" ht="6" customHeight="1" thickBot="1" x14ac:dyDescent="0.25">
      <c r="A64" s="415"/>
      <c r="B64" s="415"/>
      <c r="C64" s="415"/>
      <c r="D64" s="415"/>
      <c r="E64" s="415"/>
      <c r="F64" s="91"/>
    </row>
    <row r="65" spans="1:10" s="187" customFormat="1" ht="20.100000000000001" customHeight="1" thickBot="1" x14ac:dyDescent="0.25">
      <c r="A65" s="198" t="s">
        <v>416</v>
      </c>
      <c r="B65" s="199"/>
      <c r="C65" s="199"/>
      <c r="D65" s="199"/>
      <c r="E65" s="98"/>
      <c r="F65" s="100">
        <f>SUM(F68:F72)</f>
        <v>0</v>
      </c>
      <c r="H65" s="643" t="s">
        <v>598</v>
      </c>
      <c r="I65" s="643"/>
      <c r="J65" s="643"/>
    </row>
    <row r="66" spans="1:10" s="187" customFormat="1" ht="6" customHeight="1" thickBot="1" x14ac:dyDescent="0.25">
      <c r="A66" s="415"/>
      <c r="B66" s="415"/>
      <c r="C66" s="415"/>
      <c r="D66" s="415"/>
      <c r="E66" s="415"/>
      <c r="F66" s="91"/>
      <c r="H66" s="643"/>
      <c r="I66" s="643"/>
      <c r="J66" s="643"/>
    </row>
    <row r="67" spans="1:10" s="187" customFormat="1" ht="23.25" thickBot="1" x14ac:dyDescent="0.25">
      <c r="A67" s="211" t="s">
        <v>184</v>
      </c>
      <c r="B67" s="191" t="s">
        <v>159</v>
      </c>
      <c r="C67" s="191" t="s">
        <v>160</v>
      </c>
      <c r="D67" s="192" t="s">
        <v>163</v>
      </c>
      <c r="E67" s="192" t="s">
        <v>161</v>
      </c>
      <c r="F67" s="186" t="s">
        <v>431</v>
      </c>
      <c r="H67" s="643"/>
      <c r="I67" s="643"/>
      <c r="J67" s="643"/>
    </row>
    <row r="68" spans="1:10" s="187" customFormat="1" ht="11.25" x14ac:dyDescent="0.2">
      <c r="A68" s="229"/>
      <c r="B68" s="230"/>
      <c r="C68" s="231"/>
      <c r="D68" s="232"/>
      <c r="E68" s="234"/>
      <c r="F68" s="193">
        <f>TRUNC(D68*E68,2)</f>
        <v>0</v>
      </c>
    </row>
    <row r="69" spans="1:10" s="187" customFormat="1" ht="11.25" x14ac:dyDescent="0.2">
      <c r="A69" s="229"/>
      <c r="B69" s="230"/>
      <c r="C69" s="231"/>
      <c r="D69" s="232"/>
      <c r="E69" s="234"/>
      <c r="F69" s="193">
        <f>TRUNC(D69*E69,2)</f>
        <v>0</v>
      </c>
    </row>
    <row r="70" spans="1:10" s="187" customFormat="1" ht="11.25" x14ac:dyDescent="0.2">
      <c r="A70" s="229"/>
      <c r="B70" s="230"/>
      <c r="C70" s="231"/>
      <c r="D70" s="232"/>
      <c r="E70" s="234"/>
      <c r="F70" s="193">
        <f>TRUNC(D70*E70,2)</f>
        <v>0</v>
      </c>
    </row>
    <row r="71" spans="1:10" s="187" customFormat="1" ht="11.25" x14ac:dyDescent="0.2">
      <c r="A71" s="229"/>
      <c r="B71" s="230"/>
      <c r="C71" s="231"/>
      <c r="D71" s="232"/>
      <c r="E71" s="234"/>
      <c r="F71" s="193">
        <f>TRUNC(D71*E71,2)</f>
        <v>0</v>
      </c>
    </row>
    <row r="72" spans="1:10" s="187" customFormat="1" ht="11.25" x14ac:dyDescent="0.2">
      <c r="A72" s="229"/>
      <c r="B72" s="230"/>
      <c r="C72" s="231"/>
      <c r="D72" s="232"/>
      <c r="E72" s="234"/>
      <c r="F72" s="193">
        <f>TRUNC(D72*E72,2)</f>
        <v>0</v>
      </c>
    </row>
    <row r="73" spans="1:10" s="187" customFormat="1" ht="6" customHeight="1" thickBot="1" x14ac:dyDescent="0.25">
      <c r="A73" s="415"/>
      <c r="B73" s="415"/>
      <c r="C73" s="415"/>
      <c r="D73" s="415"/>
      <c r="E73" s="415"/>
      <c r="F73" s="91"/>
    </row>
    <row r="74" spans="1:10" s="187" customFormat="1" ht="20.100000000000001" customHeight="1" x14ac:dyDescent="0.2">
      <c r="A74" s="198" t="s">
        <v>417</v>
      </c>
      <c r="B74" s="199"/>
      <c r="C74" s="199"/>
      <c r="D74" s="199"/>
      <c r="E74" s="98"/>
      <c r="F74" s="100">
        <f>SUM(F77:F81)</f>
        <v>0</v>
      </c>
      <c r="H74" s="625" t="s">
        <v>529</v>
      </c>
      <c r="I74" s="626"/>
      <c r="J74" s="627"/>
    </row>
    <row r="75" spans="1:10" s="187" customFormat="1" ht="6" customHeight="1" x14ac:dyDescent="0.2">
      <c r="A75" s="415"/>
      <c r="B75" s="415"/>
      <c r="C75" s="415"/>
      <c r="D75" s="415"/>
      <c r="E75" s="415"/>
      <c r="F75" s="91"/>
      <c r="H75" s="628"/>
      <c r="I75" s="629"/>
      <c r="J75" s="630"/>
    </row>
    <row r="76" spans="1:10" s="187" customFormat="1" ht="23.25" thickBot="1" x14ac:dyDescent="0.25">
      <c r="A76" s="211" t="s">
        <v>184</v>
      </c>
      <c r="B76" s="191" t="s">
        <v>159</v>
      </c>
      <c r="C76" s="191" t="s">
        <v>160</v>
      </c>
      <c r="D76" s="192" t="s">
        <v>163</v>
      </c>
      <c r="E76" s="192" t="s">
        <v>161</v>
      </c>
      <c r="F76" s="186" t="s">
        <v>431</v>
      </c>
      <c r="H76" s="631"/>
      <c r="I76" s="632"/>
      <c r="J76" s="633"/>
    </row>
    <row r="77" spans="1:10" s="187" customFormat="1" ht="11.25" x14ac:dyDescent="0.2">
      <c r="A77" s="229"/>
      <c r="B77" s="230"/>
      <c r="C77" s="231"/>
      <c r="D77" s="232"/>
      <c r="E77" s="234"/>
      <c r="F77" s="193">
        <f>TRUNC(D77*E77,2)</f>
        <v>0</v>
      </c>
    </row>
    <row r="78" spans="1:10" s="187" customFormat="1" ht="11.25" x14ac:dyDescent="0.2">
      <c r="A78" s="229"/>
      <c r="B78" s="230"/>
      <c r="C78" s="231"/>
      <c r="D78" s="232"/>
      <c r="E78" s="234"/>
      <c r="F78" s="193">
        <f>TRUNC(D78*E78,2)</f>
        <v>0</v>
      </c>
    </row>
    <row r="79" spans="1:10" s="187" customFormat="1" ht="11.25" x14ac:dyDescent="0.2">
      <c r="A79" s="229"/>
      <c r="B79" s="230"/>
      <c r="C79" s="231"/>
      <c r="D79" s="232"/>
      <c r="E79" s="234"/>
      <c r="F79" s="193">
        <f>TRUNC(D79*E79,2)</f>
        <v>0</v>
      </c>
    </row>
    <row r="80" spans="1:10" s="187" customFormat="1" ht="11.25" x14ac:dyDescent="0.2">
      <c r="A80" s="229"/>
      <c r="B80" s="230"/>
      <c r="C80" s="231"/>
      <c r="D80" s="232"/>
      <c r="E80" s="234"/>
      <c r="F80" s="193">
        <f>TRUNC(D80*E80,2)</f>
        <v>0</v>
      </c>
    </row>
    <row r="81" spans="1:10" s="187" customFormat="1" ht="11.25" x14ac:dyDescent="0.2">
      <c r="A81" s="229"/>
      <c r="B81" s="230"/>
      <c r="C81" s="231"/>
      <c r="D81" s="232"/>
      <c r="E81" s="234"/>
      <c r="F81" s="193">
        <f>TRUNC(D81*E81,2)</f>
        <v>0</v>
      </c>
    </row>
    <row r="82" spans="1:10" s="187" customFormat="1" ht="6" customHeight="1" thickBot="1" x14ac:dyDescent="0.25">
      <c r="A82" s="415"/>
      <c r="B82" s="415"/>
      <c r="C82" s="415"/>
      <c r="D82" s="415"/>
      <c r="E82" s="415"/>
      <c r="F82" s="91"/>
    </row>
    <row r="83" spans="1:10" s="187" customFormat="1" ht="15" customHeight="1" thickBot="1" x14ac:dyDescent="0.25">
      <c r="A83" s="206" t="s">
        <v>532</v>
      </c>
      <c r="B83" s="194"/>
      <c r="C83" s="194"/>
      <c r="D83" s="194"/>
      <c r="E83" s="195">
        <f>LEN(A84)</f>
        <v>0</v>
      </c>
      <c r="F83" s="196" t="s">
        <v>136</v>
      </c>
      <c r="H83" s="540" t="s">
        <v>530</v>
      </c>
      <c r="I83" s="420"/>
      <c r="J83" s="540" t="s">
        <v>535</v>
      </c>
    </row>
    <row r="84" spans="1:10" s="415" customFormat="1" ht="69.95" customHeight="1" thickBot="1" x14ac:dyDescent="0.25">
      <c r="A84" s="658"/>
      <c r="B84" s="658"/>
      <c r="C84" s="658"/>
      <c r="D84" s="658"/>
      <c r="E84" s="658"/>
      <c r="F84" s="658"/>
      <c r="H84" s="540"/>
      <c r="I84" s="420"/>
      <c r="J84" s="540"/>
    </row>
    <row r="85" spans="1:10" s="187" customFormat="1" ht="6" customHeight="1" thickBot="1" x14ac:dyDescent="0.25">
      <c r="A85" s="415"/>
      <c r="B85" s="415"/>
      <c r="C85" s="415"/>
      <c r="D85" s="415"/>
      <c r="E85" s="415"/>
      <c r="F85" s="91"/>
    </row>
    <row r="86" spans="1:10" s="415" customFormat="1" ht="20.100000000000001" customHeight="1" x14ac:dyDescent="0.2">
      <c r="A86" s="76" t="s">
        <v>193</v>
      </c>
      <c r="B86" s="77"/>
      <c r="C86" s="188" t="s">
        <v>187</v>
      </c>
      <c r="D86" s="185" t="str">
        <f ca="1">IF($E$4&gt;0, E86/$E$4, "")</f>
        <v/>
      </c>
      <c r="E86" s="647">
        <f ca="1">SUM(F88,F100,F117,F129,F146,F163)</f>
        <v>0</v>
      </c>
      <c r="F86" s="648"/>
      <c r="H86" s="625" t="s">
        <v>531</v>
      </c>
      <c r="I86" s="626"/>
      <c r="J86" s="627"/>
    </row>
    <row r="87" spans="1:10" s="187" customFormat="1" ht="6" customHeight="1" x14ac:dyDescent="0.2">
      <c r="A87" s="415"/>
      <c r="B87" s="415"/>
      <c r="C87" s="415"/>
      <c r="D87" s="415"/>
      <c r="E87" s="415"/>
      <c r="F87" s="91"/>
      <c r="H87" s="628"/>
      <c r="I87" s="629"/>
      <c r="J87" s="630"/>
    </row>
    <row r="88" spans="1:10" s="187" customFormat="1" ht="20.100000000000001" customHeight="1" x14ac:dyDescent="0.2">
      <c r="A88" s="198" t="s">
        <v>418</v>
      </c>
      <c r="B88" s="199"/>
      <c r="C88" s="199"/>
      <c r="D88" s="199"/>
      <c r="E88" s="98"/>
      <c r="F88" s="100">
        <f>SUM(F91:F95)</f>
        <v>0</v>
      </c>
      <c r="H88" s="628"/>
      <c r="I88" s="629"/>
      <c r="J88" s="630"/>
    </row>
    <row r="89" spans="1:10" s="187" customFormat="1" ht="6" customHeight="1" x14ac:dyDescent="0.2">
      <c r="A89" s="415"/>
      <c r="B89" s="415"/>
      <c r="C89" s="415"/>
      <c r="D89" s="415"/>
      <c r="E89" s="415"/>
      <c r="F89" s="91"/>
      <c r="H89" s="628"/>
      <c r="I89" s="629"/>
      <c r="J89" s="630"/>
    </row>
    <row r="90" spans="1:10" s="187" customFormat="1" ht="23.25" thickBot="1" x14ac:dyDescent="0.25">
      <c r="A90" s="211" t="s">
        <v>184</v>
      </c>
      <c r="B90" s="191" t="s">
        <v>159</v>
      </c>
      <c r="C90" s="191" t="s">
        <v>160</v>
      </c>
      <c r="D90" s="192" t="s">
        <v>163</v>
      </c>
      <c r="E90" s="192" t="s">
        <v>161</v>
      </c>
      <c r="F90" s="186" t="s">
        <v>431</v>
      </c>
      <c r="H90" s="631"/>
      <c r="I90" s="632"/>
      <c r="J90" s="633"/>
    </row>
    <row r="91" spans="1:10" s="187" customFormat="1" ht="11.25" x14ac:dyDescent="0.2">
      <c r="A91" s="229"/>
      <c r="B91" s="230"/>
      <c r="C91" s="231"/>
      <c r="D91" s="232"/>
      <c r="E91" s="234"/>
      <c r="F91" s="193">
        <f>TRUNC(D91*E91,2)</f>
        <v>0</v>
      </c>
    </row>
    <row r="92" spans="1:10" s="187" customFormat="1" ht="11.25" x14ac:dyDescent="0.2">
      <c r="A92" s="229"/>
      <c r="B92" s="230"/>
      <c r="C92" s="231"/>
      <c r="D92" s="232"/>
      <c r="E92" s="234"/>
      <c r="F92" s="193">
        <f>TRUNC(D92*E92,2)</f>
        <v>0</v>
      </c>
    </row>
    <row r="93" spans="1:10" s="187" customFormat="1" ht="11.25" x14ac:dyDescent="0.2">
      <c r="A93" s="229"/>
      <c r="B93" s="230"/>
      <c r="C93" s="231"/>
      <c r="D93" s="232"/>
      <c r="E93" s="234"/>
      <c r="F93" s="193">
        <f>TRUNC(D93*E93,2)</f>
        <v>0</v>
      </c>
    </row>
    <row r="94" spans="1:10" s="187" customFormat="1" ht="11.25" x14ac:dyDescent="0.2">
      <c r="A94" s="229"/>
      <c r="B94" s="230"/>
      <c r="C94" s="231"/>
      <c r="D94" s="232"/>
      <c r="E94" s="234"/>
      <c r="F94" s="193">
        <f>TRUNC(D94*E94,2)</f>
        <v>0</v>
      </c>
    </row>
    <row r="95" spans="1:10" s="187" customFormat="1" ht="11.25" x14ac:dyDescent="0.2">
      <c r="A95" s="229"/>
      <c r="B95" s="230"/>
      <c r="C95" s="231"/>
      <c r="D95" s="232"/>
      <c r="E95" s="234"/>
      <c r="F95" s="193">
        <f>TRUNC(D95*E95,2)</f>
        <v>0</v>
      </c>
    </row>
    <row r="96" spans="1:10" s="187" customFormat="1" ht="6" customHeight="1" thickBot="1" x14ac:dyDescent="0.25">
      <c r="A96" s="415"/>
      <c r="B96" s="415"/>
      <c r="C96" s="415"/>
      <c r="D96" s="415"/>
      <c r="E96" s="415"/>
      <c r="F96" s="91"/>
    </row>
    <row r="97" spans="1:10" s="187" customFormat="1" ht="15" customHeight="1" x14ac:dyDescent="0.2">
      <c r="A97" s="206" t="s">
        <v>532</v>
      </c>
      <c r="B97" s="194"/>
      <c r="C97" s="194"/>
      <c r="D97" s="194"/>
      <c r="E97" s="195">
        <f>LEN(A98)</f>
        <v>0</v>
      </c>
      <c r="F97" s="196" t="s">
        <v>136</v>
      </c>
      <c r="H97" s="625" t="s">
        <v>590</v>
      </c>
      <c r="I97" s="626"/>
      <c r="J97" s="627"/>
    </row>
    <row r="98" spans="1:10" s="415" customFormat="1" ht="69.95" customHeight="1" thickBot="1" x14ac:dyDescent="0.25">
      <c r="A98" s="658"/>
      <c r="B98" s="658"/>
      <c r="C98" s="658"/>
      <c r="D98" s="658"/>
      <c r="E98" s="658"/>
      <c r="F98" s="658"/>
      <c r="H98" s="631"/>
      <c r="I98" s="632"/>
      <c r="J98" s="633"/>
    </row>
    <row r="99" spans="1:10" s="187" customFormat="1" ht="6" customHeight="1" thickBot="1" x14ac:dyDescent="0.25">
      <c r="A99" s="415"/>
      <c r="B99" s="415"/>
      <c r="C99" s="415"/>
      <c r="D99" s="415"/>
      <c r="E99" s="415"/>
      <c r="F99" s="91"/>
    </row>
    <row r="100" spans="1:10" s="187" customFormat="1" ht="20.100000000000001" customHeight="1" thickBot="1" x14ac:dyDescent="0.25">
      <c r="A100" s="198" t="s">
        <v>419</v>
      </c>
      <c r="B100" s="199"/>
      <c r="C100" s="199"/>
      <c r="D100" s="199"/>
      <c r="E100" s="98"/>
      <c r="F100" s="100">
        <f>SUM(F103:F112)</f>
        <v>0</v>
      </c>
      <c r="H100" s="643" t="s">
        <v>599</v>
      </c>
      <c r="I100" s="643"/>
      <c r="J100" s="643"/>
    </row>
    <row r="101" spans="1:10" s="187" customFormat="1" ht="6" customHeight="1" thickBot="1" x14ac:dyDescent="0.25">
      <c r="A101" s="415"/>
      <c r="B101" s="415"/>
      <c r="C101" s="415"/>
      <c r="D101" s="415"/>
      <c r="E101" s="415"/>
      <c r="F101" s="91"/>
      <c r="H101" s="643"/>
      <c r="I101" s="643"/>
      <c r="J101" s="643"/>
    </row>
    <row r="102" spans="1:10" s="187" customFormat="1" ht="23.25" thickBot="1" x14ac:dyDescent="0.25">
      <c r="A102" s="212" t="s">
        <v>184</v>
      </c>
      <c r="B102" s="213" t="s">
        <v>159</v>
      </c>
      <c r="C102" s="213" t="s">
        <v>160</v>
      </c>
      <c r="D102" s="214" t="s">
        <v>163</v>
      </c>
      <c r="E102" s="214" t="s">
        <v>161</v>
      </c>
      <c r="F102" s="215" t="s">
        <v>431</v>
      </c>
      <c r="H102" s="643"/>
      <c r="I102" s="643"/>
      <c r="J102" s="643"/>
    </row>
    <row r="103" spans="1:10" s="187" customFormat="1" ht="11.25" x14ac:dyDescent="0.2">
      <c r="A103" s="106" t="s">
        <v>254</v>
      </c>
      <c r="B103" s="107" t="s">
        <v>449</v>
      </c>
      <c r="C103" s="108" t="s">
        <v>345</v>
      </c>
      <c r="D103" s="235"/>
      <c r="E103" s="236"/>
      <c r="F103" s="216">
        <f>TRUNC(D103*E103,2)</f>
        <v>0</v>
      </c>
    </row>
    <row r="104" spans="1:10" s="187" customFormat="1" ht="12" thickBot="1" x14ac:dyDescent="0.25">
      <c r="A104" s="109" t="s">
        <v>278</v>
      </c>
      <c r="B104" s="110" t="s">
        <v>449</v>
      </c>
      <c r="C104" s="111" t="s">
        <v>345</v>
      </c>
      <c r="D104" s="237"/>
      <c r="E104" s="238"/>
      <c r="F104" s="217">
        <f>TRUNC(D104*E104,2)</f>
        <v>0</v>
      </c>
    </row>
    <row r="105" spans="1:10" s="187" customFormat="1" ht="11.25" x14ac:dyDescent="0.2">
      <c r="A105" s="239"/>
      <c r="B105" s="240"/>
      <c r="C105" s="241"/>
      <c r="D105" s="242"/>
      <c r="E105" s="243"/>
      <c r="F105" s="220">
        <f t="shared" ref="F105:F112" si="1">TRUNC(D105*E105,2)</f>
        <v>0</v>
      </c>
    </row>
    <row r="106" spans="1:10" s="187" customFormat="1" ht="11.25" x14ac:dyDescent="0.2">
      <c r="A106" s="229"/>
      <c r="B106" s="230"/>
      <c r="C106" s="231"/>
      <c r="D106" s="232"/>
      <c r="E106" s="234"/>
      <c r="F106" s="193">
        <f t="shared" si="1"/>
        <v>0</v>
      </c>
    </row>
    <row r="107" spans="1:10" s="187" customFormat="1" ht="11.25" x14ac:dyDescent="0.2">
      <c r="A107" s="229"/>
      <c r="B107" s="230"/>
      <c r="C107" s="231"/>
      <c r="D107" s="232"/>
      <c r="E107" s="234"/>
      <c r="F107" s="193">
        <f t="shared" si="1"/>
        <v>0</v>
      </c>
    </row>
    <row r="108" spans="1:10" s="187" customFormat="1" ht="11.25" x14ac:dyDescent="0.2">
      <c r="A108" s="229"/>
      <c r="B108" s="230"/>
      <c r="C108" s="231"/>
      <c r="D108" s="232"/>
      <c r="E108" s="234"/>
      <c r="F108" s="193">
        <f t="shared" si="1"/>
        <v>0</v>
      </c>
    </row>
    <row r="109" spans="1:10" s="187" customFormat="1" ht="11.25" x14ac:dyDescent="0.2">
      <c r="A109" s="229"/>
      <c r="B109" s="230"/>
      <c r="C109" s="231"/>
      <c r="D109" s="232"/>
      <c r="E109" s="234"/>
      <c r="F109" s="193">
        <f t="shared" si="1"/>
        <v>0</v>
      </c>
    </row>
    <row r="110" spans="1:10" s="187" customFormat="1" ht="11.25" x14ac:dyDescent="0.2">
      <c r="A110" s="229"/>
      <c r="B110" s="230"/>
      <c r="C110" s="231"/>
      <c r="D110" s="232"/>
      <c r="E110" s="234"/>
      <c r="F110" s="193">
        <f t="shared" si="1"/>
        <v>0</v>
      </c>
    </row>
    <row r="111" spans="1:10" s="187" customFormat="1" ht="11.25" x14ac:dyDescent="0.2">
      <c r="A111" s="229"/>
      <c r="B111" s="230"/>
      <c r="C111" s="231"/>
      <c r="D111" s="232"/>
      <c r="E111" s="234"/>
      <c r="F111" s="193">
        <f t="shared" si="1"/>
        <v>0</v>
      </c>
    </row>
    <row r="112" spans="1:10" s="187" customFormat="1" ht="11.25" x14ac:dyDescent="0.2">
      <c r="A112" s="229"/>
      <c r="B112" s="230"/>
      <c r="C112" s="231"/>
      <c r="D112" s="232"/>
      <c r="E112" s="234"/>
      <c r="F112" s="193">
        <f t="shared" si="1"/>
        <v>0</v>
      </c>
    </row>
    <row r="113" spans="1:10" s="187" customFormat="1" ht="6" customHeight="1" thickBot="1" x14ac:dyDescent="0.25">
      <c r="A113" s="415"/>
      <c r="B113" s="415"/>
      <c r="C113" s="415"/>
      <c r="D113" s="415"/>
      <c r="E113" s="415"/>
      <c r="F113" s="91"/>
    </row>
    <row r="114" spans="1:10" s="187" customFormat="1" ht="15" customHeight="1" thickBot="1" x14ac:dyDescent="0.25">
      <c r="A114" s="206" t="s">
        <v>532</v>
      </c>
      <c r="B114" s="194"/>
      <c r="C114" s="194"/>
      <c r="D114" s="194"/>
      <c r="E114" s="195">
        <f>LEN(A115)</f>
        <v>0</v>
      </c>
      <c r="F114" s="196" t="s">
        <v>136</v>
      </c>
      <c r="H114" s="540" t="s">
        <v>591</v>
      </c>
      <c r="J114" s="540" t="s">
        <v>535</v>
      </c>
    </row>
    <row r="115" spans="1:10" s="415" customFormat="1" ht="69.95" customHeight="1" thickBot="1" x14ac:dyDescent="0.25">
      <c r="A115" s="658"/>
      <c r="B115" s="658"/>
      <c r="C115" s="658"/>
      <c r="D115" s="658"/>
      <c r="E115" s="658"/>
      <c r="F115" s="658"/>
      <c r="H115" s="540"/>
      <c r="I115" s="419"/>
      <c r="J115" s="540"/>
    </row>
    <row r="116" spans="1:10" s="187" customFormat="1" ht="6" customHeight="1" thickBot="1" x14ac:dyDescent="0.25">
      <c r="A116" s="415"/>
      <c r="B116" s="415"/>
      <c r="C116" s="415"/>
      <c r="D116" s="415"/>
      <c r="E116" s="415"/>
      <c r="F116" s="91"/>
    </row>
    <row r="117" spans="1:10" s="187" customFormat="1" ht="20.100000000000001" customHeight="1" x14ac:dyDescent="0.2">
      <c r="A117" s="198" t="s">
        <v>445</v>
      </c>
      <c r="B117" s="199"/>
      <c r="C117" s="199"/>
      <c r="D117" s="199"/>
      <c r="E117" s="98"/>
      <c r="F117" s="100">
        <f>SUM(F120:F124)</f>
        <v>0</v>
      </c>
      <c r="H117" s="625" t="s">
        <v>536</v>
      </c>
      <c r="I117" s="626"/>
      <c r="J117" s="627"/>
    </row>
    <row r="118" spans="1:10" s="187" customFormat="1" ht="6" customHeight="1" x14ac:dyDescent="0.2">
      <c r="A118" s="415"/>
      <c r="B118" s="415"/>
      <c r="C118" s="415"/>
      <c r="D118" s="415"/>
      <c r="E118" s="415"/>
      <c r="F118" s="91"/>
      <c r="H118" s="628"/>
      <c r="I118" s="629"/>
      <c r="J118" s="630"/>
    </row>
    <row r="119" spans="1:10" s="187" customFormat="1" ht="23.25" thickBot="1" x14ac:dyDescent="0.25">
      <c r="A119" s="211" t="s">
        <v>184</v>
      </c>
      <c r="B119" s="191" t="s">
        <v>159</v>
      </c>
      <c r="C119" s="191" t="s">
        <v>160</v>
      </c>
      <c r="D119" s="192" t="s">
        <v>163</v>
      </c>
      <c r="E119" s="192" t="s">
        <v>161</v>
      </c>
      <c r="F119" s="186" t="s">
        <v>431</v>
      </c>
      <c r="H119" s="631"/>
      <c r="I119" s="632"/>
      <c r="J119" s="633"/>
    </row>
    <row r="120" spans="1:10" s="187" customFormat="1" ht="11.25" x14ac:dyDescent="0.2">
      <c r="A120" s="229"/>
      <c r="B120" s="230"/>
      <c r="C120" s="231"/>
      <c r="D120" s="232"/>
      <c r="E120" s="234"/>
      <c r="F120" s="193">
        <f>TRUNC(D120*E120,2)</f>
        <v>0</v>
      </c>
    </row>
    <row r="121" spans="1:10" s="187" customFormat="1" ht="11.25" x14ac:dyDescent="0.2">
      <c r="A121" s="229"/>
      <c r="B121" s="230"/>
      <c r="C121" s="231"/>
      <c r="D121" s="232"/>
      <c r="E121" s="234"/>
      <c r="F121" s="193">
        <f>TRUNC(D121*E121,2)</f>
        <v>0</v>
      </c>
    </row>
    <row r="122" spans="1:10" s="187" customFormat="1" ht="11.25" x14ac:dyDescent="0.2">
      <c r="A122" s="229"/>
      <c r="B122" s="230"/>
      <c r="C122" s="231"/>
      <c r="D122" s="232"/>
      <c r="E122" s="234"/>
      <c r="F122" s="193">
        <f>TRUNC(D122*E122,2)</f>
        <v>0</v>
      </c>
    </row>
    <row r="123" spans="1:10" s="187" customFormat="1" ht="11.25" x14ac:dyDescent="0.2">
      <c r="A123" s="229"/>
      <c r="B123" s="230"/>
      <c r="C123" s="231"/>
      <c r="D123" s="232"/>
      <c r="E123" s="234"/>
      <c r="F123" s="193">
        <f>TRUNC(D123*E123,2)</f>
        <v>0</v>
      </c>
    </row>
    <row r="124" spans="1:10" s="187" customFormat="1" ht="11.25" x14ac:dyDescent="0.2">
      <c r="A124" s="229"/>
      <c r="B124" s="230"/>
      <c r="C124" s="231"/>
      <c r="D124" s="232"/>
      <c r="E124" s="234"/>
      <c r="F124" s="193">
        <f>TRUNC(D124*E124,2)</f>
        <v>0</v>
      </c>
    </row>
    <row r="125" spans="1:10" s="187" customFormat="1" ht="6" customHeight="1" thickBot="1" x14ac:dyDescent="0.25">
      <c r="A125" s="415"/>
      <c r="B125" s="415"/>
      <c r="C125" s="415"/>
      <c r="D125" s="415"/>
      <c r="E125" s="415"/>
      <c r="F125" s="91"/>
    </row>
    <row r="126" spans="1:10" s="187" customFormat="1" ht="15" customHeight="1" thickBot="1" x14ac:dyDescent="0.25">
      <c r="A126" s="206" t="s">
        <v>532</v>
      </c>
      <c r="B126" s="194"/>
      <c r="C126" s="194"/>
      <c r="D126" s="194"/>
      <c r="E126" s="195">
        <f>LEN(A127)</f>
        <v>0</v>
      </c>
      <c r="F126" s="196" t="s">
        <v>136</v>
      </c>
      <c r="H126" s="540" t="s">
        <v>535</v>
      </c>
    </row>
    <row r="127" spans="1:10" s="415" customFormat="1" ht="69.95" customHeight="1" thickBot="1" x14ac:dyDescent="0.25">
      <c r="A127" s="658"/>
      <c r="B127" s="658"/>
      <c r="C127" s="658"/>
      <c r="D127" s="658"/>
      <c r="E127" s="658"/>
      <c r="F127" s="658"/>
      <c r="H127" s="540"/>
      <c r="I127" s="419"/>
      <c r="J127" s="419"/>
    </row>
    <row r="128" spans="1:10" s="187" customFormat="1" ht="6" customHeight="1" thickBot="1" x14ac:dyDescent="0.25">
      <c r="A128" s="415"/>
      <c r="B128" s="415"/>
      <c r="C128" s="415"/>
      <c r="D128" s="415"/>
      <c r="E128" s="415"/>
      <c r="F128" s="91"/>
    </row>
    <row r="129" spans="1:10" s="187" customFormat="1" ht="20.100000000000001" customHeight="1" x14ac:dyDescent="0.2">
      <c r="A129" s="198" t="s">
        <v>427</v>
      </c>
      <c r="B129" s="199"/>
      <c r="C129" s="199"/>
      <c r="D129" s="199"/>
      <c r="E129" s="98"/>
      <c r="F129" s="100">
        <f>SUM(F132:F141)</f>
        <v>0</v>
      </c>
      <c r="H129" s="625" t="s">
        <v>592</v>
      </c>
      <c r="I129" s="626"/>
      <c r="J129" s="627"/>
    </row>
    <row r="130" spans="1:10" s="187" customFormat="1" ht="6" customHeight="1" x14ac:dyDescent="0.2">
      <c r="A130" s="415"/>
      <c r="B130" s="415"/>
      <c r="C130" s="415"/>
      <c r="D130" s="415"/>
      <c r="E130" s="415"/>
      <c r="F130" s="91"/>
      <c r="H130" s="628"/>
      <c r="I130" s="629"/>
      <c r="J130" s="630"/>
    </row>
    <row r="131" spans="1:10" s="187" customFormat="1" ht="23.25" thickBot="1" x14ac:dyDescent="0.25">
      <c r="A131" s="212" t="s">
        <v>184</v>
      </c>
      <c r="B131" s="213" t="s">
        <v>159</v>
      </c>
      <c r="C131" s="213" t="s">
        <v>160</v>
      </c>
      <c r="D131" s="214" t="s">
        <v>163</v>
      </c>
      <c r="E131" s="214" t="s">
        <v>161</v>
      </c>
      <c r="F131" s="215" t="s">
        <v>431</v>
      </c>
      <c r="H131" s="631"/>
      <c r="I131" s="632"/>
      <c r="J131" s="633"/>
    </row>
    <row r="132" spans="1:10" s="187" customFormat="1" ht="11.25" x14ac:dyDescent="0.2">
      <c r="A132" s="106" t="s">
        <v>263</v>
      </c>
      <c r="B132" s="107" t="s">
        <v>449</v>
      </c>
      <c r="C132" s="108" t="s">
        <v>345</v>
      </c>
      <c r="D132" s="235"/>
      <c r="E132" s="236"/>
      <c r="F132" s="216">
        <f t="shared" ref="F132:F139" si="2">TRUNC(D132*E132,2)</f>
        <v>0</v>
      </c>
    </row>
    <row r="133" spans="1:10" s="187" customFormat="1" ht="11.25" x14ac:dyDescent="0.2">
      <c r="A133" s="221" t="s">
        <v>268</v>
      </c>
      <c r="B133" s="218" t="s">
        <v>449</v>
      </c>
      <c r="C133" s="219" t="s">
        <v>345</v>
      </c>
      <c r="D133" s="242"/>
      <c r="E133" s="243"/>
      <c r="F133" s="222">
        <f t="shared" si="2"/>
        <v>0</v>
      </c>
    </row>
    <row r="134" spans="1:10" s="187" customFormat="1" ht="11.25" x14ac:dyDescent="0.2">
      <c r="A134" s="221" t="s">
        <v>420</v>
      </c>
      <c r="B134" s="218" t="s">
        <v>449</v>
      </c>
      <c r="C134" s="219" t="s">
        <v>345</v>
      </c>
      <c r="D134" s="242"/>
      <c r="E134" s="243"/>
      <c r="F134" s="222">
        <f t="shared" si="2"/>
        <v>0</v>
      </c>
    </row>
    <row r="135" spans="1:10" s="187" customFormat="1" ht="11.25" x14ac:dyDescent="0.2">
      <c r="A135" s="221" t="s">
        <v>262</v>
      </c>
      <c r="B135" s="218" t="s">
        <v>449</v>
      </c>
      <c r="C135" s="219" t="s">
        <v>345</v>
      </c>
      <c r="D135" s="242"/>
      <c r="E135" s="243"/>
      <c r="F135" s="222">
        <f t="shared" si="2"/>
        <v>0</v>
      </c>
    </row>
    <row r="136" spans="1:10" s="187" customFormat="1" ht="12" thickBot="1" x14ac:dyDescent="0.25">
      <c r="A136" s="109" t="s">
        <v>421</v>
      </c>
      <c r="B136" s="110" t="s">
        <v>449</v>
      </c>
      <c r="C136" s="111" t="s">
        <v>461</v>
      </c>
      <c r="D136" s="237"/>
      <c r="E136" s="238"/>
      <c r="F136" s="217">
        <f t="shared" si="2"/>
        <v>0</v>
      </c>
    </row>
    <row r="137" spans="1:10" s="187" customFormat="1" ht="11.25" x14ac:dyDescent="0.2">
      <c r="A137" s="239"/>
      <c r="B137" s="240"/>
      <c r="C137" s="241"/>
      <c r="D137" s="242"/>
      <c r="E137" s="243"/>
      <c r="F137" s="220">
        <f t="shared" si="2"/>
        <v>0</v>
      </c>
    </row>
    <row r="138" spans="1:10" s="187" customFormat="1" ht="11.25" x14ac:dyDescent="0.2">
      <c r="A138" s="239"/>
      <c r="B138" s="240"/>
      <c r="C138" s="241"/>
      <c r="D138" s="242"/>
      <c r="E138" s="243"/>
      <c r="F138" s="193">
        <f t="shared" si="2"/>
        <v>0</v>
      </c>
    </row>
    <row r="139" spans="1:10" s="187" customFormat="1" ht="11.25" x14ac:dyDescent="0.2">
      <c r="A139" s="239"/>
      <c r="B139" s="240"/>
      <c r="C139" s="241"/>
      <c r="D139" s="242"/>
      <c r="E139" s="243"/>
      <c r="F139" s="193">
        <f t="shared" si="2"/>
        <v>0</v>
      </c>
    </row>
    <row r="140" spans="1:10" s="187" customFormat="1" ht="11.25" x14ac:dyDescent="0.2">
      <c r="A140" s="239"/>
      <c r="B140" s="240"/>
      <c r="C140" s="241"/>
      <c r="D140" s="242"/>
      <c r="E140" s="243"/>
      <c r="F140" s="193">
        <f>TRUNC(D140*E140,2)</f>
        <v>0</v>
      </c>
    </row>
    <row r="141" spans="1:10" s="187" customFormat="1" ht="11.25" x14ac:dyDescent="0.2">
      <c r="A141" s="239"/>
      <c r="B141" s="240"/>
      <c r="C141" s="241"/>
      <c r="D141" s="242"/>
      <c r="E141" s="243"/>
      <c r="F141" s="193">
        <f>TRUNC(D141*E141,2)</f>
        <v>0</v>
      </c>
    </row>
    <row r="142" spans="1:10" s="187" customFormat="1" ht="6" customHeight="1" thickBot="1" x14ac:dyDescent="0.25">
      <c r="A142" s="415"/>
      <c r="B142" s="415"/>
      <c r="C142" s="415"/>
      <c r="D142" s="415"/>
      <c r="E142" s="415"/>
      <c r="F142" s="91"/>
    </row>
    <row r="143" spans="1:10" s="187" customFormat="1" ht="15" customHeight="1" thickBot="1" x14ac:dyDescent="0.25">
      <c r="A143" s="206" t="s">
        <v>532</v>
      </c>
      <c r="B143" s="194"/>
      <c r="C143" s="194"/>
      <c r="D143" s="194"/>
      <c r="E143" s="195">
        <f>LEN(A144)</f>
        <v>0</v>
      </c>
      <c r="F143" s="196" t="s">
        <v>136</v>
      </c>
      <c r="H143" s="540" t="s">
        <v>542</v>
      </c>
    </row>
    <row r="144" spans="1:10" s="415" customFormat="1" ht="69.95" customHeight="1" thickBot="1" x14ac:dyDescent="0.25">
      <c r="A144" s="658"/>
      <c r="B144" s="658"/>
      <c r="C144" s="658"/>
      <c r="D144" s="658"/>
      <c r="E144" s="658"/>
      <c r="F144" s="658"/>
      <c r="H144" s="540"/>
      <c r="I144" s="419"/>
      <c r="J144" s="419"/>
    </row>
    <row r="145" spans="1:10" s="187" customFormat="1" ht="6" customHeight="1" thickBot="1" x14ac:dyDescent="0.25">
      <c r="A145" s="415"/>
      <c r="B145" s="415"/>
      <c r="C145" s="415"/>
      <c r="D145" s="415"/>
      <c r="E145" s="415"/>
      <c r="F145" s="91"/>
    </row>
    <row r="146" spans="1:10" s="187" customFormat="1" ht="20.100000000000001" customHeight="1" thickBot="1" x14ac:dyDescent="0.25">
      <c r="A146" s="198" t="s">
        <v>426</v>
      </c>
      <c r="B146" s="199"/>
      <c r="C146" s="199"/>
      <c r="D146" s="199"/>
      <c r="E146" s="98"/>
      <c r="F146" s="100">
        <f ca="1">SUM(F149:F158)</f>
        <v>0</v>
      </c>
      <c r="H146" s="540" t="s">
        <v>593</v>
      </c>
      <c r="I146" s="540"/>
      <c r="J146" s="540"/>
    </row>
    <row r="147" spans="1:10" s="187" customFormat="1" ht="6" customHeight="1" thickBot="1" x14ac:dyDescent="0.25">
      <c r="A147" s="415"/>
      <c r="B147" s="415"/>
      <c r="C147" s="415"/>
      <c r="D147" s="415"/>
      <c r="E147" s="415"/>
      <c r="F147" s="91"/>
      <c r="H147" s="540"/>
      <c r="I147" s="540"/>
      <c r="J147" s="540"/>
    </row>
    <row r="148" spans="1:10" s="187" customFormat="1" ht="23.25" thickBot="1" x14ac:dyDescent="0.25">
      <c r="A148" s="212" t="s">
        <v>184</v>
      </c>
      <c r="B148" s="213" t="s">
        <v>159</v>
      </c>
      <c r="C148" s="213" t="s">
        <v>160</v>
      </c>
      <c r="D148" s="214" t="s">
        <v>163</v>
      </c>
      <c r="E148" s="214" t="s">
        <v>161</v>
      </c>
      <c r="F148" s="215" t="s">
        <v>431</v>
      </c>
      <c r="H148" s="540"/>
      <c r="I148" s="540"/>
      <c r="J148" s="540"/>
    </row>
    <row r="149" spans="1:10" s="187" customFormat="1" ht="12" customHeight="1" thickBot="1" x14ac:dyDescent="0.25">
      <c r="A149" s="223" t="s">
        <v>425</v>
      </c>
      <c r="B149" s="224" t="s">
        <v>182</v>
      </c>
      <c r="C149" s="225" t="s">
        <v>456</v>
      </c>
      <c r="D149" s="245"/>
      <c r="E149" s="246"/>
      <c r="F149" s="226">
        <f ca="1">IF(D20="Flat rate", 0, IF(D149*E149&lt;=IF(CELL("TYPE", '2. Main data'!F7) = "v",  ('2. Main data'!F7*2500), 0), D149*E149, "Wrong"))</f>
        <v>0</v>
      </c>
      <c r="H149" s="540"/>
      <c r="I149" s="540"/>
      <c r="J149" s="540"/>
    </row>
    <row r="150" spans="1:10" s="187" customFormat="1" ht="11.25" x14ac:dyDescent="0.2">
      <c r="A150" s="239"/>
      <c r="B150" s="240"/>
      <c r="C150" s="241"/>
      <c r="D150" s="242"/>
      <c r="E150" s="243"/>
      <c r="F150" s="220">
        <f t="shared" ref="F150:F158" si="3">TRUNC(D150*E150,2)</f>
        <v>0</v>
      </c>
    </row>
    <row r="151" spans="1:10" s="187" customFormat="1" ht="11.25" x14ac:dyDescent="0.2">
      <c r="A151" s="229"/>
      <c r="B151" s="230"/>
      <c r="C151" s="231"/>
      <c r="D151" s="232"/>
      <c r="E151" s="234"/>
      <c r="F151" s="193">
        <f t="shared" si="3"/>
        <v>0</v>
      </c>
    </row>
    <row r="152" spans="1:10" s="187" customFormat="1" ht="11.25" x14ac:dyDescent="0.2">
      <c r="A152" s="229"/>
      <c r="B152" s="230"/>
      <c r="C152" s="231"/>
      <c r="D152" s="232"/>
      <c r="E152" s="234"/>
      <c r="F152" s="193">
        <f t="shared" si="3"/>
        <v>0</v>
      </c>
    </row>
    <row r="153" spans="1:10" s="187" customFormat="1" ht="11.25" x14ac:dyDescent="0.2">
      <c r="A153" s="229"/>
      <c r="B153" s="230"/>
      <c r="C153" s="231"/>
      <c r="D153" s="232"/>
      <c r="E153" s="234"/>
      <c r="F153" s="193">
        <f t="shared" si="3"/>
        <v>0</v>
      </c>
    </row>
    <row r="154" spans="1:10" s="187" customFormat="1" ht="11.25" x14ac:dyDescent="0.2">
      <c r="A154" s="229"/>
      <c r="B154" s="230"/>
      <c r="C154" s="231"/>
      <c r="D154" s="232"/>
      <c r="E154" s="234"/>
      <c r="F154" s="193">
        <f t="shared" si="3"/>
        <v>0</v>
      </c>
    </row>
    <row r="155" spans="1:10" s="187" customFormat="1" ht="11.25" x14ac:dyDescent="0.2">
      <c r="A155" s="229"/>
      <c r="B155" s="230"/>
      <c r="C155" s="231"/>
      <c r="D155" s="232"/>
      <c r="E155" s="234"/>
      <c r="F155" s="193">
        <f t="shared" si="3"/>
        <v>0</v>
      </c>
    </row>
    <row r="156" spans="1:10" s="187" customFormat="1" ht="11.25" x14ac:dyDescent="0.2">
      <c r="A156" s="229"/>
      <c r="B156" s="230"/>
      <c r="C156" s="231"/>
      <c r="D156" s="232"/>
      <c r="E156" s="234"/>
      <c r="F156" s="193">
        <f t="shared" si="3"/>
        <v>0</v>
      </c>
    </row>
    <row r="157" spans="1:10" s="187" customFormat="1" ht="11.25" x14ac:dyDescent="0.2">
      <c r="A157" s="229"/>
      <c r="B157" s="230"/>
      <c r="C157" s="231"/>
      <c r="D157" s="232"/>
      <c r="E157" s="234"/>
      <c r="F157" s="193">
        <f t="shared" si="3"/>
        <v>0</v>
      </c>
    </row>
    <row r="158" spans="1:10" s="187" customFormat="1" ht="11.25" x14ac:dyDescent="0.2">
      <c r="A158" s="229"/>
      <c r="B158" s="230"/>
      <c r="C158" s="231"/>
      <c r="D158" s="232"/>
      <c r="E158" s="234"/>
      <c r="F158" s="193">
        <f t="shared" si="3"/>
        <v>0</v>
      </c>
    </row>
    <row r="159" spans="1:10" s="187" customFormat="1" ht="6" customHeight="1" thickBot="1" x14ac:dyDescent="0.25">
      <c r="A159" s="415"/>
      <c r="B159" s="415"/>
      <c r="C159" s="415"/>
      <c r="D159" s="415"/>
      <c r="E159" s="415"/>
      <c r="F159" s="91"/>
    </row>
    <row r="160" spans="1:10" s="187" customFormat="1" ht="15" customHeight="1" thickBot="1" x14ac:dyDescent="0.25">
      <c r="A160" s="206" t="s">
        <v>532</v>
      </c>
      <c r="B160" s="194"/>
      <c r="C160" s="194"/>
      <c r="D160" s="194"/>
      <c r="E160" s="195">
        <f>LEN(A161)</f>
        <v>0</v>
      </c>
      <c r="F160" s="196" t="s">
        <v>136</v>
      </c>
      <c r="H160" s="540" t="s">
        <v>674</v>
      </c>
      <c r="J160" s="540" t="s">
        <v>535</v>
      </c>
    </row>
    <row r="161" spans="1:10" s="415" customFormat="1" ht="69.95" customHeight="1" thickBot="1" x14ac:dyDescent="0.25">
      <c r="A161" s="658"/>
      <c r="B161" s="658"/>
      <c r="C161" s="658"/>
      <c r="D161" s="658"/>
      <c r="E161" s="658"/>
      <c r="F161" s="658"/>
      <c r="H161" s="540"/>
      <c r="I161" s="419"/>
      <c r="J161" s="540"/>
    </row>
    <row r="162" spans="1:10" s="187" customFormat="1" ht="6" customHeight="1" thickBot="1" x14ac:dyDescent="0.25">
      <c r="A162" s="415"/>
      <c r="B162" s="415"/>
      <c r="C162" s="415"/>
      <c r="D162" s="415"/>
      <c r="E162" s="415"/>
      <c r="F162" s="91"/>
    </row>
    <row r="163" spans="1:10" s="187" customFormat="1" ht="20.100000000000001" customHeight="1" thickBot="1" x14ac:dyDescent="0.25">
      <c r="A163" s="198" t="s">
        <v>422</v>
      </c>
      <c r="B163" s="199"/>
      <c r="C163" s="199"/>
      <c r="D163" s="199"/>
      <c r="E163" s="98"/>
      <c r="F163" s="100">
        <f>SUM(F166:F175)</f>
        <v>0</v>
      </c>
      <c r="H163" s="540" t="s">
        <v>594</v>
      </c>
      <c r="I163" s="540"/>
      <c r="J163" s="540"/>
    </row>
    <row r="164" spans="1:10" s="187" customFormat="1" ht="6" customHeight="1" thickBot="1" x14ac:dyDescent="0.25">
      <c r="A164" s="415"/>
      <c r="B164" s="415"/>
      <c r="C164" s="415"/>
      <c r="D164" s="415"/>
      <c r="E164" s="415"/>
      <c r="F164" s="91"/>
      <c r="H164" s="540"/>
      <c r="I164" s="540"/>
      <c r="J164" s="540"/>
    </row>
    <row r="165" spans="1:10" s="187" customFormat="1" ht="23.25" thickBot="1" x14ac:dyDescent="0.25">
      <c r="A165" s="211" t="s">
        <v>184</v>
      </c>
      <c r="B165" s="191" t="s">
        <v>159</v>
      </c>
      <c r="C165" s="191" t="s">
        <v>160</v>
      </c>
      <c r="D165" s="192" t="s">
        <v>163</v>
      </c>
      <c r="E165" s="192" t="s">
        <v>161</v>
      </c>
      <c r="F165" s="186" t="s">
        <v>431</v>
      </c>
      <c r="H165" s="540"/>
      <c r="I165" s="540"/>
      <c r="J165" s="540"/>
    </row>
    <row r="166" spans="1:10" s="187" customFormat="1" ht="11.25" x14ac:dyDescent="0.2">
      <c r="A166" s="229"/>
      <c r="B166" s="230"/>
      <c r="C166" s="231"/>
      <c r="D166" s="232"/>
      <c r="E166" s="234"/>
      <c r="F166" s="193">
        <f t="shared" ref="F166:F175" si="4">TRUNC(D166*E166,2)</f>
        <v>0</v>
      </c>
    </row>
    <row r="167" spans="1:10" s="187" customFormat="1" ht="11.25" x14ac:dyDescent="0.2">
      <c r="A167" s="229"/>
      <c r="B167" s="230"/>
      <c r="C167" s="231"/>
      <c r="D167" s="232"/>
      <c r="E167" s="234"/>
      <c r="F167" s="193">
        <f t="shared" si="4"/>
        <v>0</v>
      </c>
    </row>
    <row r="168" spans="1:10" s="187" customFormat="1" ht="11.25" x14ac:dyDescent="0.2">
      <c r="A168" s="229"/>
      <c r="B168" s="230"/>
      <c r="C168" s="231"/>
      <c r="D168" s="232"/>
      <c r="E168" s="234"/>
      <c r="F168" s="193">
        <f t="shared" si="4"/>
        <v>0</v>
      </c>
    </row>
    <row r="169" spans="1:10" s="187" customFormat="1" ht="11.25" x14ac:dyDescent="0.2">
      <c r="A169" s="229"/>
      <c r="B169" s="230"/>
      <c r="C169" s="231"/>
      <c r="D169" s="232"/>
      <c r="E169" s="234"/>
      <c r="F169" s="193">
        <f t="shared" si="4"/>
        <v>0</v>
      </c>
    </row>
    <row r="170" spans="1:10" s="187" customFormat="1" ht="11.25" x14ac:dyDescent="0.2">
      <c r="A170" s="229"/>
      <c r="B170" s="230"/>
      <c r="C170" s="231"/>
      <c r="D170" s="232"/>
      <c r="E170" s="234"/>
      <c r="F170" s="193">
        <f t="shared" si="4"/>
        <v>0</v>
      </c>
    </row>
    <row r="171" spans="1:10" s="187" customFormat="1" ht="11.25" x14ac:dyDescent="0.2">
      <c r="A171" s="229"/>
      <c r="B171" s="230"/>
      <c r="C171" s="231"/>
      <c r="D171" s="232"/>
      <c r="E171" s="234"/>
      <c r="F171" s="193">
        <f t="shared" si="4"/>
        <v>0</v>
      </c>
    </row>
    <row r="172" spans="1:10" s="187" customFormat="1" ht="11.25" x14ac:dyDescent="0.2">
      <c r="A172" s="229"/>
      <c r="B172" s="230"/>
      <c r="C172" s="231"/>
      <c r="D172" s="232"/>
      <c r="E172" s="234"/>
      <c r="F172" s="193">
        <f t="shared" si="4"/>
        <v>0</v>
      </c>
    </row>
    <row r="173" spans="1:10" s="187" customFormat="1" ht="11.25" x14ac:dyDescent="0.2">
      <c r="A173" s="229"/>
      <c r="B173" s="230"/>
      <c r="C173" s="231"/>
      <c r="D173" s="232"/>
      <c r="E173" s="234"/>
      <c r="F173" s="193">
        <f t="shared" si="4"/>
        <v>0</v>
      </c>
    </row>
    <row r="174" spans="1:10" s="187" customFormat="1" ht="11.25" x14ac:dyDescent="0.2">
      <c r="A174" s="229"/>
      <c r="B174" s="230"/>
      <c r="C174" s="231"/>
      <c r="D174" s="232"/>
      <c r="E174" s="234"/>
      <c r="F174" s="193">
        <f t="shared" si="4"/>
        <v>0</v>
      </c>
    </row>
    <row r="175" spans="1:10" s="187" customFormat="1" ht="11.25" x14ac:dyDescent="0.2">
      <c r="A175" s="229"/>
      <c r="B175" s="230"/>
      <c r="C175" s="231"/>
      <c r="D175" s="232"/>
      <c r="E175" s="234"/>
      <c r="F175" s="193">
        <f t="shared" si="4"/>
        <v>0</v>
      </c>
    </row>
    <row r="176" spans="1:10" s="187" customFormat="1" ht="6" customHeight="1" thickBot="1" x14ac:dyDescent="0.25">
      <c r="A176" s="415"/>
      <c r="B176" s="415"/>
      <c r="C176" s="415"/>
      <c r="D176" s="415"/>
      <c r="E176" s="415"/>
      <c r="F176" s="91"/>
    </row>
    <row r="177" spans="1:10" s="187" customFormat="1" ht="15" customHeight="1" thickBot="1" x14ac:dyDescent="0.25">
      <c r="A177" s="206" t="s">
        <v>532</v>
      </c>
      <c r="B177" s="194"/>
      <c r="C177" s="194"/>
      <c r="D177" s="194"/>
      <c r="E177" s="195">
        <f>LEN(A178)</f>
        <v>0</v>
      </c>
      <c r="F177" s="196" t="s">
        <v>136</v>
      </c>
      <c r="H177" s="660" t="s">
        <v>672</v>
      </c>
      <c r="I177" s="540"/>
      <c r="J177" s="540"/>
    </row>
    <row r="178" spans="1:10" s="415" customFormat="1" ht="69.95" customHeight="1" thickBot="1" x14ac:dyDescent="0.25">
      <c r="A178" s="658"/>
      <c r="B178" s="658"/>
      <c r="C178" s="658"/>
      <c r="D178" s="658"/>
      <c r="E178" s="658"/>
      <c r="F178" s="658"/>
      <c r="H178" s="540"/>
      <c r="I178" s="540"/>
      <c r="J178" s="540"/>
    </row>
    <row r="179" spans="1:10" s="187" customFormat="1" ht="6" customHeight="1" thickBot="1" x14ac:dyDescent="0.25">
      <c r="A179" s="415"/>
      <c r="B179" s="415"/>
      <c r="C179" s="415"/>
      <c r="D179" s="415"/>
      <c r="E179" s="415"/>
      <c r="F179" s="91"/>
    </row>
    <row r="180" spans="1:10" s="415" customFormat="1" ht="20.100000000000001" customHeight="1" x14ac:dyDescent="0.2">
      <c r="A180" s="76" t="s">
        <v>194</v>
      </c>
      <c r="B180" s="77"/>
      <c r="C180" s="188" t="s">
        <v>187</v>
      </c>
      <c r="D180" s="185" t="str">
        <f ca="1">IF($E$4&gt;0, E180/$E$4, "")</f>
        <v/>
      </c>
      <c r="E180" s="647">
        <f>SUM(F182,F194)</f>
        <v>0</v>
      </c>
      <c r="F180" s="648"/>
      <c r="H180" s="625" t="s">
        <v>537</v>
      </c>
      <c r="I180" s="626"/>
      <c r="J180" s="627"/>
    </row>
    <row r="181" spans="1:10" s="187" customFormat="1" ht="6" customHeight="1" x14ac:dyDescent="0.2">
      <c r="A181" s="415"/>
      <c r="B181" s="415"/>
      <c r="C181" s="415"/>
      <c r="D181" s="415"/>
      <c r="E181" s="415"/>
      <c r="F181" s="91"/>
      <c r="H181" s="628"/>
      <c r="I181" s="629"/>
      <c r="J181" s="630"/>
    </row>
    <row r="182" spans="1:10" s="187" customFormat="1" ht="20.100000000000001" customHeight="1" x14ac:dyDescent="0.2">
      <c r="A182" s="198" t="s">
        <v>423</v>
      </c>
      <c r="B182" s="199"/>
      <c r="C182" s="199"/>
      <c r="D182" s="199"/>
      <c r="E182" s="98"/>
      <c r="F182" s="100">
        <f>SUM(F185:F189)</f>
        <v>0</v>
      </c>
      <c r="H182" s="628"/>
      <c r="I182" s="629"/>
      <c r="J182" s="630"/>
    </row>
    <row r="183" spans="1:10" s="187" customFormat="1" ht="6" customHeight="1" x14ac:dyDescent="0.2">
      <c r="A183" s="415"/>
      <c r="B183" s="415"/>
      <c r="C183" s="415"/>
      <c r="D183" s="415"/>
      <c r="E183" s="415"/>
      <c r="F183" s="91"/>
      <c r="H183" s="628"/>
      <c r="I183" s="629"/>
      <c r="J183" s="630"/>
    </row>
    <row r="184" spans="1:10" s="187" customFormat="1" ht="23.25" thickBot="1" x14ac:dyDescent="0.25">
      <c r="A184" s="211" t="s">
        <v>184</v>
      </c>
      <c r="B184" s="191" t="s">
        <v>159</v>
      </c>
      <c r="C184" s="191" t="s">
        <v>160</v>
      </c>
      <c r="D184" s="192" t="s">
        <v>163</v>
      </c>
      <c r="E184" s="192" t="s">
        <v>161</v>
      </c>
      <c r="F184" s="186" t="s">
        <v>431</v>
      </c>
      <c r="H184" s="631"/>
      <c r="I184" s="632"/>
      <c r="J184" s="633"/>
    </row>
    <row r="185" spans="1:10" s="187" customFormat="1" ht="11.25" x14ac:dyDescent="0.2">
      <c r="A185" s="229"/>
      <c r="B185" s="230"/>
      <c r="C185" s="231"/>
      <c r="D185" s="232"/>
      <c r="E185" s="234"/>
      <c r="F185" s="193">
        <f>TRUNC(D185*E185,2)</f>
        <v>0</v>
      </c>
    </row>
    <row r="186" spans="1:10" s="187" customFormat="1" ht="11.25" x14ac:dyDescent="0.2">
      <c r="A186" s="229"/>
      <c r="B186" s="230"/>
      <c r="C186" s="231"/>
      <c r="D186" s="232"/>
      <c r="E186" s="234"/>
      <c r="F186" s="193">
        <f>TRUNC(D186*E186,2)</f>
        <v>0</v>
      </c>
    </row>
    <row r="187" spans="1:10" s="187" customFormat="1" ht="11.25" x14ac:dyDescent="0.2">
      <c r="A187" s="229"/>
      <c r="B187" s="230"/>
      <c r="C187" s="231"/>
      <c r="D187" s="232"/>
      <c r="E187" s="234"/>
      <c r="F187" s="193">
        <f>TRUNC(D187*E187,2)</f>
        <v>0</v>
      </c>
    </row>
    <row r="188" spans="1:10" s="187" customFormat="1" ht="11.25" x14ac:dyDescent="0.2">
      <c r="A188" s="229"/>
      <c r="B188" s="230"/>
      <c r="C188" s="231"/>
      <c r="D188" s="232"/>
      <c r="E188" s="234"/>
      <c r="F188" s="193">
        <f>TRUNC(D188*E188,2)</f>
        <v>0</v>
      </c>
    </row>
    <row r="189" spans="1:10" s="187" customFormat="1" ht="11.25" x14ac:dyDescent="0.2">
      <c r="A189" s="229"/>
      <c r="B189" s="230"/>
      <c r="C189" s="231"/>
      <c r="D189" s="232"/>
      <c r="E189" s="234"/>
      <c r="F189" s="193">
        <f>TRUNC(D189*E189,2)</f>
        <v>0</v>
      </c>
    </row>
    <row r="190" spans="1:10" s="187" customFormat="1" ht="6" customHeight="1" thickBot="1" x14ac:dyDescent="0.25">
      <c r="A190" s="415"/>
      <c r="B190" s="415"/>
      <c r="C190" s="415"/>
      <c r="D190" s="415"/>
      <c r="E190" s="415"/>
      <c r="F190" s="91"/>
    </row>
    <row r="191" spans="1:10" s="187" customFormat="1" ht="15" customHeight="1" thickBot="1" x14ac:dyDescent="0.25">
      <c r="A191" s="206" t="s">
        <v>532</v>
      </c>
      <c r="B191" s="194"/>
      <c r="C191" s="194"/>
      <c r="D191" s="194"/>
      <c r="E191" s="195">
        <f>LEN(A192)</f>
        <v>0</v>
      </c>
      <c r="F191" s="196" t="s">
        <v>136</v>
      </c>
      <c r="H191" s="560" t="s">
        <v>538</v>
      </c>
      <c r="J191" s="540" t="s">
        <v>535</v>
      </c>
    </row>
    <row r="192" spans="1:10" s="415" customFormat="1" ht="69.95" customHeight="1" thickBot="1" x14ac:dyDescent="0.25">
      <c r="A192" s="658"/>
      <c r="B192" s="658"/>
      <c r="C192" s="658"/>
      <c r="D192" s="658"/>
      <c r="E192" s="658"/>
      <c r="F192" s="658"/>
      <c r="H192" s="561"/>
      <c r="I192" s="419"/>
      <c r="J192" s="540"/>
    </row>
    <row r="193" spans="1:10" s="187" customFormat="1" ht="6" customHeight="1" thickBot="1" x14ac:dyDescent="0.25">
      <c r="A193" s="415"/>
      <c r="B193" s="415"/>
      <c r="C193" s="415"/>
      <c r="D193" s="415"/>
      <c r="E193" s="415"/>
      <c r="F193" s="91"/>
    </row>
    <row r="194" spans="1:10" s="187" customFormat="1" ht="20.100000000000001" customHeight="1" x14ac:dyDescent="0.2">
      <c r="A194" s="198" t="s">
        <v>424</v>
      </c>
      <c r="B194" s="199"/>
      <c r="C194" s="199"/>
      <c r="D194" s="199"/>
      <c r="E194" s="98"/>
      <c r="F194" s="100">
        <f>SUM(F197:F211)</f>
        <v>0</v>
      </c>
      <c r="H194" s="625" t="s">
        <v>539</v>
      </c>
      <c r="I194" s="626"/>
      <c r="J194" s="627"/>
    </row>
    <row r="195" spans="1:10" s="187" customFormat="1" ht="6" customHeight="1" x14ac:dyDescent="0.2">
      <c r="A195" s="415"/>
      <c r="B195" s="415"/>
      <c r="C195" s="415"/>
      <c r="D195" s="415"/>
      <c r="E195" s="415"/>
      <c r="F195" s="91"/>
      <c r="H195" s="628"/>
      <c r="I195" s="629"/>
      <c r="J195" s="630"/>
    </row>
    <row r="196" spans="1:10" s="187" customFormat="1" ht="23.25" thickBot="1" x14ac:dyDescent="0.25">
      <c r="A196" s="211" t="s">
        <v>184</v>
      </c>
      <c r="B196" s="191" t="s">
        <v>159</v>
      </c>
      <c r="C196" s="191" t="s">
        <v>160</v>
      </c>
      <c r="D196" s="192" t="s">
        <v>163</v>
      </c>
      <c r="E196" s="192" t="s">
        <v>161</v>
      </c>
      <c r="F196" s="186" t="s">
        <v>431</v>
      </c>
      <c r="H196" s="631"/>
      <c r="I196" s="632"/>
      <c r="J196" s="633"/>
    </row>
    <row r="197" spans="1:10" s="187" customFormat="1" ht="11.25" x14ac:dyDescent="0.2">
      <c r="A197" s="229"/>
      <c r="B197" s="230"/>
      <c r="C197" s="231"/>
      <c r="D197" s="232"/>
      <c r="E197" s="234"/>
      <c r="F197" s="193">
        <f t="shared" ref="F197:F211" si="5">TRUNC(D197*E197,2)</f>
        <v>0</v>
      </c>
    </row>
    <row r="198" spans="1:10" s="187" customFormat="1" ht="11.25" x14ac:dyDescent="0.2">
      <c r="A198" s="229"/>
      <c r="B198" s="230"/>
      <c r="C198" s="231"/>
      <c r="D198" s="232"/>
      <c r="E198" s="234"/>
      <c r="F198" s="193">
        <f t="shared" si="5"/>
        <v>0</v>
      </c>
    </row>
    <row r="199" spans="1:10" s="187" customFormat="1" ht="11.25" x14ac:dyDescent="0.2">
      <c r="A199" s="229"/>
      <c r="B199" s="230"/>
      <c r="C199" s="231"/>
      <c r="D199" s="232"/>
      <c r="E199" s="234"/>
      <c r="F199" s="193">
        <f t="shared" si="5"/>
        <v>0</v>
      </c>
    </row>
    <row r="200" spans="1:10" s="187" customFormat="1" ht="11.25" x14ac:dyDescent="0.2">
      <c r="A200" s="229"/>
      <c r="B200" s="230"/>
      <c r="C200" s="231"/>
      <c r="D200" s="232"/>
      <c r="E200" s="234"/>
      <c r="F200" s="193">
        <f t="shared" si="5"/>
        <v>0</v>
      </c>
    </row>
    <row r="201" spans="1:10" s="187" customFormat="1" ht="11.25" x14ac:dyDescent="0.2">
      <c r="A201" s="229"/>
      <c r="B201" s="230"/>
      <c r="C201" s="231"/>
      <c r="D201" s="232"/>
      <c r="E201" s="234"/>
      <c r="F201" s="193">
        <f t="shared" si="5"/>
        <v>0</v>
      </c>
    </row>
    <row r="202" spans="1:10" s="187" customFormat="1" ht="11.25" x14ac:dyDescent="0.2">
      <c r="A202" s="229"/>
      <c r="B202" s="230"/>
      <c r="C202" s="231"/>
      <c r="D202" s="232"/>
      <c r="E202" s="234"/>
      <c r="F202" s="193">
        <f t="shared" si="5"/>
        <v>0</v>
      </c>
    </row>
    <row r="203" spans="1:10" s="187" customFormat="1" ht="11.25" x14ac:dyDescent="0.2">
      <c r="A203" s="229"/>
      <c r="B203" s="230"/>
      <c r="C203" s="231"/>
      <c r="D203" s="232"/>
      <c r="E203" s="234"/>
      <c r="F203" s="193">
        <f t="shared" si="5"/>
        <v>0</v>
      </c>
    </row>
    <row r="204" spans="1:10" s="187" customFormat="1" ht="11.25" x14ac:dyDescent="0.2">
      <c r="A204" s="229"/>
      <c r="B204" s="230"/>
      <c r="C204" s="231"/>
      <c r="D204" s="232"/>
      <c r="E204" s="234"/>
      <c r="F204" s="193">
        <f t="shared" si="5"/>
        <v>0</v>
      </c>
    </row>
    <row r="205" spans="1:10" s="187" customFormat="1" ht="11.25" x14ac:dyDescent="0.2">
      <c r="A205" s="229"/>
      <c r="B205" s="230"/>
      <c r="C205" s="231"/>
      <c r="D205" s="232"/>
      <c r="E205" s="234"/>
      <c r="F205" s="193">
        <f t="shared" si="5"/>
        <v>0</v>
      </c>
    </row>
    <row r="206" spans="1:10" s="187" customFormat="1" ht="11.25" x14ac:dyDescent="0.2">
      <c r="A206" s="229"/>
      <c r="B206" s="230"/>
      <c r="C206" s="231"/>
      <c r="D206" s="232"/>
      <c r="E206" s="234"/>
      <c r="F206" s="193">
        <f t="shared" si="5"/>
        <v>0</v>
      </c>
    </row>
    <row r="207" spans="1:10" s="187" customFormat="1" ht="11.25" x14ac:dyDescent="0.2">
      <c r="A207" s="229"/>
      <c r="B207" s="230"/>
      <c r="C207" s="231"/>
      <c r="D207" s="232"/>
      <c r="E207" s="234"/>
      <c r="F207" s="193">
        <f t="shared" si="5"/>
        <v>0</v>
      </c>
    </row>
    <row r="208" spans="1:10" s="187" customFormat="1" ht="11.25" x14ac:dyDescent="0.2">
      <c r="A208" s="229"/>
      <c r="B208" s="230"/>
      <c r="C208" s="231"/>
      <c r="D208" s="232"/>
      <c r="E208" s="234"/>
      <c r="F208" s="193">
        <f t="shared" si="5"/>
        <v>0</v>
      </c>
    </row>
    <row r="209" spans="1:10" s="187" customFormat="1" ht="11.25" x14ac:dyDescent="0.2">
      <c r="A209" s="229"/>
      <c r="B209" s="230"/>
      <c r="C209" s="231"/>
      <c r="D209" s="232"/>
      <c r="E209" s="234"/>
      <c r="F209" s="193">
        <f t="shared" si="5"/>
        <v>0</v>
      </c>
    </row>
    <row r="210" spans="1:10" s="187" customFormat="1" ht="11.25" x14ac:dyDescent="0.2">
      <c r="A210" s="229"/>
      <c r="B210" s="230"/>
      <c r="C210" s="231"/>
      <c r="D210" s="232"/>
      <c r="E210" s="234"/>
      <c r="F210" s="193">
        <f t="shared" si="5"/>
        <v>0</v>
      </c>
    </row>
    <row r="211" spans="1:10" s="187" customFormat="1" ht="11.25" x14ac:dyDescent="0.2">
      <c r="A211" s="229"/>
      <c r="B211" s="230"/>
      <c r="C211" s="231"/>
      <c r="D211" s="232"/>
      <c r="E211" s="234"/>
      <c r="F211" s="193">
        <f t="shared" si="5"/>
        <v>0</v>
      </c>
    </row>
    <row r="212" spans="1:10" s="187" customFormat="1" ht="6" customHeight="1" x14ac:dyDescent="0.2">
      <c r="A212" s="415"/>
      <c r="B212" s="415"/>
      <c r="C212" s="415"/>
      <c r="D212" s="415"/>
      <c r="E212" s="415"/>
      <c r="F212" s="91"/>
    </row>
    <row r="213" spans="1:10" s="187" customFormat="1" ht="15" customHeight="1" x14ac:dyDescent="0.2">
      <c r="A213" s="206" t="s">
        <v>532</v>
      </c>
      <c r="B213" s="194"/>
      <c r="C213" s="194"/>
      <c r="D213" s="194"/>
      <c r="E213" s="195">
        <f>LEN(A214)</f>
        <v>0</v>
      </c>
      <c r="F213" s="196" t="s">
        <v>136</v>
      </c>
    </row>
    <row r="214" spans="1:10" s="415" customFormat="1" ht="69.95" customHeight="1" x14ac:dyDescent="0.2">
      <c r="A214" s="658"/>
      <c r="B214" s="658"/>
      <c r="C214" s="658"/>
      <c r="D214" s="658"/>
      <c r="E214" s="658"/>
      <c r="F214" s="658"/>
      <c r="H214" s="419"/>
      <c r="I214" s="419"/>
      <c r="J214" s="419"/>
    </row>
    <row r="215" spans="1:10" s="187" customFormat="1" ht="6" customHeight="1" thickBot="1" x14ac:dyDescent="0.25">
      <c r="A215" s="415"/>
      <c r="B215" s="415"/>
      <c r="C215" s="415"/>
      <c r="D215" s="415"/>
      <c r="E215" s="415"/>
      <c r="F215" s="91"/>
    </row>
    <row r="216" spans="1:10" s="415" customFormat="1" ht="20.100000000000001" customHeight="1" x14ac:dyDescent="0.2">
      <c r="A216" s="76" t="s">
        <v>195</v>
      </c>
      <c r="B216" s="77"/>
      <c r="C216" s="188" t="s">
        <v>187</v>
      </c>
      <c r="D216" s="185" t="str">
        <f ca="1">IF($E$4&gt;0, E216/$E$4, "")</f>
        <v/>
      </c>
      <c r="E216" s="647">
        <f>SUM(F218,F230)</f>
        <v>0</v>
      </c>
      <c r="F216" s="648"/>
      <c r="H216" s="625" t="s">
        <v>595</v>
      </c>
      <c r="I216" s="626"/>
      <c r="J216" s="627"/>
    </row>
    <row r="217" spans="1:10" s="187" customFormat="1" ht="6" customHeight="1" x14ac:dyDescent="0.2">
      <c r="A217" s="415"/>
      <c r="B217" s="415"/>
      <c r="C217" s="415"/>
      <c r="D217" s="415"/>
      <c r="E217" s="415"/>
      <c r="F217" s="91"/>
      <c r="H217" s="628"/>
      <c r="I217" s="629"/>
      <c r="J217" s="630"/>
    </row>
    <row r="218" spans="1:10" s="187" customFormat="1" ht="20.100000000000001" customHeight="1" x14ac:dyDescent="0.2">
      <c r="A218" s="198" t="s">
        <v>430</v>
      </c>
      <c r="B218" s="199"/>
      <c r="C218" s="199"/>
      <c r="D218" s="199"/>
      <c r="E218" s="98"/>
      <c r="F218" s="100">
        <f>SUM(F221:F225)</f>
        <v>0</v>
      </c>
      <c r="H218" s="628"/>
      <c r="I218" s="629"/>
      <c r="J218" s="630"/>
    </row>
    <row r="219" spans="1:10" s="187" customFormat="1" ht="6" customHeight="1" x14ac:dyDescent="0.2">
      <c r="A219" s="415"/>
      <c r="B219" s="415"/>
      <c r="C219" s="415"/>
      <c r="D219" s="415"/>
      <c r="E219" s="415"/>
      <c r="F219" s="91"/>
      <c r="H219" s="628"/>
      <c r="I219" s="629"/>
      <c r="J219" s="630"/>
    </row>
    <row r="220" spans="1:10" s="187" customFormat="1" ht="23.25" thickBot="1" x14ac:dyDescent="0.25">
      <c r="A220" s="211" t="s">
        <v>184</v>
      </c>
      <c r="B220" s="191" t="s">
        <v>159</v>
      </c>
      <c r="C220" s="191" t="s">
        <v>160</v>
      </c>
      <c r="D220" s="192" t="s">
        <v>163</v>
      </c>
      <c r="E220" s="192" t="s">
        <v>161</v>
      </c>
      <c r="F220" s="186" t="s">
        <v>431</v>
      </c>
      <c r="H220" s="631"/>
      <c r="I220" s="632"/>
      <c r="J220" s="633"/>
    </row>
    <row r="221" spans="1:10" s="187" customFormat="1" ht="11.25" x14ac:dyDescent="0.2">
      <c r="A221" s="229"/>
      <c r="B221" s="230"/>
      <c r="C221" s="231"/>
      <c r="D221" s="232"/>
      <c r="E221" s="234"/>
      <c r="F221" s="193">
        <f>TRUNC(D221*E221,2)</f>
        <v>0</v>
      </c>
    </row>
    <row r="222" spans="1:10" s="187" customFormat="1" ht="11.25" x14ac:dyDescent="0.2">
      <c r="A222" s="229"/>
      <c r="B222" s="230"/>
      <c r="C222" s="231"/>
      <c r="D222" s="232"/>
      <c r="E222" s="234"/>
      <c r="F222" s="193">
        <f>TRUNC(D222*E222,2)</f>
        <v>0</v>
      </c>
    </row>
    <row r="223" spans="1:10" s="187" customFormat="1" ht="11.25" x14ac:dyDescent="0.2">
      <c r="A223" s="229"/>
      <c r="B223" s="230"/>
      <c r="C223" s="231"/>
      <c r="D223" s="232"/>
      <c r="E223" s="234"/>
      <c r="F223" s="193">
        <f>TRUNC(D223*E223,2)</f>
        <v>0</v>
      </c>
    </row>
    <row r="224" spans="1:10" s="187" customFormat="1" ht="11.25" x14ac:dyDescent="0.2">
      <c r="A224" s="229"/>
      <c r="B224" s="230"/>
      <c r="C224" s="231"/>
      <c r="D224" s="232"/>
      <c r="E224" s="234"/>
      <c r="F224" s="193">
        <f>TRUNC(D224*E224,2)</f>
        <v>0</v>
      </c>
    </row>
    <row r="225" spans="1:10" s="187" customFormat="1" ht="11.25" x14ac:dyDescent="0.2">
      <c r="A225" s="229"/>
      <c r="B225" s="230"/>
      <c r="C225" s="231"/>
      <c r="D225" s="232"/>
      <c r="E225" s="234"/>
      <c r="F225" s="193">
        <f>TRUNC(D225*E225,2)</f>
        <v>0</v>
      </c>
    </row>
    <row r="226" spans="1:10" s="187" customFormat="1" ht="6" customHeight="1" thickBot="1" x14ac:dyDescent="0.25">
      <c r="A226" s="415"/>
      <c r="B226" s="415"/>
      <c r="C226" s="415"/>
      <c r="D226" s="415"/>
      <c r="E226" s="415"/>
      <c r="F226" s="91"/>
    </row>
    <row r="227" spans="1:10" s="187" customFormat="1" ht="15" customHeight="1" x14ac:dyDescent="0.2">
      <c r="A227" s="206" t="s">
        <v>532</v>
      </c>
      <c r="B227" s="194"/>
      <c r="C227" s="194"/>
      <c r="D227" s="194"/>
      <c r="E227" s="195">
        <f>LEN(A228)</f>
        <v>0</v>
      </c>
      <c r="F227" s="196" t="s">
        <v>136</v>
      </c>
      <c r="H227" s="625" t="s">
        <v>540</v>
      </c>
      <c r="I227" s="626"/>
      <c r="J227" s="627"/>
    </row>
    <row r="228" spans="1:10" s="415" customFormat="1" ht="69.95" customHeight="1" thickBot="1" x14ac:dyDescent="0.25">
      <c r="A228" s="658"/>
      <c r="B228" s="658"/>
      <c r="C228" s="658"/>
      <c r="D228" s="658"/>
      <c r="E228" s="658"/>
      <c r="F228" s="658"/>
      <c r="H228" s="631"/>
      <c r="I228" s="632"/>
      <c r="J228" s="633"/>
    </row>
    <row r="229" spans="1:10" s="187" customFormat="1" ht="6" customHeight="1" thickBot="1" x14ac:dyDescent="0.25">
      <c r="A229" s="415"/>
      <c r="B229" s="415"/>
      <c r="C229" s="415"/>
      <c r="D229" s="415"/>
      <c r="E229" s="415"/>
      <c r="F229" s="91"/>
    </row>
    <row r="230" spans="1:10" s="187" customFormat="1" ht="20.100000000000001" customHeight="1" thickBot="1" x14ac:dyDescent="0.25">
      <c r="A230" s="198" t="s">
        <v>196</v>
      </c>
      <c r="B230" s="199"/>
      <c r="C230" s="227" t="s">
        <v>187</v>
      </c>
      <c r="D230" s="228" t="str">
        <f ca="1">IF($E$4&gt;0, F230/$E$4, "")</f>
        <v/>
      </c>
      <c r="E230" s="98"/>
      <c r="F230" s="112">
        <f>SUM(F233:F237)</f>
        <v>0</v>
      </c>
      <c r="H230" s="540" t="s">
        <v>661</v>
      </c>
      <c r="I230" s="420"/>
      <c r="J230" s="420"/>
    </row>
    <row r="231" spans="1:10" s="187" customFormat="1" ht="6" customHeight="1" thickBot="1" x14ac:dyDescent="0.25">
      <c r="A231" s="415"/>
      <c r="B231" s="415"/>
      <c r="C231" s="415"/>
      <c r="D231" s="415"/>
      <c r="E231" s="415"/>
      <c r="F231" s="91"/>
      <c r="H231" s="540"/>
      <c r="I231" s="420"/>
      <c r="J231" s="420"/>
    </row>
    <row r="232" spans="1:10" s="187" customFormat="1" ht="23.25" thickBot="1" x14ac:dyDescent="0.25">
      <c r="A232" s="211" t="s">
        <v>184</v>
      </c>
      <c r="B232" s="191" t="s">
        <v>159</v>
      </c>
      <c r="C232" s="191" t="s">
        <v>160</v>
      </c>
      <c r="D232" s="192" t="s">
        <v>163</v>
      </c>
      <c r="E232" s="192" t="s">
        <v>161</v>
      </c>
      <c r="F232" s="186" t="s">
        <v>431</v>
      </c>
      <c r="H232" s="540"/>
      <c r="I232" s="420"/>
      <c r="J232" s="420"/>
    </row>
    <row r="233" spans="1:10" s="187" customFormat="1" ht="11.25" x14ac:dyDescent="0.2">
      <c r="A233" s="229"/>
      <c r="B233" s="230"/>
      <c r="C233" s="231"/>
      <c r="D233" s="232"/>
      <c r="E233" s="234"/>
      <c r="F233" s="193">
        <f>TRUNC(D233*E233,2)</f>
        <v>0</v>
      </c>
    </row>
    <row r="234" spans="1:10" s="187" customFormat="1" ht="11.25" x14ac:dyDescent="0.2">
      <c r="A234" s="229"/>
      <c r="B234" s="230"/>
      <c r="C234" s="231"/>
      <c r="D234" s="232"/>
      <c r="E234" s="234"/>
      <c r="F234" s="193">
        <f>TRUNC(D234*E234,2)</f>
        <v>0</v>
      </c>
    </row>
    <row r="235" spans="1:10" s="187" customFormat="1" ht="11.25" x14ac:dyDescent="0.2">
      <c r="A235" s="229"/>
      <c r="B235" s="230"/>
      <c r="C235" s="231"/>
      <c r="D235" s="232"/>
      <c r="E235" s="234"/>
      <c r="F235" s="193">
        <f>TRUNC(D235*E235,2)</f>
        <v>0</v>
      </c>
    </row>
    <row r="236" spans="1:10" s="187" customFormat="1" ht="11.25" x14ac:dyDescent="0.2">
      <c r="A236" s="229"/>
      <c r="B236" s="230"/>
      <c r="C236" s="231"/>
      <c r="D236" s="232"/>
      <c r="E236" s="234"/>
      <c r="F236" s="193">
        <f>TRUNC(D236*E236,2)</f>
        <v>0</v>
      </c>
    </row>
    <row r="237" spans="1:10" s="187" customFormat="1" ht="11.25" x14ac:dyDescent="0.2">
      <c r="A237" s="229"/>
      <c r="B237" s="230"/>
      <c r="C237" s="231"/>
      <c r="D237" s="232"/>
      <c r="E237" s="234"/>
      <c r="F237" s="193">
        <f>TRUNC(D237*E237,2)</f>
        <v>0</v>
      </c>
    </row>
    <row r="238" spans="1:10" s="187" customFormat="1" ht="6" customHeight="1" thickBot="1" x14ac:dyDescent="0.25">
      <c r="A238" s="415"/>
      <c r="B238" s="415"/>
      <c r="C238" s="415"/>
      <c r="D238" s="415"/>
      <c r="E238" s="415"/>
      <c r="F238" s="91"/>
    </row>
    <row r="239" spans="1:10" s="187" customFormat="1" ht="15" customHeight="1" thickBot="1" x14ac:dyDescent="0.25">
      <c r="A239" s="206" t="s">
        <v>532</v>
      </c>
      <c r="B239" s="194"/>
      <c r="C239" s="194"/>
      <c r="D239" s="194"/>
      <c r="E239" s="195">
        <f>LEN(A240)</f>
        <v>0</v>
      </c>
      <c r="F239" s="196" t="s">
        <v>136</v>
      </c>
      <c r="H239" s="540" t="s">
        <v>535</v>
      </c>
    </row>
    <row r="240" spans="1:10" s="415" customFormat="1" ht="69.95" customHeight="1" thickBot="1" x14ac:dyDescent="0.25">
      <c r="A240" s="658"/>
      <c r="B240" s="658"/>
      <c r="C240" s="658"/>
      <c r="D240" s="658"/>
      <c r="E240" s="658"/>
      <c r="F240" s="658"/>
      <c r="H240" s="540"/>
      <c r="I240" s="419"/>
      <c r="J240" s="419"/>
    </row>
  </sheetData>
  <sheetProtection selectLockedCells="1"/>
  <mergeCells count="61">
    <mergeCell ref="E49:F49"/>
    <mergeCell ref="E54:F54"/>
    <mergeCell ref="A240:F240"/>
    <mergeCell ref="A127:F127"/>
    <mergeCell ref="A144:F144"/>
    <mergeCell ref="A161:F161"/>
    <mergeCell ref="A192:F192"/>
    <mergeCell ref="A214:F214"/>
    <mergeCell ref="A228:F228"/>
    <mergeCell ref="E180:F180"/>
    <mergeCell ref="E216:F216"/>
    <mergeCell ref="E86:F86"/>
    <mergeCell ref="A178:F178"/>
    <mergeCell ref="A115:F115"/>
    <mergeCell ref="A84:F84"/>
    <mergeCell ref="A98:F98"/>
    <mergeCell ref="A47:F47"/>
    <mergeCell ref="H3:H8"/>
    <mergeCell ref="J15:J20"/>
    <mergeCell ref="J22:J25"/>
    <mergeCell ref="H32:H34"/>
    <mergeCell ref="J32:J34"/>
    <mergeCell ref="H46:H47"/>
    <mergeCell ref="J46:J47"/>
    <mergeCell ref="A4:D4"/>
    <mergeCell ref="E4:F4"/>
    <mergeCell ref="E6:F6"/>
    <mergeCell ref="A16:F16"/>
    <mergeCell ref="E18:F18"/>
    <mergeCell ref="J3:J4"/>
    <mergeCell ref="J5:J8"/>
    <mergeCell ref="H15:H20"/>
    <mergeCell ref="H49:J52"/>
    <mergeCell ref="H54:J58"/>
    <mergeCell ref="H65:J67"/>
    <mergeCell ref="H74:J76"/>
    <mergeCell ref="H22:H25"/>
    <mergeCell ref="H83:H84"/>
    <mergeCell ref="J83:J84"/>
    <mergeCell ref="H143:H144"/>
    <mergeCell ref="H146:J149"/>
    <mergeCell ref="H86:J90"/>
    <mergeCell ref="H97:J98"/>
    <mergeCell ref="H100:J102"/>
    <mergeCell ref="H114:H115"/>
    <mergeCell ref="J114:J115"/>
    <mergeCell ref="H117:J119"/>
    <mergeCell ref="H126:H127"/>
    <mergeCell ref="H129:J131"/>
    <mergeCell ref="H230:H232"/>
    <mergeCell ref="H239:H240"/>
    <mergeCell ref="H191:H192"/>
    <mergeCell ref="J191:J192"/>
    <mergeCell ref="H194:J196"/>
    <mergeCell ref="H216:J220"/>
    <mergeCell ref="H227:J228"/>
    <mergeCell ref="H160:H161"/>
    <mergeCell ref="J160:J161"/>
    <mergeCell ref="H163:J165"/>
    <mergeCell ref="H180:J184"/>
    <mergeCell ref="H177:J178"/>
  </mergeCells>
  <conditionalFormatting sqref="C52:D52 A149:F149 A26:F30 A35:F44">
    <cfRule type="expression" dxfId="141" priority="16">
      <formula>$D$20="Flat rate"</formula>
    </cfRule>
  </conditionalFormatting>
  <conditionalFormatting sqref="F149">
    <cfRule type="expression" dxfId="140" priority="5">
      <formula>$F$149="Wrong"</formula>
    </cfRule>
  </conditionalFormatting>
  <conditionalFormatting sqref="F230">
    <cfRule type="expression" dxfId="139" priority="15">
      <formula>$F$230="Wrong"</formula>
    </cfRule>
  </conditionalFormatting>
  <conditionalFormatting sqref="D6">
    <cfRule type="cellIs" dxfId="138" priority="14" operator="greaterThan">
      <formula>0.1</formula>
    </cfRule>
  </conditionalFormatting>
  <conditionalFormatting sqref="D230">
    <cfRule type="cellIs" dxfId="137" priority="13"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136" priority="12">
      <formula>LEN(TRIM(A4))&gt;0</formula>
    </cfRule>
  </conditionalFormatting>
  <conditionalFormatting sqref="A47">
    <cfRule type="expression" dxfId="135" priority="11">
      <formula>$D$20="Flat rate"</formula>
    </cfRule>
  </conditionalFormatting>
  <conditionalFormatting sqref="A23:F23">
    <cfRule type="expression" dxfId="134" priority="9">
      <formula>$D$20="Real cost"</formula>
    </cfRule>
  </conditionalFormatting>
  <conditionalFormatting sqref="A23:E23">
    <cfRule type="notContainsBlanks" dxfId="133" priority="10">
      <formula>LEN(TRIM(A23))&gt;0</formula>
    </cfRule>
  </conditionalFormatting>
  <conditionalFormatting sqref="C23:D23">
    <cfRule type="expression" dxfId="132" priority="8">
      <formula>$D$20="Flat rate"</formula>
    </cfRule>
  </conditionalFormatting>
  <conditionalFormatting sqref="C52:D52">
    <cfRule type="expression" dxfId="131" priority="6">
      <formula>$D$20="Real cost"</formula>
    </cfRule>
  </conditionalFormatting>
  <conditionalFormatting sqref="C52:D52">
    <cfRule type="notContainsBlanks" dxfId="130" priority="7">
      <formula>LEN(TRIM(C52))&gt;0</formula>
    </cfRule>
  </conditionalFormatting>
  <dataValidations count="18">
    <dataValidation operator="lessThanOrEqual" allowBlank="1" showInputMessage="1" showErrorMessage="1" sqref="E18"/>
    <dataValidation type="list" allowBlank="1" showInputMessage="1" showErrorMessage="1" sqref="C26:C30 C59:C63 C9:C13 C52 C68:C72 C77:C81 C91:C95 C185:C189 C120:C124 C103:C112 C149:C158 C166:C175 C35:C44 C233:C237 C221:C225 C132:C141 C23 C197:C211">
      <formula1>Unit</formula1>
    </dataValidation>
    <dataValidation type="list" allowBlank="1" showInputMessage="1" showErrorMessage="1" sqref="A4">
      <formula1>VAT</formula1>
    </dataValidation>
    <dataValidation type="list" allowBlank="1" showInputMessage="1" showErrorMessage="1" sqref="D20:D21">
      <formula1>Basis</formula1>
    </dataValidation>
    <dataValidation type="whole" operator="equal" allowBlank="1" showInputMessage="1" showErrorMessage="1" sqref="D136">
      <formula1>1</formula1>
    </dataValidation>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operator="lessThanOrEqual" allowBlank="1" showInputMessage="1" showErrorMessage="1" errorTitle="Overestimated" error="The maximum amount for Externam management cannot be higher than 100.000,00 EUR." sqref="F149"/>
    <dataValidation type="list" allowBlank="1" showInputMessage="1" showErrorMessage="1" sqref="B9:B13 B26:B30 B52 B23 B59:B63 B68:B72 B77:B81 B91:B95 B233:B237 B120:B124 B103:B112 B149:B158 B166:B175 B185:B189 B35:B44 B221:B225 B132:B141 B197:B211">
      <formula1>ActIDName</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type="list" allowBlank="1" showInputMessage="1" showErrorMessage="1" sqref="A9:A13">
      <formula1>Prep</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F3C1C228-784F-4069-A81B-06B8B46B920A}">
            <xm:f>SUM($F$26:$F$30,$F$149)&gt;IF(CELL("TYPE", '2. Main data'!F7)="v",('2. Main data'!F7*2500), 0)</xm:f>
            <x14:dxf>
              <font>
                <color rgb="FFFF0000"/>
              </font>
            </x14:dxf>
          </x14:cfRule>
          <xm:sqref>F149</xm:sqref>
        </x14:conditionalFormatting>
        <x14:conditionalFormatting xmlns:xm="http://schemas.microsoft.com/office/excel/2006/main">
          <x14:cfRule type="expression" priority="4" id="{E139EB6D-7719-46A5-B695-AF931FCA3529}">
            <xm:f>SUM($F$26:$F$30,$F$149)&gt;IF(CELL("TYPE", '2. Main data'!F7)="v",('2. Main data'!F7*2500), 0)</xm:f>
            <x14:dxf>
              <font>
                <color rgb="FFFF0000"/>
              </font>
            </x14:dxf>
          </x14:cfRule>
          <xm:sqref>F20</xm:sqref>
        </x14:conditionalFormatting>
        <x14:conditionalFormatting xmlns:xm="http://schemas.microsoft.com/office/excel/2006/main">
          <x14:cfRule type="expression" priority="2" id="{9DFF3FDE-2B50-447F-A7E6-CE7E332240E1}">
            <xm:f>AND('Hidden data'!$N$140&gt;50%,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EB0B5A77-301D-40BD-88F3-EDE27C800844}">
            <xm:f>AND('Hidden data'!$N$140&gt;50%,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55" workbookViewId="0">
      <selection activeCell="A4" sqref="A4:D4"/>
    </sheetView>
  </sheetViews>
  <sheetFormatPr defaultRowHeight="14.25" x14ac:dyDescent="0.2"/>
  <cols>
    <col min="1" max="1" width="16.625" style="99" customWidth="1"/>
    <col min="2" max="2" width="18.625" style="99" customWidth="1"/>
    <col min="3" max="4" width="8.625" style="99" customWidth="1"/>
    <col min="5" max="5" width="12.625" style="99" customWidth="1"/>
    <col min="6" max="6" width="14.625" style="2" customWidth="1"/>
    <col min="7" max="7" width="1.625" style="99" customWidth="1"/>
    <col min="8" max="8" width="30.625" style="419" customWidth="1"/>
    <col min="9" max="9" width="1.625" style="419" customWidth="1"/>
    <col min="10" max="10" width="30.625" style="419" customWidth="1"/>
    <col min="11" max="11" width="14.375" style="99" bestFit="1" customWidth="1"/>
    <col min="12" max="16384" width="9" style="99"/>
  </cols>
  <sheetData>
    <row r="1" spans="1:10" ht="30" customHeight="1" thickBot="1" x14ac:dyDescent="0.25">
      <c r="A1" s="97" t="s">
        <v>652</v>
      </c>
      <c r="B1" s="97"/>
      <c r="C1" s="97"/>
      <c r="D1" s="97"/>
      <c r="E1" s="28"/>
      <c r="F1" s="101" t="str">
        <f>'Hidden data'!B126</f>
        <v xml:space="preserve">B10 - </v>
      </c>
      <c r="H1" s="345" t="s">
        <v>574</v>
      </c>
      <c r="J1" s="344" t="s">
        <v>569</v>
      </c>
    </row>
    <row r="2" spans="1:10" ht="6" customHeight="1" thickBot="1" x14ac:dyDescent="0.25">
      <c r="H2" s="420"/>
      <c r="J2" s="420"/>
    </row>
    <row r="3" spans="1:10" s="415" customFormat="1" ht="20.100000000000001" customHeight="1" thickBot="1" x14ac:dyDescent="0.25">
      <c r="A3" s="327" t="s">
        <v>14</v>
      </c>
      <c r="B3" s="328"/>
      <c r="C3" s="328"/>
      <c r="D3" s="329"/>
      <c r="E3" s="183"/>
      <c r="F3" s="184" t="s">
        <v>106</v>
      </c>
      <c r="H3" s="540" t="s">
        <v>656</v>
      </c>
      <c r="I3" s="419"/>
      <c r="J3" s="621" t="s">
        <v>586</v>
      </c>
    </row>
    <row r="4" spans="1:10" s="415" customFormat="1" ht="30" customHeight="1" thickBot="1" x14ac:dyDescent="0.25">
      <c r="A4" s="652"/>
      <c r="B4" s="653"/>
      <c r="C4" s="653"/>
      <c r="D4" s="654"/>
      <c r="E4" s="650">
        <f ca="1">SUM(E6,E18,E49,E54,E86,E180,E216)</f>
        <v>0</v>
      </c>
      <c r="F4" s="651"/>
      <c r="H4" s="540"/>
      <c r="I4" s="419"/>
      <c r="J4" s="622"/>
    </row>
    <row r="5" spans="1:10" s="415" customFormat="1" ht="6" customHeight="1" thickBot="1" x14ac:dyDescent="0.25">
      <c r="F5" s="91"/>
      <c r="H5" s="540"/>
      <c r="I5" s="419"/>
      <c r="J5" s="623" t="s">
        <v>596</v>
      </c>
    </row>
    <row r="6" spans="1:10" s="415" customFormat="1" ht="20.100000000000001" customHeight="1" thickBot="1" x14ac:dyDescent="0.25">
      <c r="A6" s="76" t="s">
        <v>188</v>
      </c>
      <c r="B6" s="77"/>
      <c r="C6" s="188" t="s">
        <v>187</v>
      </c>
      <c r="D6" s="189" t="str">
        <f ca="1">IF(SUM(E18,E49,E54,E86,E180,E216)&gt;0, E6/SUM(E18,E49,E54,E86,E180,E216), "")</f>
        <v/>
      </c>
      <c r="E6" s="647">
        <f>(SUM(F9:F13))</f>
        <v>0</v>
      </c>
      <c r="F6" s="648"/>
      <c r="H6" s="540"/>
      <c r="I6" s="419"/>
      <c r="J6" s="623"/>
    </row>
    <row r="7" spans="1:10" s="187" customFormat="1" ht="6" customHeight="1" thickBot="1" x14ac:dyDescent="0.25">
      <c r="A7" s="415"/>
      <c r="B7" s="415"/>
      <c r="C7" s="415"/>
      <c r="D7" s="415"/>
      <c r="E7" s="415"/>
      <c r="F7" s="91"/>
      <c r="H7" s="540"/>
      <c r="J7" s="623"/>
    </row>
    <row r="8" spans="1:10" s="187" customFormat="1" ht="23.25" thickBot="1" x14ac:dyDescent="0.25">
      <c r="A8" s="190" t="s">
        <v>184</v>
      </c>
      <c r="B8" s="191" t="s">
        <v>159</v>
      </c>
      <c r="C8" s="191" t="s">
        <v>160</v>
      </c>
      <c r="D8" s="192" t="s">
        <v>163</v>
      </c>
      <c r="E8" s="192" t="s">
        <v>161</v>
      </c>
      <c r="F8" s="186" t="s">
        <v>431</v>
      </c>
      <c r="H8" s="540"/>
      <c r="J8" s="624"/>
    </row>
    <row r="9" spans="1:10" s="187" customFormat="1" ht="11.25" x14ac:dyDescent="0.2">
      <c r="A9" s="230"/>
      <c r="B9" s="230"/>
      <c r="C9" s="231"/>
      <c r="D9" s="232"/>
      <c r="E9" s="233"/>
      <c r="F9" s="193">
        <f>TRUNC(D9*E9,2)</f>
        <v>0</v>
      </c>
    </row>
    <row r="10" spans="1:10" s="187" customFormat="1" ht="11.25" x14ac:dyDescent="0.2">
      <c r="A10" s="230"/>
      <c r="B10" s="230"/>
      <c r="C10" s="231"/>
      <c r="D10" s="232"/>
      <c r="E10" s="233"/>
      <c r="F10" s="193">
        <f>TRUNC(D10*E10,2)</f>
        <v>0</v>
      </c>
    </row>
    <row r="11" spans="1:10" s="187" customFormat="1" ht="11.25" x14ac:dyDescent="0.2">
      <c r="A11" s="230"/>
      <c r="B11" s="230"/>
      <c r="C11" s="231"/>
      <c r="D11" s="232"/>
      <c r="E11" s="233"/>
      <c r="F11" s="193">
        <f>TRUNC(D11*E11,2)</f>
        <v>0</v>
      </c>
    </row>
    <row r="12" spans="1:10" s="187" customFormat="1" ht="11.25" x14ac:dyDescent="0.2">
      <c r="A12" s="230"/>
      <c r="B12" s="230"/>
      <c r="C12" s="231"/>
      <c r="D12" s="232"/>
      <c r="E12" s="233"/>
      <c r="F12" s="193">
        <f>TRUNC(D12*E12,2)</f>
        <v>0</v>
      </c>
    </row>
    <row r="13" spans="1:10" s="187" customFormat="1" ht="11.25" x14ac:dyDescent="0.2">
      <c r="A13" s="230"/>
      <c r="B13" s="230"/>
      <c r="C13" s="231"/>
      <c r="D13" s="232"/>
      <c r="E13" s="233"/>
      <c r="F13" s="193">
        <f>TRUNC(D13*E13,2)</f>
        <v>0</v>
      </c>
    </row>
    <row r="14" spans="1:10" s="415" customFormat="1" ht="6" customHeight="1" thickBot="1" x14ac:dyDescent="0.25">
      <c r="F14" s="91"/>
      <c r="H14" s="419"/>
      <c r="I14" s="419"/>
      <c r="J14" s="419"/>
    </row>
    <row r="15" spans="1:10" s="187" customFormat="1" ht="15" customHeight="1" thickBot="1" x14ac:dyDescent="0.25">
      <c r="A15" s="206" t="s">
        <v>532</v>
      </c>
      <c r="B15" s="194"/>
      <c r="C15" s="194"/>
      <c r="D15" s="194"/>
      <c r="E15" s="195">
        <f>LEN(A16)</f>
        <v>0</v>
      </c>
      <c r="F15" s="196" t="s">
        <v>136</v>
      </c>
      <c r="H15" s="540" t="s">
        <v>587</v>
      </c>
      <c r="J15" s="540" t="s">
        <v>533</v>
      </c>
    </row>
    <row r="16" spans="1:10" s="415" customFormat="1" ht="69.95" customHeight="1" thickBot="1" x14ac:dyDescent="0.25">
      <c r="A16" s="658"/>
      <c r="B16" s="658"/>
      <c r="C16" s="658"/>
      <c r="D16" s="658"/>
      <c r="E16" s="658"/>
      <c r="F16" s="658"/>
      <c r="H16" s="540"/>
      <c r="I16" s="419"/>
      <c r="J16" s="540"/>
    </row>
    <row r="17" spans="1:11" s="415" customFormat="1" ht="6" customHeight="1" thickBot="1" x14ac:dyDescent="0.25">
      <c r="F17" s="91"/>
      <c r="H17" s="540"/>
      <c r="I17" s="419"/>
      <c r="J17" s="540"/>
      <c r="K17" s="197"/>
    </row>
    <row r="18" spans="1:11" s="415" customFormat="1" ht="20.100000000000001" customHeight="1" thickBot="1" x14ac:dyDescent="0.25">
      <c r="A18" s="76" t="s">
        <v>189</v>
      </c>
      <c r="B18" s="77"/>
      <c r="C18" s="188" t="s">
        <v>187</v>
      </c>
      <c r="D18" s="185" t="str">
        <f ca="1">IF($E$4&gt;0, E18/$E$4, "")</f>
        <v/>
      </c>
      <c r="E18" s="647">
        <f ca="1">SUM(F20,F32)</f>
        <v>0</v>
      </c>
      <c r="F18" s="648"/>
      <c r="H18" s="540"/>
      <c r="I18" s="419"/>
      <c r="J18" s="540"/>
    </row>
    <row r="19" spans="1:11" s="415" customFormat="1" ht="6" customHeight="1" thickBot="1" x14ac:dyDescent="0.25">
      <c r="F19" s="91"/>
      <c r="H19" s="540"/>
      <c r="I19" s="419"/>
      <c r="J19" s="540"/>
    </row>
    <row r="20" spans="1:11" s="415" customFormat="1" ht="20.100000000000001" customHeight="1" thickBot="1" x14ac:dyDescent="0.25">
      <c r="A20" s="198" t="s">
        <v>526</v>
      </c>
      <c r="B20" s="199"/>
      <c r="C20" s="200" t="s">
        <v>412</v>
      </c>
      <c r="D20" s="330" t="s">
        <v>186</v>
      </c>
      <c r="E20" s="98"/>
      <c r="F20" s="112">
        <f ca="1">IF(D20="Real Cost", IF(SUM(F26:F30)&lt;=IF(CELL("TYPE", '2. Main data'!F7) = "v",  ('2. Main data'!F7*2500), 0), SUM(F26:F30), "Wrong"),F23)</f>
        <v>0</v>
      </c>
      <c r="H20" s="540"/>
      <c r="I20" s="419"/>
      <c r="J20" s="540"/>
    </row>
    <row r="21" spans="1:11" s="415" customFormat="1" ht="6" customHeight="1" thickBot="1" x14ac:dyDescent="0.25">
      <c r="F21" s="91"/>
      <c r="H21" s="420"/>
      <c r="I21" s="419"/>
      <c r="J21" s="420"/>
    </row>
    <row r="22" spans="1:11" s="187" customFormat="1" ht="24.95" customHeight="1" x14ac:dyDescent="0.2">
      <c r="A22" s="190" t="s">
        <v>184</v>
      </c>
      <c r="B22" s="201" t="s">
        <v>159</v>
      </c>
      <c r="C22" s="191" t="s">
        <v>160</v>
      </c>
      <c r="D22" s="192" t="s">
        <v>163</v>
      </c>
      <c r="E22" s="192" t="s">
        <v>428</v>
      </c>
      <c r="F22" s="186" t="s">
        <v>431</v>
      </c>
      <c r="H22" s="644" t="s">
        <v>597</v>
      </c>
      <c r="J22" s="560" t="s">
        <v>541</v>
      </c>
    </row>
    <row r="23" spans="1:11" s="415" customFormat="1" ht="15" customHeight="1" x14ac:dyDescent="0.2">
      <c r="A23" s="312" t="s">
        <v>141</v>
      </c>
      <c r="B23" s="202" t="s">
        <v>182</v>
      </c>
      <c r="C23" s="313"/>
      <c r="D23" s="314"/>
      <c r="E23" s="203">
        <f ca="1">IF(AND($E$54=0,$E$86=0,$E$180=0,$E216&gt;0),0, IF(($E$216=0),20%,10%))</f>
        <v>0.2</v>
      </c>
      <c r="F23" s="204">
        <f ca="1">TRUNC(IF(D20="Flat rate", IF((SUM(E6,E54,E86,E180,E216)*E23)&gt;IF(CELL("TYPE", '2. Main data'!F7) = "v",  ('2. Main data'!F7*2500), 0), IF(CELL("TYPE", '2. Main data'!F7) = "v",  ('2. Main data'!F7*2500), 0), (SUM(E6,E54,E86,E180,E216)*E23)), "0"))</f>
        <v>0</v>
      </c>
      <c r="H23" s="645"/>
      <c r="I23" s="419"/>
      <c r="J23" s="597"/>
    </row>
    <row r="24" spans="1:11" s="187" customFormat="1" ht="6" customHeight="1" x14ac:dyDescent="0.2">
      <c r="A24" s="415"/>
      <c r="B24" s="415"/>
      <c r="C24" s="415"/>
      <c r="D24" s="415"/>
      <c r="E24" s="415"/>
      <c r="F24" s="91"/>
      <c r="H24" s="645"/>
      <c r="J24" s="597"/>
    </row>
    <row r="25" spans="1:11" s="187" customFormat="1" ht="23.25" thickBot="1" x14ac:dyDescent="0.25">
      <c r="A25" s="190" t="s">
        <v>184</v>
      </c>
      <c r="B25" s="191" t="s">
        <v>159</v>
      </c>
      <c r="C25" s="191" t="s">
        <v>160</v>
      </c>
      <c r="D25" s="192" t="s">
        <v>163</v>
      </c>
      <c r="E25" s="192" t="s">
        <v>161</v>
      </c>
      <c r="F25" s="205" t="s">
        <v>431</v>
      </c>
      <c r="H25" s="646"/>
      <c r="J25" s="561"/>
    </row>
    <row r="26" spans="1:11" s="187" customFormat="1" ht="11.25" x14ac:dyDescent="0.2">
      <c r="A26" s="229"/>
      <c r="B26" s="230"/>
      <c r="C26" s="231"/>
      <c r="D26" s="232"/>
      <c r="E26" s="234"/>
      <c r="F26" s="193">
        <f>TRUNC(D26*E26,2)</f>
        <v>0</v>
      </c>
    </row>
    <row r="27" spans="1:11" s="187" customFormat="1" ht="11.25" x14ac:dyDescent="0.2">
      <c r="A27" s="229"/>
      <c r="B27" s="230"/>
      <c r="C27" s="231"/>
      <c r="D27" s="232"/>
      <c r="E27" s="234"/>
      <c r="F27" s="193">
        <f>TRUNC(D27*E27,2)</f>
        <v>0</v>
      </c>
    </row>
    <row r="28" spans="1:11" s="187" customFormat="1" ht="11.25" x14ac:dyDescent="0.2">
      <c r="A28" s="229"/>
      <c r="B28" s="230"/>
      <c r="C28" s="231"/>
      <c r="D28" s="232"/>
      <c r="E28" s="234"/>
      <c r="F28" s="193">
        <f>TRUNC(D28*E28,2)</f>
        <v>0</v>
      </c>
      <c r="H28" s="343"/>
    </row>
    <row r="29" spans="1:11" s="187" customFormat="1" ht="11.25" x14ac:dyDescent="0.2">
      <c r="A29" s="229"/>
      <c r="B29" s="230"/>
      <c r="C29" s="231"/>
      <c r="D29" s="232"/>
      <c r="E29" s="234"/>
      <c r="F29" s="193">
        <f>TRUNC(D29*E29,2)</f>
        <v>0</v>
      </c>
      <c r="H29" s="343"/>
    </row>
    <row r="30" spans="1:11" s="187" customFormat="1" ht="11.25" x14ac:dyDescent="0.2">
      <c r="A30" s="229"/>
      <c r="B30" s="230"/>
      <c r="C30" s="231"/>
      <c r="D30" s="232"/>
      <c r="E30" s="234"/>
      <c r="F30" s="193">
        <f>TRUNC(D30*E30,2)</f>
        <v>0</v>
      </c>
      <c r="H30" s="343"/>
    </row>
    <row r="31" spans="1:11" s="187" customFormat="1" ht="6" customHeight="1" thickBot="1" x14ac:dyDescent="0.25">
      <c r="A31" s="415"/>
      <c r="B31" s="415"/>
      <c r="C31" s="415"/>
      <c r="D31" s="415"/>
      <c r="E31" s="415"/>
      <c r="F31" s="91"/>
    </row>
    <row r="32" spans="1:11" s="187" customFormat="1" ht="20.100000000000001" customHeight="1" thickBot="1" x14ac:dyDescent="0.25">
      <c r="A32" s="198" t="s">
        <v>190</v>
      </c>
      <c r="B32" s="199"/>
      <c r="C32" s="199"/>
      <c r="D32" s="199"/>
      <c r="E32" s="98"/>
      <c r="F32" s="100">
        <f>SUM(F35:F44)</f>
        <v>0</v>
      </c>
      <c r="H32" s="560" t="s">
        <v>573</v>
      </c>
      <c r="I32" s="420"/>
      <c r="J32" s="540" t="s">
        <v>527</v>
      </c>
    </row>
    <row r="33" spans="1:10" s="187" customFormat="1" ht="6" customHeight="1" thickBot="1" x14ac:dyDescent="0.25">
      <c r="A33" s="415"/>
      <c r="B33" s="415"/>
      <c r="C33" s="415"/>
      <c r="D33" s="415"/>
      <c r="E33" s="415"/>
      <c r="F33" s="91"/>
      <c r="H33" s="597"/>
      <c r="I33" s="420"/>
      <c r="J33" s="540"/>
    </row>
    <row r="34" spans="1:10" s="187" customFormat="1" ht="23.25" thickBot="1" x14ac:dyDescent="0.25">
      <c r="A34" s="190" t="s">
        <v>184</v>
      </c>
      <c r="B34" s="191" t="s">
        <v>159</v>
      </c>
      <c r="C34" s="191" t="s">
        <v>160</v>
      </c>
      <c r="D34" s="192" t="s">
        <v>163</v>
      </c>
      <c r="E34" s="192" t="s">
        <v>161</v>
      </c>
      <c r="F34" s="186" t="s">
        <v>431</v>
      </c>
      <c r="H34" s="561"/>
      <c r="I34" s="420"/>
      <c r="J34" s="540"/>
    </row>
    <row r="35" spans="1:10" s="187" customFormat="1" ht="11.25" x14ac:dyDescent="0.2">
      <c r="A35" s="229"/>
      <c r="B35" s="230"/>
      <c r="C35" s="231"/>
      <c r="D35" s="232"/>
      <c r="E35" s="234"/>
      <c r="F35" s="193">
        <f>TRUNC(D35*E35,2)</f>
        <v>0</v>
      </c>
    </row>
    <row r="36" spans="1:10" s="187" customFormat="1" ht="11.25" x14ac:dyDescent="0.2">
      <c r="A36" s="229"/>
      <c r="B36" s="230"/>
      <c r="C36" s="231"/>
      <c r="D36" s="232"/>
      <c r="E36" s="234"/>
      <c r="F36" s="193">
        <f>TRUNC(D36*E36,2)</f>
        <v>0</v>
      </c>
    </row>
    <row r="37" spans="1:10" s="187" customFormat="1" ht="11.25" x14ac:dyDescent="0.2">
      <c r="A37" s="229"/>
      <c r="B37" s="230"/>
      <c r="C37" s="231"/>
      <c r="D37" s="232"/>
      <c r="E37" s="234"/>
      <c r="F37" s="193">
        <f>TRUNC(D37*E37,2)</f>
        <v>0</v>
      </c>
    </row>
    <row r="38" spans="1:10" s="187" customFormat="1" ht="11.25" x14ac:dyDescent="0.2">
      <c r="A38" s="229"/>
      <c r="B38" s="230"/>
      <c r="C38" s="231"/>
      <c r="D38" s="232"/>
      <c r="E38" s="234"/>
      <c r="F38" s="193">
        <f t="shared" ref="F38:F44" si="0">TRUNC(D38*E38,2)</f>
        <v>0</v>
      </c>
    </row>
    <row r="39" spans="1:10" s="187" customFormat="1" ht="11.25" x14ac:dyDescent="0.2">
      <c r="A39" s="229"/>
      <c r="B39" s="230"/>
      <c r="C39" s="231"/>
      <c r="D39" s="232"/>
      <c r="E39" s="234"/>
      <c r="F39" s="193">
        <f t="shared" si="0"/>
        <v>0</v>
      </c>
    </row>
    <row r="40" spans="1:10" s="187" customFormat="1" ht="11.25" x14ac:dyDescent="0.2">
      <c r="A40" s="229"/>
      <c r="B40" s="230"/>
      <c r="C40" s="231"/>
      <c r="D40" s="232"/>
      <c r="E40" s="234"/>
      <c r="F40" s="193">
        <f t="shared" si="0"/>
        <v>0</v>
      </c>
    </row>
    <row r="41" spans="1:10" s="187" customFormat="1" ht="11.25" x14ac:dyDescent="0.2">
      <c r="A41" s="229"/>
      <c r="B41" s="230"/>
      <c r="C41" s="231"/>
      <c r="D41" s="232"/>
      <c r="E41" s="234"/>
      <c r="F41" s="193">
        <f t="shared" si="0"/>
        <v>0</v>
      </c>
    </row>
    <row r="42" spans="1:10" s="187" customFormat="1" ht="11.25" x14ac:dyDescent="0.2">
      <c r="A42" s="229"/>
      <c r="B42" s="230"/>
      <c r="C42" s="231"/>
      <c r="D42" s="232"/>
      <c r="E42" s="234"/>
      <c r="F42" s="193">
        <f t="shared" si="0"/>
        <v>0</v>
      </c>
    </row>
    <row r="43" spans="1:10" s="187" customFormat="1" ht="11.25" x14ac:dyDescent="0.2">
      <c r="A43" s="229"/>
      <c r="B43" s="230"/>
      <c r="C43" s="231"/>
      <c r="D43" s="232"/>
      <c r="E43" s="234"/>
      <c r="F43" s="193">
        <f t="shared" si="0"/>
        <v>0</v>
      </c>
    </row>
    <row r="44" spans="1:10" s="187" customFormat="1" ht="11.25" x14ac:dyDescent="0.2">
      <c r="A44" s="229"/>
      <c r="B44" s="230"/>
      <c r="C44" s="231"/>
      <c r="D44" s="232"/>
      <c r="E44" s="234"/>
      <c r="F44" s="193">
        <f t="shared" si="0"/>
        <v>0</v>
      </c>
    </row>
    <row r="45" spans="1:10" s="187" customFormat="1" ht="6" customHeight="1" thickBot="1" x14ac:dyDescent="0.25">
      <c r="A45" s="415"/>
      <c r="B45" s="415"/>
      <c r="C45" s="415"/>
      <c r="D45" s="415"/>
      <c r="E45" s="415"/>
      <c r="F45" s="91"/>
    </row>
    <row r="46" spans="1:10" s="187" customFormat="1" ht="15" customHeight="1" thickBot="1" x14ac:dyDescent="0.25">
      <c r="A46" s="206" t="s">
        <v>532</v>
      </c>
      <c r="B46" s="207"/>
      <c r="C46" s="207"/>
      <c r="D46" s="207"/>
      <c r="E46" s="195">
        <f>LEN(A47)</f>
        <v>0</v>
      </c>
      <c r="F46" s="196" t="s">
        <v>136</v>
      </c>
      <c r="H46" s="540" t="s">
        <v>588</v>
      </c>
      <c r="I46" s="420"/>
      <c r="J46" s="560" t="s">
        <v>534</v>
      </c>
    </row>
    <row r="47" spans="1:10" s="415" customFormat="1" ht="69.95" customHeight="1" thickBot="1" x14ac:dyDescent="0.25">
      <c r="A47" s="658"/>
      <c r="B47" s="658"/>
      <c r="C47" s="658"/>
      <c r="D47" s="658"/>
      <c r="E47" s="658"/>
      <c r="F47" s="658"/>
      <c r="H47" s="540"/>
      <c r="I47" s="420"/>
      <c r="J47" s="561"/>
    </row>
    <row r="48" spans="1:10" s="187" customFormat="1" ht="6" customHeight="1" thickBot="1" x14ac:dyDescent="0.25">
      <c r="A48" s="415"/>
      <c r="B48" s="415"/>
      <c r="C48" s="415"/>
      <c r="D48" s="415"/>
      <c r="E48" s="415"/>
      <c r="F48" s="91"/>
      <c r="H48" s="420"/>
      <c r="I48" s="420"/>
      <c r="J48" s="420"/>
    </row>
    <row r="49" spans="1:10" s="415" customFormat="1" ht="20.100000000000001" customHeight="1" thickBot="1" x14ac:dyDescent="0.25">
      <c r="A49" s="76" t="s">
        <v>191</v>
      </c>
      <c r="B49" s="77"/>
      <c r="C49" s="188" t="s">
        <v>187</v>
      </c>
      <c r="D49" s="185" t="str">
        <f ca="1">IF($E$4&gt;0, E49/$E$4, "")</f>
        <v/>
      </c>
      <c r="E49" s="647">
        <f ca="1">SUM(F52)</f>
        <v>0</v>
      </c>
      <c r="F49" s="648"/>
      <c r="H49" s="540" t="s">
        <v>528</v>
      </c>
      <c r="I49" s="540"/>
      <c r="J49" s="540"/>
    </row>
    <row r="50" spans="1:10" s="187" customFormat="1" ht="6" customHeight="1" thickBot="1" x14ac:dyDescent="0.25">
      <c r="A50" s="415"/>
      <c r="B50" s="415"/>
      <c r="C50" s="415"/>
      <c r="D50" s="415"/>
      <c r="E50" s="415"/>
      <c r="F50" s="91"/>
      <c r="H50" s="540"/>
      <c r="I50" s="540"/>
      <c r="J50" s="540"/>
    </row>
    <row r="51" spans="1:10" s="415" customFormat="1" ht="24.95" customHeight="1" thickBot="1" x14ac:dyDescent="0.25">
      <c r="A51" s="190" t="s">
        <v>184</v>
      </c>
      <c r="B51" s="201" t="s">
        <v>159</v>
      </c>
      <c r="C51" s="191" t="s">
        <v>160</v>
      </c>
      <c r="D51" s="192" t="s">
        <v>163</v>
      </c>
      <c r="E51" s="208" t="s">
        <v>186</v>
      </c>
      <c r="F51" s="209" t="s">
        <v>431</v>
      </c>
      <c r="H51" s="540"/>
      <c r="I51" s="540"/>
      <c r="J51" s="540"/>
    </row>
    <row r="52" spans="1:10" s="415" customFormat="1" ht="15" customHeight="1" thickBot="1" x14ac:dyDescent="0.25">
      <c r="A52" s="311" t="s">
        <v>544</v>
      </c>
      <c r="B52" s="315" t="s">
        <v>182</v>
      </c>
      <c r="C52" s="313"/>
      <c r="D52" s="314"/>
      <c r="E52" s="210">
        <v>0.15</v>
      </c>
      <c r="F52" s="204">
        <f ca="1">TRUNC((E18*E52),2)</f>
        <v>0</v>
      </c>
      <c r="H52" s="540"/>
      <c r="I52" s="540"/>
      <c r="J52" s="540"/>
    </row>
    <row r="53" spans="1:10" s="187" customFormat="1" ht="6" customHeight="1" thickBot="1" x14ac:dyDescent="0.25">
      <c r="A53" s="415"/>
      <c r="B53" s="415"/>
      <c r="C53" s="415"/>
      <c r="D53" s="415"/>
      <c r="E53" s="415"/>
      <c r="F53" s="91"/>
      <c r="H53" s="420"/>
      <c r="I53" s="420"/>
      <c r="J53" s="420"/>
    </row>
    <row r="54" spans="1:10" s="415" customFormat="1" ht="20.100000000000001" customHeight="1" x14ac:dyDescent="0.2">
      <c r="A54" s="76" t="s">
        <v>192</v>
      </c>
      <c r="B54" s="77"/>
      <c r="C54" s="188" t="s">
        <v>187</v>
      </c>
      <c r="D54" s="185" t="str">
        <f ca="1">IF($E$4&gt;0, E54/$E$4, "")</f>
        <v/>
      </c>
      <c r="E54" s="647">
        <f>SUM(F56,F65,F74)</f>
        <v>0</v>
      </c>
      <c r="F54" s="648"/>
      <c r="H54" s="634" t="s">
        <v>589</v>
      </c>
      <c r="I54" s="635"/>
      <c r="J54" s="636"/>
    </row>
    <row r="55" spans="1:10" s="187" customFormat="1" ht="6" customHeight="1" x14ac:dyDescent="0.2">
      <c r="A55" s="415"/>
      <c r="B55" s="415"/>
      <c r="C55" s="415"/>
      <c r="D55" s="415"/>
      <c r="E55" s="415"/>
      <c r="F55" s="91"/>
      <c r="H55" s="637"/>
      <c r="I55" s="638"/>
      <c r="J55" s="639"/>
    </row>
    <row r="56" spans="1:10" s="187" customFormat="1" ht="20.100000000000001" customHeight="1" x14ac:dyDescent="0.2">
      <c r="A56" s="198" t="s">
        <v>415</v>
      </c>
      <c r="B56" s="199"/>
      <c r="C56" s="199"/>
      <c r="D56" s="199"/>
      <c r="E56" s="98"/>
      <c r="F56" s="100">
        <f>SUM(F59:F63)</f>
        <v>0</v>
      </c>
      <c r="H56" s="637"/>
      <c r="I56" s="638"/>
      <c r="J56" s="639"/>
    </row>
    <row r="57" spans="1:10" s="187" customFormat="1" ht="6" customHeight="1" x14ac:dyDescent="0.2">
      <c r="A57" s="415"/>
      <c r="B57" s="415"/>
      <c r="C57" s="415"/>
      <c r="D57" s="415"/>
      <c r="E57" s="415"/>
      <c r="F57" s="91"/>
      <c r="H57" s="637"/>
      <c r="I57" s="638"/>
      <c r="J57" s="639"/>
    </row>
    <row r="58" spans="1:10" s="187" customFormat="1" ht="23.25" thickBot="1" x14ac:dyDescent="0.25">
      <c r="A58" s="211" t="s">
        <v>184</v>
      </c>
      <c r="B58" s="191" t="s">
        <v>159</v>
      </c>
      <c r="C58" s="191" t="s">
        <v>160</v>
      </c>
      <c r="D58" s="192" t="s">
        <v>163</v>
      </c>
      <c r="E58" s="192" t="s">
        <v>161</v>
      </c>
      <c r="F58" s="186" t="s">
        <v>431</v>
      </c>
      <c r="H58" s="640"/>
      <c r="I58" s="641"/>
      <c r="J58" s="642"/>
    </row>
    <row r="59" spans="1:10" s="187" customFormat="1" ht="11.25" x14ac:dyDescent="0.2">
      <c r="A59" s="229"/>
      <c r="B59" s="230"/>
      <c r="C59" s="231"/>
      <c r="D59" s="232"/>
      <c r="E59" s="234"/>
      <c r="F59" s="193">
        <f>TRUNC(D59*E59,2)</f>
        <v>0</v>
      </c>
    </row>
    <row r="60" spans="1:10" s="187" customFormat="1" ht="11.25" x14ac:dyDescent="0.2">
      <c r="A60" s="229"/>
      <c r="B60" s="230"/>
      <c r="C60" s="231"/>
      <c r="D60" s="232"/>
      <c r="E60" s="234"/>
      <c r="F60" s="193">
        <f>TRUNC(D60*E60,2)</f>
        <v>0</v>
      </c>
    </row>
    <row r="61" spans="1:10" s="187" customFormat="1" ht="11.25" x14ac:dyDescent="0.2">
      <c r="A61" s="229"/>
      <c r="B61" s="230"/>
      <c r="C61" s="231"/>
      <c r="D61" s="232"/>
      <c r="E61" s="234"/>
      <c r="F61" s="193">
        <f>TRUNC(D61*E61,2)</f>
        <v>0</v>
      </c>
    </row>
    <row r="62" spans="1:10" s="187" customFormat="1" ht="11.25" x14ac:dyDescent="0.2">
      <c r="A62" s="229"/>
      <c r="B62" s="230"/>
      <c r="C62" s="231"/>
      <c r="D62" s="232"/>
      <c r="E62" s="234"/>
      <c r="F62" s="193">
        <f>TRUNC(D62*E62,2)</f>
        <v>0</v>
      </c>
    </row>
    <row r="63" spans="1:10" s="187" customFormat="1" ht="11.25" x14ac:dyDescent="0.2">
      <c r="A63" s="229"/>
      <c r="B63" s="230"/>
      <c r="C63" s="231"/>
      <c r="D63" s="232"/>
      <c r="E63" s="234"/>
      <c r="F63" s="193">
        <f>TRUNC(D63*E63,2)</f>
        <v>0</v>
      </c>
    </row>
    <row r="64" spans="1:10" s="187" customFormat="1" ht="6" customHeight="1" thickBot="1" x14ac:dyDescent="0.25">
      <c r="A64" s="415"/>
      <c r="B64" s="415"/>
      <c r="C64" s="415"/>
      <c r="D64" s="415"/>
      <c r="E64" s="415"/>
      <c r="F64" s="91"/>
    </row>
    <row r="65" spans="1:10" s="187" customFormat="1" ht="20.100000000000001" customHeight="1" thickBot="1" x14ac:dyDescent="0.25">
      <c r="A65" s="198" t="s">
        <v>416</v>
      </c>
      <c r="B65" s="199"/>
      <c r="C65" s="199"/>
      <c r="D65" s="199"/>
      <c r="E65" s="98"/>
      <c r="F65" s="100">
        <f>SUM(F68:F72)</f>
        <v>0</v>
      </c>
      <c r="H65" s="643" t="s">
        <v>598</v>
      </c>
      <c r="I65" s="643"/>
      <c r="J65" s="643"/>
    </row>
    <row r="66" spans="1:10" s="187" customFormat="1" ht="6" customHeight="1" thickBot="1" x14ac:dyDescent="0.25">
      <c r="A66" s="415"/>
      <c r="B66" s="415"/>
      <c r="C66" s="415"/>
      <c r="D66" s="415"/>
      <c r="E66" s="415"/>
      <c r="F66" s="91"/>
      <c r="H66" s="643"/>
      <c r="I66" s="643"/>
      <c r="J66" s="643"/>
    </row>
    <row r="67" spans="1:10" s="187" customFormat="1" ht="23.25" thickBot="1" x14ac:dyDescent="0.25">
      <c r="A67" s="211" t="s">
        <v>184</v>
      </c>
      <c r="B67" s="191" t="s">
        <v>159</v>
      </c>
      <c r="C67" s="191" t="s">
        <v>160</v>
      </c>
      <c r="D67" s="192" t="s">
        <v>163</v>
      </c>
      <c r="E67" s="192" t="s">
        <v>161</v>
      </c>
      <c r="F67" s="186" t="s">
        <v>431</v>
      </c>
      <c r="H67" s="643"/>
      <c r="I67" s="643"/>
      <c r="J67" s="643"/>
    </row>
    <row r="68" spans="1:10" s="187" customFormat="1" ht="11.25" x14ac:dyDescent="0.2">
      <c r="A68" s="229"/>
      <c r="B68" s="230"/>
      <c r="C68" s="231"/>
      <c r="D68" s="232"/>
      <c r="E68" s="234"/>
      <c r="F68" s="193">
        <f>TRUNC(D68*E68,2)</f>
        <v>0</v>
      </c>
    </row>
    <row r="69" spans="1:10" s="187" customFormat="1" ht="11.25" x14ac:dyDescent="0.2">
      <c r="A69" s="229"/>
      <c r="B69" s="230"/>
      <c r="C69" s="231"/>
      <c r="D69" s="232"/>
      <c r="E69" s="234"/>
      <c r="F69" s="193">
        <f>TRUNC(D69*E69,2)</f>
        <v>0</v>
      </c>
    </row>
    <row r="70" spans="1:10" s="187" customFormat="1" ht="11.25" x14ac:dyDescent="0.2">
      <c r="A70" s="229"/>
      <c r="B70" s="230"/>
      <c r="C70" s="231"/>
      <c r="D70" s="232"/>
      <c r="E70" s="234"/>
      <c r="F70" s="193">
        <f>TRUNC(D70*E70,2)</f>
        <v>0</v>
      </c>
    </row>
    <row r="71" spans="1:10" s="187" customFormat="1" ht="11.25" x14ac:dyDescent="0.2">
      <c r="A71" s="229"/>
      <c r="B71" s="230"/>
      <c r="C71" s="231"/>
      <c r="D71" s="232"/>
      <c r="E71" s="234"/>
      <c r="F71" s="193">
        <f>TRUNC(D71*E71,2)</f>
        <v>0</v>
      </c>
    </row>
    <row r="72" spans="1:10" s="187" customFormat="1" ht="11.25" x14ac:dyDescent="0.2">
      <c r="A72" s="229"/>
      <c r="B72" s="230"/>
      <c r="C72" s="231"/>
      <c r="D72" s="232"/>
      <c r="E72" s="234"/>
      <c r="F72" s="193">
        <f>TRUNC(D72*E72,2)</f>
        <v>0</v>
      </c>
    </row>
    <row r="73" spans="1:10" s="187" customFormat="1" ht="6" customHeight="1" thickBot="1" x14ac:dyDescent="0.25">
      <c r="A73" s="415"/>
      <c r="B73" s="415"/>
      <c r="C73" s="415"/>
      <c r="D73" s="415"/>
      <c r="E73" s="415"/>
      <c r="F73" s="91"/>
    </row>
    <row r="74" spans="1:10" s="187" customFormat="1" ht="20.100000000000001" customHeight="1" x14ac:dyDescent="0.2">
      <c r="A74" s="198" t="s">
        <v>417</v>
      </c>
      <c r="B74" s="199"/>
      <c r="C74" s="199"/>
      <c r="D74" s="199"/>
      <c r="E74" s="98"/>
      <c r="F74" s="100">
        <f>SUM(F77:F81)</f>
        <v>0</v>
      </c>
      <c r="H74" s="625" t="s">
        <v>529</v>
      </c>
      <c r="I74" s="626"/>
      <c r="J74" s="627"/>
    </row>
    <row r="75" spans="1:10" s="187" customFormat="1" ht="6" customHeight="1" x14ac:dyDescent="0.2">
      <c r="A75" s="415"/>
      <c r="B75" s="415"/>
      <c r="C75" s="415"/>
      <c r="D75" s="415"/>
      <c r="E75" s="415"/>
      <c r="F75" s="91"/>
      <c r="H75" s="628"/>
      <c r="I75" s="629"/>
      <c r="J75" s="630"/>
    </row>
    <row r="76" spans="1:10" s="187" customFormat="1" ht="23.25" thickBot="1" x14ac:dyDescent="0.25">
      <c r="A76" s="211" t="s">
        <v>184</v>
      </c>
      <c r="B76" s="191" t="s">
        <v>159</v>
      </c>
      <c r="C76" s="191" t="s">
        <v>160</v>
      </c>
      <c r="D76" s="192" t="s">
        <v>163</v>
      </c>
      <c r="E76" s="192" t="s">
        <v>161</v>
      </c>
      <c r="F76" s="186" t="s">
        <v>431</v>
      </c>
      <c r="H76" s="631"/>
      <c r="I76" s="632"/>
      <c r="J76" s="633"/>
    </row>
    <row r="77" spans="1:10" s="187" customFormat="1" ht="11.25" x14ac:dyDescent="0.2">
      <c r="A77" s="229"/>
      <c r="B77" s="230"/>
      <c r="C77" s="231"/>
      <c r="D77" s="232"/>
      <c r="E77" s="234"/>
      <c r="F77" s="193">
        <f>TRUNC(D77*E77,2)</f>
        <v>0</v>
      </c>
    </row>
    <row r="78" spans="1:10" s="187" customFormat="1" ht="11.25" x14ac:dyDescent="0.2">
      <c r="A78" s="229"/>
      <c r="B78" s="230"/>
      <c r="C78" s="231"/>
      <c r="D78" s="232"/>
      <c r="E78" s="234"/>
      <c r="F78" s="193">
        <f>TRUNC(D78*E78,2)</f>
        <v>0</v>
      </c>
    </row>
    <row r="79" spans="1:10" s="187" customFormat="1" ht="11.25" x14ac:dyDescent="0.2">
      <c r="A79" s="229"/>
      <c r="B79" s="230"/>
      <c r="C79" s="231"/>
      <c r="D79" s="232"/>
      <c r="E79" s="234"/>
      <c r="F79" s="193">
        <f>TRUNC(D79*E79,2)</f>
        <v>0</v>
      </c>
    </row>
    <row r="80" spans="1:10" s="187" customFormat="1" ht="11.25" x14ac:dyDescent="0.2">
      <c r="A80" s="229"/>
      <c r="B80" s="230"/>
      <c r="C80" s="231"/>
      <c r="D80" s="232"/>
      <c r="E80" s="234"/>
      <c r="F80" s="193">
        <f>TRUNC(D80*E80,2)</f>
        <v>0</v>
      </c>
    </row>
    <row r="81" spans="1:10" s="187" customFormat="1" ht="11.25" x14ac:dyDescent="0.2">
      <c r="A81" s="229"/>
      <c r="B81" s="230"/>
      <c r="C81" s="231"/>
      <c r="D81" s="232"/>
      <c r="E81" s="234"/>
      <c r="F81" s="193">
        <f>TRUNC(D81*E81,2)</f>
        <v>0</v>
      </c>
    </row>
    <row r="82" spans="1:10" s="187" customFormat="1" ht="6" customHeight="1" thickBot="1" x14ac:dyDescent="0.25">
      <c r="A82" s="415"/>
      <c r="B82" s="415"/>
      <c r="C82" s="415"/>
      <c r="D82" s="415"/>
      <c r="E82" s="415"/>
      <c r="F82" s="91"/>
    </row>
    <row r="83" spans="1:10" s="187" customFormat="1" ht="15" customHeight="1" thickBot="1" x14ac:dyDescent="0.25">
      <c r="A83" s="206" t="s">
        <v>532</v>
      </c>
      <c r="B83" s="194"/>
      <c r="C83" s="194"/>
      <c r="D83" s="194"/>
      <c r="E83" s="195">
        <f>LEN(A84)</f>
        <v>0</v>
      </c>
      <c r="F83" s="196" t="s">
        <v>136</v>
      </c>
      <c r="H83" s="540" t="s">
        <v>530</v>
      </c>
      <c r="I83" s="420"/>
      <c r="J83" s="540" t="s">
        <v>535</v>
      </c>
    </row>
    <row r="84" spans="1:10" s="415" customFormat="1" ht="69.95" customHeight="1" thickBot="1" x14ac:dyDescent="0.25">
      <c r="A84" s="658"/>
      <c r="B84" s="658"/>
      <c r="C84" s="658"/>
      <c r="D84" s="658"/>
      <c r="E84" s="658"/>
      <c r="F84" s="658"/>
      <c r="H84" s="540"/>
      <c r="I84" s="420"/>
      <c r="J84" s="540"/>
    </row>
    <row r="85" spans="1:10" s="187" customFormat="1" ht="6" customHeight="1" thickBot="1" x14ac:dyDescent="0.25">
      <c r="A85" s="415"/>
      <c r="B85" s="415"/>
      <c r="C85" s="415"/>
      <c r="D85" s="415"/>
      <c r="E85" s="415"/>
      <c r="F85" s="91"/>
    </row>
    <row r="86" spans="1:10" s="415" customFormat="1" ht="20.100000000000001" customHeight="1" x14ac:dyDescent="0.2">
      <c r="A86" s="76" t="s">
        <v>193</v>
      </c>
      <c r="B86" s="77"/>
      <c r="C86" s="188" t="s">
        <v>187</v>
      </c>
      <c r="D86" s="185" t="str">
        <f ca="1">IF($E$4&gt;0, E86/$E$4, "")</f>
        <v/>
      </c>
      <c r="E86" s="647">
        <f ca="1">SUM(F88,F100,F117,F129,F146,F163)</f>
        <v>0</v>
      </c>
      <c r="F86" s="648"/>
      <c r="H86" s="625" t="s">
        <v>531</v>
      </c>
      <c r="I86" s="626"/>
      <c r="J86" s="627"/>
    </row>
    <row r="87" spans="1:10" s="187" customFormat="1" ht="6" customHeight="1" x14ac:dyDescent="0.2">
      <c r="A87" s="415"/>
      <c r="B87" s="415"/>
      <c r="C87" s="415"/>
      <c r="D87" s="415"/>
      <c r="E87" s="415"/>
      <c r="F87" s="91"/>
      <c r="H87" s="628"/>
      <c r="I87" s="629"/>
      <c r="J87" s="630"/>
    </row>
    <row r="88" spans="1:10" s="187" customFormat="1" ht="20.100000000000001" customHeight="1" x14ac:dyDescent="0.2">
      <c r="A88" s="198" t="s">
        <v>418</v>
      </c>
      <c r="B88" s="199"/>
      <c r="C88" s="199"/>
      <c r="D88" s="199"/>
      <c r="E88" s="98"/>
      <c r="F88" s="100">
        <f>SUM(F91:F95)</f>
        <v>0</v>
      </c>
      <c r="H88" s="628"/>
      <c r="I88" s="629"/>
      <c r="J88" s="630"/>
    </row>
    <row r="89" spans="1:10" s="187" customFormat="1" ht="6" customHeight="1" x14ac:dyDescent="0.2">
      <c r="A89" s="415"/>
      <c r="B89" s="415"/>
      <c r="C89" s="415"/>
      <c r="D89" s="415"/>
      <c r="E89" s="415"/>
      <c r="F89" s="91"/>
      <c r="H89" s="628"/>
      <c r="I89" s="629"/>
      <c r="J89" s="630"/>
    </row>
    <row r="90" spans="1:10" s="187" customFormat="1" ht="23.25" thickBot="1" x14ac:dyDescent="0.25">
      <c r="A90" s="211" t="s">
        <v>184</v>
      </c>
      <c r="B90" s="191" t="s">
        <v>159</v>
      </c>
      <c r="C90" s="191" t="s">
        <v>160</v>
      </c>
      <c r="D90" s="192" t="s">
        <v>163</v>
      </c>
      <c r="E90" s="192" t="s">
        <v>161</v>
      </c>
      <c r="F90" s="186" t="s">
        <v>431</v>
      </c>
      <c r="H90" s="631"/>
      <c r="I90" s="632"/>
      <c r="J90" s="633"/>
    </row>
    <row r="91" spans="1:10" s="187" customFormat="1" ht="11.25" x14ac:dyDescent="0.2">
      <c r="A91" s="229"/>
      <c r="B91" s="230"/>
      <c r="C91" s="231"/>
      <c r="D91" s="232"/>
      <c r="E91" s="234"/>
      <c r="F91" s="193">
        <f>TRUNC(D91*E91,2)</f>
        <v>0</v>
      </c>
    </row>
    <row r="92" spans="1:10" s="187" customFormat="1" ht="11.25" x14ac:dyDescent="0.2">
      <c r="A92" s="229"/>
      <c r="B92" s="230"/>
      <c r="C92" s="231"/>
      <c r="D92" s="232"/>
      <c r="E92" s="234"/>
      <c r="F92" s="193">
        <f>TRUNC(D92*E92,2)</f>
        <v>0</v>
      </c>
    </row>
    <row r="93" spans="1:10" s="187" customFormat="1" ht="11.25" x14ac:dyDescent="0.2">
      <c r="A93" s="229"/>
      <c r="B93" s="230"/>
      <c r="C93" s="231"/>
      <c r="D93" s="232"/>
      <c r="E93" s="234"/>
      <c r="F93" s="193">
        <f>TRUNC(D93*E93,2)</f>
        <v>0</v>
      </c>
    </row>
    <row r="94" spans="1:10" s="187" customFormat="1" ht="11.25" x14ac:dyDescent="0.2">
      <c r="A94" s="229"/>
      <c r="B94" s="230"/>
      <c r="C94" s="231"/>
      <c r="D94" s="232"/>
      <c r="E94" s="234"/>
      <c r="F94" s="193">
        <f>TRUNC(D94*E94,2)</f>
        <v>0</v>
      </c>
    </row>
    <row r="95" spans="1:10" s="187" customFormat="1" ht="11.25" x14ac:dyDescent="0.2">
      <c r="A95" s="229"/>
      <c r="B95" s="230"/>
      <c r="C95" s="231"/>
      <c r="D95" s="232"/>
      <c r="E95" s="234"/>
      <c r="F95" s="193">
        <f>TRUNC(D95*E95,2)</f>
        <v>0</v>
      </c>
    </row>
    <row r="96" spans="1:10" s="187" customFormat="1" ht="6" customHeight="1" thickBot="1" x14ac:dyDescent="0.25">
      <c r="A96" s="415"/>
      <c r="B96" s="415"/>
      <c r="C96" s="415"/>
      <c r="D96" s="415"/>
      <c r="E96" s="415"/>
      <c r="F96" s="91"/>
    </row>
    <row r="97" spans="1:10" s="187" customFormat="1" ht="15" customHeight="1" x14ac:dyDescent="0.2">
      <c r="A97" s="206" t="s">
        <v>532</v>
      </c>
      <c r="B97" s="194"/>
      <c r="C97" s="194"/>
      <c r="D97" s="194"/>
      <c r="E97" s="195">
        <f>LEN(A98)</f>
        <v>0</v>
      </c>
      <c r="F97" s="196" t="s">
        <v>136</v>
      </c>
      <c r="H97" s="625" t="s">
        <v>590</v>
      </c>
      <c r="I97" s="626"/>
      <c r="J97" s="627"/>
    </row>
    <row r="98" spans="1:10" s="415" customFormat="1" ht="69.95" customHeight="1" thickBot="1" x14ac:dyDescent="0.25">
      <c r="A98" s="658"/>
      <c r="B98" s="658"/>
      <c r="C98" s="658"/>
      <c r="D98" s="658"/>
      <c r="E98" s="658"/>
      <c r="F98" s="658"/>
      <c r="H98" s="631"/>
      <c r="I98" s="632"/>
      <c r="J98" s="633"/>
    </row>
    <row r="99" spans="1:10" s="187" customFormat="1" ht="6" customHeight="1" thickBot="1" x14ac:dyDescent="0.25">
      <c r="A99" s="415"/>
      <c r="B99" s="415"/>
      <c r="C99" s="415"/>
      <c r="D99" s="415"/>
      <c r="E99" s="415"/>
      <c r="F99" s="91"/>
    </row>
    <row r="100" spans="1:10" s="187" customFormat="1" ht="20.100000000000001" customHeight="1" thickBot="1" x14ac:dyDescent="0.25">
      <c r="A100" s="198" t="s">
        <v>419</v>
      </c>
      <c r="B100" s="199"/>
      <c r="C100" s="199"/>
      <c r="D100" s="199"/>
      <c r="E100" s="98"/>
      <c r="F100" s="100">
        <f>SUM(F103:F112)</f>
        <v>0</v>
      </c>
      <c r="H100" s="643" t="s">
        <v>599</v>
      </c>
      <c r="I100" s="643"/>
      <c r="J100" s="643"/>
    </row>
    <row r="101" spans="1:10" s="187" customFormat="1" ht="6" customHeight="1" thickBot="1" x14ac:dyDescent="0.25">
      <c r="A101" s="415"/>
      <c r="B101" s="415"/>
      <c r="C101" s="415"/>
      <c r="D101" s="415"/>
      <c r="E101" s="415"/>
      <c r="F101" s="91"/>
      <c r="H101" s="643"/>
      <c r="I101" s="643"/>
      <c r="J101" s="643"/>
    </row>
    <row r="102" spans="1:10" s="187" customFormat="1" ht="23.25" thickBot="1" x14ac:dyDescent="0.25">
      <c r="A102" s="212" t="s">
        <v>184</v>
      </c>
      <c r="B102" s="213" t="s">
        <v>159</v>
      </c>
      <c r="C102" s="213" t="s">
        <v>160</v>
      </c>
      <c r="D102" s="214" t="s">
        <v>163</v>
      </c>
      <c r="E102" s="214" t="s">
        <v>161</v>
      </c>
      <c r="F102" s="215" t="s">
        <v>431</v>
      </c>
      <c r="H102" s="643"/>
      <c r="I102" s="643"/>
      <c r="J102" s="643"/>
    </row>
    <row r="103" spans="1:10" s="187" customFormat="1" ht="11.25" x14ac:dyDescent="0.2">
      <c r="A103" s="106" t="s">
        <v>254</v>
      </c>
      <c r="B103" s="107" t="s">
        <v>449</v>
      </c>
      <c r="C103" s="108" t="s">
        <v>345</v>
      </c>
      <c r="D103" s="235"/>
      <c r="E103" s="236"/>
      <c r="F103" s="216">
        <f>TRUNC(D103*E103,2)</f>
        <v>0</v>
      </c>
    </row>
    <row r="104" spans="1:10" s="187" customFormat="1" ht="12" thickBot="1" x14ac:dyDescent="0.25">
      <c r="A104" s="109" t="s">
        <v>278</v>
      </c>
      <c r="B104" s="110" t="s">
        <v>449</v>
      </c>
      <c r="C104" s="111" t="s">
        <v>345</v>
      </c>
      <c r="D104" s="237"/>
      <c r="E104" s="238"/>
      <c r="F104" s="217">
        <f>TRUNC(D104*E104,2)</f>
        <v>0</v>
      </c>
    </row>
    <row r="105" spans="1:10" s="187" customFormat="1" ht="11.25" x14ac:dyDescent="0.2">
      <c r="A105" s="239"/>
      <c r="B105" s="240"/>
      <c r="C105" s="241"/>
      <c r="D105" s="242"/>
      <c r="E105" s="243"/>
      <c r="F105" s="220">
        <f t="shared" ref="F105:F112" si="1">TRUNC(D105*E105,2)</f>
        <v>0</v>
      </c>
    </row>
    <row r="106" spans="1:10" s="187" customFormat="1" ht="11.25" x14ac:dyDescent="0.2">
      <c r="A106" s="229"/>
      <c r="B106" s="230"/>
      <c r="C106" s="231"/>
      <c r="D106" s="232"/>
      <c r="E106" s="234"/>
      <c r="F106" s="193">
        <f t="shared" si="1"/>
        <v>0</v>
      </c>
    </row>
    <row r="107" spans="1:10" s="187" customFormat="1" ht="11.25" x14ac:dyDescent="0.2">
      <c r="A107" s="229"/>
      <c r="B107" s="230"/>
      <c r="C107" s="231"/>
      <c r="D107" s="232"/>
      <c r="E107" s="234"/>
      <c r="F107" s="193">
        <f t="shared" si="1"/>
        <v>0</v>
      </c>
    </row>
    <row r="108" spans="1:10" s="187" customFormat="1" ht="11.25" x14ac:dyDescent="0.2">
      <c r="A108" s="229"/>
      <c r="B108" s="230"/>
      <c r="C108" s="231"/>
      <c r="D108" s="232"/>
      <c r="E108" s="234"/>
      <c r="F108" s="193">
        <f t="shared" si="1"/>
        <v>0</v>
      </c>
    </row>
    <row r="109" spans="1:10" s="187" customFormat="1" ht="11.25" x14ac:dyDescent="0.2">
      <c r="A109" s="229"/>
      <c r="B109" s="230"/>
      <c r="C109" s="231"/>
      <c r="D109" s="232"/>
      <c r="E109" s="234"/>
      <c r="F109" s="193">
        <f t="shared" si="1"/>
        <v>0</v>
      </c>
    </row>
    <row r="110" spans="1:10" s="187" customFormat="1" ht="11.25" x14ac:dyDescent="0.2">
      <c r="A110" s="229"/>
      <c r="B110" s="230"/>
      <c r="C110" s="231"/>
      <c r="D110" s="232"/>
      <c r="E110" s="234"/>
      <c r="F110" s="193">
        <f t="shared" si="1"/>
        <v>0</v>
      </c>
    </row>
    <row r="111" spans="1:10" s="187" customFormat="1" ht="11.25" x14ac:dyDescent="0.2">
      <c r="A111" s="229"/>
      <c r="B111" s="230"/>
      <c r="C111" s="231"/>
      <c r="D111" s="232"/>
      <c r="E111" s="234"/>
      <c r="F111" s="193">
        <f t="shared" si="1"/>
        <v>0</v>
      </c>
    </row>
    <row r="112" spans="1:10" s="187" customFormat="1" ht="11.25" x14ac:dyDescent="0.2">
      <c r="A112" s="229"/>
      <c r="B112" s="230"/>
      <c r="C112" s="231"/>
      <c r="D112" s="232"/>
      <c r="E112" s="234"/>
      <c r="F112" s="193">
        <f t="shared" si="1"/>
        <v>0</v>
      </c>
    </row>
    <row r="113" spans="1:10" s="187" customFormat="1" ht="6" customHeight="1" thickBot="1" x14ac:dyDescent="0.25">
      <c r="A113" s="415"/>
      <c r="B113" s="415"/>
      <c r="C113" s="415"/>
      <c r="D113" s="415"/>
      <c r="E113" s="415"/>
      <c r="F113" s="91"/>
    </row>
    <row r="114" spans="1:10" s="187" customFormat="1" ht="15" customHeight="1" thickBot="1" x14ac:dyDescent="0.25">
      <c r="A114" s="206" t="s">
        <v>532</v>
      </c>
      <c r="B114" s="194"/>
      <c r="C114" s="194"/>
      <c r="D114" s="194"/>
      <c r="E114" s="195">
        <f>LEN(A115)</f>
        <v>0</v>
      </c>
      <c r="F114" s="196" t="s">
        <v>136</v>
      </c>
      <c r="H114" s="540" t="s">
        <v>591</v>
      </c>
      <c r="J114" s="540" t="s">
        <v>535</v>
      </c>
    </row>
    <row r="115" spans="1:10" s="415" customFormat="1" ht="69.95" customHeight="1" thickBot="1" x14ac:dyDescent="0.25">
      <c r="A115" s="658"/>
      <c r="B115" s="658"/>
      <c r="C115" s="658"/>
      <c r="D115" s="658"/>
      <c r="E115" s="658"/>
      <c r="F115" s="658"/>
      <c r="H115" s="540"/>
      <c r="I115" s="419"/>
      <c r="J115" s="540"/>
    </row>
    <row r="116" spans="1:10" s="187" customFormat="1" ht="6" customHeight="1" thickBot="1" x14ac:dyDescent="0.25">
      <c r="A116" s="415"/>
      <c r="B116" s="415"/>
      <c r="C116" s="415"/>
      <c r="D116" s="415"/>
      <c r="E116" s="415"/>
      <c r="F116" s="91"/>
    </row>
    <row r="117" spans="1:10" s="187" customFormat="1" ht="20.100000000000001" customHeight="1" x14ac:dyDescent="0.2">
      <c r="A117" s="198" t="s">
        <v>445</v>
      </c>
      <c r="B117" s="199"/>
      <c r="C117" s="199"/>
      <c r="D117" s="199"/>
      <c r="E117" s="98"/>
      <c r="F117" s="100">
        <f>SUM(F120:F124)</f>
        <v>0</v>
      </c>
      <c r="H117" s="625" t="s">
        <v>536</v>
      </c>
      <c r="I117" s="626"/>
      <c r="J117" s="627"/>
    </row>
    <row r="118" spans="1:10" s="187" customFormat="1" ht="6" customHeight="1" x14ac:dyDescent="0.2">
      <c r="A118" s="415"/>
      <c r="B118" s="415"/>
      <c r="C118" s="415"/>
      <c r="D118" s="415"/>
      <c r="E118" s="415"/>
      <c r="F118" s="91"/>
      <c r="H118" s="628"/>
      <c r="I118" s="629"/>
      <c r="J118" s="630"/>
    </row>
    <row r="119" spans="1:10" s="187" customFormat="1" ht="23.25" thickBot="1" x14ac:dyDescent="0.25">
      <c r="A119" s="211" t="s">
        <v>184</v>
      </c>
      <c r="B119" s="191" t="s">
        <v>159</v>
      </c>
      <c r="C119" s="191" t="s">
        <v>160</v>
      </c>
      <c r="D119" s="192" t="s">
        <v>163</v>
      </c>
      <c r="E119" s="192" t="s">
        <v>161</v>
      </c>
      <c r="F119" s="186" t="s">
        <v>431</v>
      </c>
      <c r="H119" s="631"/>
      <c r="I119" s="632"/>
      <c r="J119" s="633"/>
    </row>
    <row r="120" spans="1:10" s="187" customFormat="1" ht="11.25" x14ac:dyDescent="0.2">
      <c r="A120" s="229"/>
      <c r="B120" s="230"/>
      <c r="C120" s="231"/>
      <c r="D120" s="232"/>
      <c r="E120" s="234"/>
      <c r="F120" s="193">
        <f>TRUNC(D120*E120,2)</f>
        <v>0</v>
      </c>
    </row>
    <row r="121" spans="1:10" s="187" customFormat="1" ht="11.25" x14ac:dyDescent="0.2">
      <c r="A121" s="229"/>
      <c r="B121" s="230"/>
      <c r="C121" s="231"/>
      <c r="D121" s="232"/>
      <c r="E121" s="234"/>
      <c r="F121" s="193">
        <f>TRUNC(D121*E121,2)</f>
        <v>0</v>
      </c>
    </row>
    <row r="122" spans="1:10" s="187" customFormat="1" ht="11.25" x14ac:dyDescent="0.2">
      <c r="A122" s="229"/>
      <c r="B122" s="230"/>
      <c r="C122" s="231"/>
      <c r="D122" s="232"/>
      <c r="E122" s="234"/>
      <c r="F122" s="193">
        <f>TRUNC(D122*E122,2)</f>
        <v>0</v>
      </c>
    </row>
    <row r="123" spans="1:10" s="187" customFormat="1" ht="11.25" x14ac:dyDescent="0.2">
      <c r="A123" s="229"/>
      <c r="B123" s="230"/>
      <c r="C123" s="231"/>
      <c r="D123" s="232"/>
      <c r="E123" s="234"/>
      <c r="F123" s="193">
        <f>TRUNC(D123*E123,2)</f>
        <v>0</v>
      </c>
    </row>
    <row r="124" spans="1:10" s="187" customFormat="1" ht="11.25" x14ac:dyDescent="0.2">
      <c r="A124" s="229"/>
      <c r="B124" s="230"/>
      <c r="C124" s="231"/>
      <c r="D124" s="232"/>
      <c r="E124" s="234"/>
      <c r="F124" s="193">
        <f>TRUNC(D124*E124,2)</f>
        <v>0</v>
      </c>
    </row>
    <row r="125" spans="1:10" s="187" customFormat="1" ht="6" customHeight="1" thickBot="1" x14ac:dyDescent="0.25">
      <c r="A125" s="415"/>
      <c r="B125" s="415"/>
      <c r="C125" s="415"/>
      <c r="D125" s="415"/>
      <c r="E125" s="415"/>
      <c r="F125" s="91"/>
    </row>
    <row r="126" spans="1:10" s="187" customFormat="1" ht="15" customHeight="1" thickBot="1" x14ac:dyDescent="0.25">
      <c r="A126" s="206" t="s">
        <v>532</v>
      </c>
      <c r="B126" s="194"/>
      <c r="C126" s="194"/>
      <c r="D126" s="194"/>
      <c r="E126" s="195">
        <f>LEN(A127)</f>
        <v>0</v>
      </c>
      <c r="F126" s="196" t="s">
        <v>136</v>
      </c>
      <c r="H126" s="540" t="s">
        <v>535</v>
      </c>
    </row>
    <row r="127" spans="1:10" s="415" customFormat="1" ht="69.95" customHeight="1" thickBot="1" x14ac:dyDescent="0.25">
      <c r="A127" s="658"/>
      <c r="B127" s="658"/>
      <c r="C127" s="658"/>
      <c r="D127" s="658"/>
      <c r="E127" s="658"/>
      <c r="F127" s="658"/>
      <c r="H127" s="540"/>
      <c r="I127" s="419"/>
      <c r="J127" s="419"/>
    </row>
    <row r="128" spans="1:10" s="187" customFormat="1" ht="6" customHeight="1" thickBot="1" x14ac:dyDescent="0.25">
      <c r="A128" s="415"/>
      <c r="B128" s="415"/>
      <c r="C128" s="415"/>
      <c r="D128" s="415"/>
      <c r="E128" s="415"/>
      <c r="F128" s="91"/>
    </row>
    <row r="129" spans="1:10" s="187" customFormat="1" ht="20.100000000000001" customHeight="1" x14ac:dyDescent="0.2">
      <c r="A129" s="198" t="s">
        <v>427</v>
      </c>
      <c r="B129" s="199"/>
      <c r="C129" s="199"/>
      <c r="D129" s="199"/>
      <c r="E129" s="98"/>
      <c r="F129" s="100">
        <f>SUM(F132:F141)</f>
        <v>0</v>
      </c>
      <c r="H129" s="625" t="s">
        <v>592</v>
      </c>
      <c r="I129" s="626"/>
      <c r="J129" s="627"/>
    </row>
    <row r="130" spans="1:10" s="187" customFormat="1" ht="6" customHeight="1" x14ac:dyDescent="0.2">
      <c r="A130" s="415"/>
      <c r="B130" s="415"/>
      <c r="C130" s="415"/>
      <c r="D130" s="415"/>
      <c r="E130" s="415"/>
      <c r="F130" s="91"/>
      <c r="H130" s="628"/>
      <c r="I130" s="629"/>
      <c r="J130" s="630"/>
    </row>
    <row r="131" spans="1:10" s="187" customFormat="1" ht="23.25" thickBot="1" x14ac:dyDescent="0.25">
      <c r="A131" s="212" t="s">
        <v>184</v>
      </c>
      <c r="B131" s="213" t="s">
        <v>159</v>
      </c>
      <c r="C131" s="213" t="s">
        <v>160</v>
      </c>
      <c r="D131" s="214" t="s">
        <v>163</v>
      </c>
      <c r="E131" s="214" t="s">
        <v>161</v>
      </c>
      <c r="F131" s="215" t="s">
        <v>431</v>
      </c>
      <c r="H131" s="631"/>
      <c r="I131" s="632"/>
      <c r="J131" s="633"/>
    </row>
    <row r="132" spans="1:10" s="187" customFormat="1" ht="11.25" x14ac:dyDescent="0.2">
      <c r="A132" s="106" t="s">
        <v>263</v>
      </c>
      <c r="B132" s="107" t="s">
        <v>449</v>
      </c>
      <c r="C132" s="108" t="s">
        <v>345</v>
      </c>
      <c r="D132" s="235"/>
      <c r="E132" s="236"/>
      <c r="F132" s="216">
        <f t="shared" ref="F132:F139" si="2">TRUNC(D132*E132,2)</f>
        <v>0</v>
      </c>
    </row>
    <row r="133" spans="1:10" s="187" customFormat="1" ht="11.25" x14ac:dyDescent="0.2">
      <c r="A133" s="221" t="s">
        <v>268</v>
      </c>
      <c r="B133" s="218" t="s">
        <v>449</v>
      </c>
      <c r="C133" s="219" t="s">
        <v>345</v>
      </c>
      <c r="D133" s="242"/>
      <c r="E133" s="243"/>
      <c r="F133" s="222">
        <f t="shared" si="2"/>
        <v>0</v>
      </c>
    </row>
    <row r="134" spans="1:10" s="187" customFormat="1" ht="11.25" x14ac:dyDescent="0.2">
      <c r="A134" s="221" t="s">
        <v>420</v>
      </c>
      <c r="B134" s="218" t="s">
        <v>449</v>
      </c>
      <c r="C134" s="219" t="s">
        <v>345</v>
      </c>
      <c r="D134" s="242"/>
      <c r="E134" s="243"/>
      <c r="F134" s="222">
        <f t="shared" si="2"/>
        <v>0</v>
      </c>
    </row>
    <row r="135" spans="1:10" s="187" customFormat="1" ht="11.25" x14ac:dyDescent="0.2">
      <c r="A135" s="221" t="s">
        <v>262</v>
      </c>
      <c r="B135" s="218" t="s">
        <v>449</v>
      </c>
      <c r="C135" s="219" t="s">
        <v>345</v>
      </c>
      <c r="D135" s="242"/>
      <c r="E135" s="243"/>
      <c r="F135" s="222">
        <f t="shared" si="2"/>
        <v>0</v>
      </c>
    </row>
    <row r="136" spans="1:10" s="187" customFormat="1" ht="12" thickBot="1" x14ac:dyDescent="0.25">
      <c r="A136" s="109" t="s">
        <v>421</v>
      </c>
      <c r="B136" s="110" t="s">
        <v>449</v>
      </c>
      <c r="C136" s="111" t="s">
        <v>461</v>
      </c>
      <c r="D136" s="237"/>
      <c r="E136" s="238"/>
      <c r="F136" s="217">
        <f t="shared" si="2"/>
        <v>0</v>
      </c>
    </row>
    <row r="137" spans="1:10" s="187" customFormat="1" ht="11.25" x14ac:dyDescent="0.2">
      <c r="A137" s="239"/>
      <c r="B137" s="240"/>
      <c r="C137" s="241"/>
      <c r="D137" s="242"/>
      <c r="E137" s="243"/>
      <c r="F137" s="220">
        <f t="shared" si="2"/>
        <v>0</v>
      </c>
    </row>
    <row r="138" spans="1:10" s="187" customFormat="1" ht="11.25" x14ac:dyDescent="0.2">
      <c r="A138" s="239"/>
      <c r="B138" s="240"/>
      <c r="C138" s="241"/>
      <c r="D138" s="242"/>
      <c r="E138" s="243"/>
      <c r="F138" s="193">
        <f t="shared" si="2"/>
        <v>0</v>
      </c>
    </row>
    <row r="139" spans="1:10" s="187" customFormat="1" ht="11.25" x14ac:dyDescent="0.2">
      <c r="A139" s="239"/>
      <c r="B139" s="240"/>
      <c r="C139" s="241"/>
      <c r="D139" s="242"/>
      <c r="E139" s="243"/>
      <c r="F139" s="193">
        <f t="shared" si="2"/>
        <v>0</v>
      </c>
    </row>
    <row r="140" spans="1:10" s="187" customFormat="1" ht="11.25" x14ac:dyDescent="0.2">
      <c r="A140" s="239"/>
      <c r="B140" s="240"/>
      <c r="C140" s="241"/>
      <c r="D140" s="242"/>
      <c r="E140" s="243"/>
      <c r="F140" s="193">
        <f>TRUNC(D140*E140,2)</f>
        <v>0</v>
      </c>
    </row>
    <row r="141" spans="1:10" s="187" customFormat="1" ht="11.25" x14ac:dyDescent="0.2">
      <c r="A141" s="239"/>
      <c r="B141" s="240"/>
      <c r="C141" s="241"/>
      <c r="D141" s="242"/>
      <c r="E141" s="243"/>
      <c r="F141" s="193">
        <f>TRUNC(D141*E141,2)</f>
        <v>0</v>
      </c>
    </row>
    <row r="142" spans="1:10" s="187" customFormat="1" ht="6" customHeight="1" thickBot="1" x14ac:dyDescent="0.25">
      <c r="A142" s="415"/>
      <c r="B142" s="415"/>
      <c r="C142" s="415"/>
      <c r="D142" s="415"/>
      <c r="E142" s="415"/>
      <c r="F142" s="91"/>
    </row>
    <row r="143" spans="1:10" s="187" customFormat="1" ht="15" customHeight="1" thickBot="1" x14ac:dyDescent="0.25">
      <c r="A143" s="206" t="s">
        <v>532</v>
      </c>
      <c r="B143" s="194"/>
      <c r="C143" s="194"/>
      <c r="D143" s="194"/>
      <c r="E143" s="195">
        <f>LEN(A144)</f>
        <v>0</v>
      </c>
      <c r="F143" s="196" t="s">
        <v>136</v>
      </c>
      <c r="H143" s="540" t="s">
        <v>542</v>
      </c>
    </row>
    <row r="144" spans="1:10" s="415" customFormat="1" ht="69.95" customHeight="1" thickBot="1" x14ac:dyDescent="0.25">
      <c r="A144" s="658"/>
      <c r="B144" s="658"/>
      <c r="C144" s="658"/>
      <c r="D144" s="658"/>
      <c r="E144" s="658"/>
      <c r="F144" s="658"/>
      <c r="H144" s="540"/>
      <c r="I144" s="419"/>
      <c r="J144" s="419"/>
    </row>
    <row r="145" spans="1:10" s="187" customFormat="1" ht="6" customHeight="1" thickBot="1" x14ac:dyDescent="0.25">
      <c r="A145" s="415"/>
      <c r="B145" s="415"/>
      <c r="C145" s="415"/>
      <c r="D145" s="415"/>
      <c r="E145" s="415"/>
      <c r="F145" s="91"/>
    </row>
    <row r="146" spans="1:10" s="187" customFormat="1" ht="20.100000000000001" customHeight="1" thickBot="1" x14ac:dyDescent="0.25">
      <c r="A146" s="198" t="s">
        <v>426</v>
      </c>
      <c r="B146" s="199"/>
      <c r="C146" s="199"/>
      <c r="D146" s="199"/>
      <c r="E146" s="98"/>
      <c r="F146" s="100">
        <f ca="1">SUM(F149:F158)</f>
        <v>0</v>
      </c>
      <c r="H146" s="540" t="s">
        <v>593</v>
      </c>
      <c r="I146" s="540"/>
      <c r="J146" s="540"/>
    </row>
    <row r="147" spans="1:10" s="187" customFormat="1" ht="6" customHeight="1" thickBot="1" x14ac:dyDescent="0.25">
      <c r="A147" s="415"/>
      <c r="B147" s="415"/>
      <c r="C147" s="415"/>
      <c r="D147" s="415"/>
      <c r="E147" s="415"/>
      <c r="F147" s="91"/>
      <c r="H147" s="540"/>
      <c r="I147" s="540"/>
      <c r="J147" s="540"/>
    </row>
    <row r="148" spans="1:10" s="187" customFormat="1" ht="23.25" thickBot="1" x14ac:dyDescent="0.25">
      <c r="A148" s="212" t="s">
        <v>184</v>
      </c>
      <c r="B148" s="213" t="s">
        <v>159</v>
      </c>
      <c r="C148" s="213" t="s">
        <v>160</v>
      </c>
      <c r="D148" s="214" t="s">
        <v>163</v>
      </c>
      <c r="E148" s="214" t="s">
        <v>161</v>
      </c>
      <c r="F148" s="215" t="s">
        <v>431</v>
      </c>
      <c r="H148" s="540"/>
      <c r="I148" s="540"/>
      <c r="J148" s="540"/>
    </row>
    <row r="149" spans="1:10" s="187" customFormat="1" ht="12" customHeight="1" thickBot="1" x14ac:dyDescent="0.25">
      <c r="A149" s="223" t="s">
        <v>425</v>
      </c>
      <c r="B149" s="224" t="s">
        <v>182</v>
      </c>
      <c r="C149" s="225" t="s">
        <v>456</v>
      </c>
      <c r="D149" s="245"/>
      <c r="E149" s="246"/>
      <c r="F149" s="226">
        <f ca="1">IF(D20="Flat rate", 0, IF(D149*E149&lt;=IF(CELL("TYPE", '2. Main data'!F7) = "v",  ('2. Main data'!F7*2500), 0), D149*E149, "Wrong"))</f>
        <v>0</v>
      </c>
      <c r="H149" s="540"/>
      <c r="I149" s="540"/>
      <c r="J149" s="540"/>
    </row>
    <row r="150" spans="1:10" s="187" customFormat="1" ht="11.25" x14ac:dyDescent="0.2">
      <c r="A150" s="239"/>
      <c r="B150" s="240"/>
      <c r="C150" s="241"/>
      <c r="D150" s="242"/>
      <c r="E150" s="243"/>
      <c r="F150" s="220">
        <f t="shared" ref="F150:F158" si="3">TRUNC(D150*E150,2)</f>
        <v>0</v>
      </c>
    </row>
    <row r="151" spans="1:10" s="187" customFormat="1" ht="11.25" x14ac:dyDescent="0.2">
      <c r="A151" s="229"/>
      <c r="B151" s="230"/>
      <c r="C151" s="231"/>
      <c r="D151" s="232"/>
      <c r="E151" s="234"/>
      <c r="F151" s="193">
        <f t="shared" si="3"/>
        <v>0</v>
      </c>
    </row>
    <row r="152" spans="1:10" s="187" customFormat="1" ht="11.25" x14ac:dyDescent="0.2">
      <c r="A152" s="229"/>
      <c r="B152" s="230"/>
      <c r="C152" s="231"/>
      <c r="D152" s="232"/>
      <c r="E152" s="234"/>
      <c r="F152" s="193">
        <f t="shared" si="3"/>
        <v>0</v>
      </c>
    </row>
    <row r="153" spans="1:10" s="187" customFormat="1" ht="11.25" x14ac:dyDescent="0.2">
      <c r="A153" s="229"/>
      <c r="B153" s="230"/>
      <c r="C153" s="231"/>
      <c r="D153" s="232"/>
      <c r="E153" s="234"/>
      <c r="F153" s="193">
        <f t="shared" si="3"/>
        <v>0</v>
      </c>
    </row>
    <row r="154" spans="1:10" s="187" customFormat="1" ht="11.25" x14ac:dyDescent="0.2">
      <c r="A154" s="229"/>
      <c r="B154" s="230"/>
      <c r="C154" s="231"/>
      <c r="D154" s="232"/>
      <c r="E154" s="234"/>
      <c r="F154" s="193">
        <f t="shared" si="3"/>
        <v>0</v>
      </c>
    </row>
    <row r="155" spans="1:10" s="187" customFormat="1" ht="11.25" x14ac:dyDescent="0.2">
      <c r="A155" s="229"/>
      <c r="B155" s="230"/>
      <c r="C155" s="231"/>
      <c r="D155" s="232"/>
      <c r="E155" s="234"/>
      <c r="F155" s="193">
        <f t="shared" si="3"/>
        <v>0</v>
      </c>
    </row>
    <row r="156" spans="1:10" s="187" customFormat="1" ht="11.25" x14ac:dyDescent="0.2">
      <c r="A156" s="229"/>
      <c r="B156" s="230"/>
      <c r="C156" s="231"/>
      <c r="D156" s="232"/>
      <c r="E156" s="234"/>
      <c r="F156" s="193">
        <f t="shared" si="3"/>
        <v>0</v>
      </c>
    </row>
    <row r="157" spans="1:10" s="187" customFormat="1" ht="11.25" x14ac:dyDescent="0.2">
      <c r="A157" s="229"/>
      <c r="B157" s="230"/>
      <c r="C157" s="231"/>
      <c r="D157" s="232"/>
      <c r="E157" s="234"/>
      <c r="F157" s="193">
        <f t="shared" si="3"/>
        <v>0</v>
      </c>
    </row>
    <row r="158" spans="1:10" s="187" customFormat="1" ht="11.25" x14ac:dyDescent="0.2">
      <c r="A158" s="229"/>
      <c r="B158" s="230"/>
      <c r="C158" s="231"/>
      <c r="D158" s="232"/>
      <c r="E158" s="234"/>
      <c r="F158" s="193">
        <f t="shared" si="3"/>
        <v>0</v>
      </c>
    </row>
    <row r="159" spans="1:10" s="187" customFormat="1" ht="6" customHeight="1" thickBot="1" x14ac:dyDescent="0.25">
      <c r="A159" s="415"/>
      <c r="B159" s="415"/>
      <c r="C159" s="415"/>
      <c r="D159" s="415"/>
      <c r="E159" s="415"/>
      <c r="F159" s="91"/>
    </row>
    <row r="160" spans="1:10" s="187" customFormat="1" ht="15" customHeight="1" thickBot="1" x14ac:dyDescent="0.25">
      <c r="A160" s="206" t="s">
        <v>532</v>
      </c>
      <c r="B160" s="194"/>
      <c r="C160" s="194"/>
      <c r="D160" s="194"/>
      <c r="E160" s="195">
        <f>LEN(A161)</f>
        <v>0</v>
      </c>
      <c r="F160" s="196" t="s">
        <v>136</v>
      </c>
      <c r="H160" s="540" t="s">
        <v>674</v>
      </c>
      <c r="J160" s="540" t="s">
        <v>535</v>
      </c>
    </row>
    <row r="161" spans="1:10" s="415" customFormat="1" ht="69.95" customHeight="1" thickBot="1" x14ac:dyDescent="0.25">
      <c r="A161" s="658"/>
      <c r="B161" s="658"/>
      <c r="C161" s="658"/>
      <c r="D161" s="658"/>
      <c r="E161" s="658"/>
      <c r="F161" s="658"/>
      <c r="H161" s="540"/>
      <c r="I161" s="419"/>
      <c r="J161" s="540"/>
    </row>
    <row r="162" spans="1:10" s="187" customFormat="1" ht="6" customHeight="1" thickBot="1" x14ac:dyDescent="0.25">
      <c r="A162" s="415"/>
      <c r="B162" s="415"/>
      <c r="C162" s="415"/>
      <c r="D162" s="415"/>
      <c r="E162" s="415"/>
      <c r="F162" s="91"/>
    </row>
    <row r="163" spans="1:10" s="187" customFormat="1" ht="20.100000000000001" customHeight="1" thickBot="1" x14ac:dyDescent="0.25">
      <c r="A163" s="198" t="s">
        <v>422</v>
      </c>
      <c r="B163" s="199"/>
      <c r="C163" s="199"/>
      <c r="D163" s="199"/>
      <c r="E163" s="98"/>
      <c r="F163" s="100">
        <f>SUM(F166:F175)</f>
        <v>0</v>
      </c>
      <c r="H163" s="540" t="s">
        <v>594</v>
      </c>
      <c r="I163" s="540"/>
      <c r="J163" s="540"/>
    </row>
    <row r="164" spans="1:10" s="187" customFormat="1" ht="6" customHeight="1" thickBot="1" x14ac:dyDescent="0.25">
      <c r="A164" s="415"/>
      <c r="B164" s="415"/>
      <c r="C164" s="415"/>
      <c r="D164" s="415"/>
      <c r="E164" s="415"/>
      <c r="F164" s="91"/>
      <c r="H164" s="540"/>
      <c r="I164" s="540"/>
      <c r="J164" s="540"/>
    </row>
    <row r="165" spans="1:10" s="187" customFormat="1" ht="23.25" thickBot="1" x14ac:dyDescent="0.25">
      <c r="A165" s="211" t="s">
        <v>184</v>
      </c>
      <c r="B165" s="191" t="s">
        <v>159</v>
      </c>
      <c r="C165" s="191" t="s">
        <v>160</v>
      </c>
      <c r="D165" s="192" t="s">
        <v>163</v>
      </c>
      <c r="E165" s="192" t="s">
        <v>161</v>
      </c>
      <c r="F165" s="186" t="s">
        <v>431</v>
      </c>
      <c r="H165" s="540"/>
      <c r="I165" s="540"/>
      <c r="J165" s="540"/>
    </row>
    <row r="166" spans="1:10" s="187" customFormat="1" ht="11.25" x14ac:dyDescent="0.2">
      <c r="A166" s="229"/>
      <c r="B166" s="230"/>
      <c r="C166" s="231"/>
      <c r="D166" s="232"/>
      <c r="E166" s="234"/>
      <c r="F166" s="193">
        <f t="shared" ref="F166:F175" si="4">TRUNC(D166*E166,2)</f>
        <v>0</v>
      </c>
    </row>
    <row r="167" spans="1:10" s="187" customFormat="1" ht="11.25" x14ac:dyDescent="0.2">
      <c r="A167" s="229"/>
      <c r="B167" s="230"/>
      <c r="C167" s="231"/>
      <c r="D167" s="232"/>
      <c r="E167" s="234"/>
      <c r="F167" s="193">
        <f t="shared" si="4"/>
        <v>0</v>
      </c>
    </row>
    <row r="168" spans="1:10" s="187" customFormat="1" ht="11.25" x14ac:dyDescent="0.2">
      <c r="A168" s="229"/>
      <c r="B168" s="230"/>
      <c r="C168" s="231"/>
      <c r="D168" s="232"/>
      <c r="E168" s="234"/>
      <c r="F168" s="193">
        <f t="shared" si="4"/>
        <v>0</v>
      </c>
    </row>
    <row r="169" spans="1:10" s="187" customFormat="1" ht="11.25" x14ac:dyDescent="0.2">
      <c r="A169" s="229"/>
      <c r="B169" s="230"/>
      <c r="C169" s="231"/>
      <c r="D169" s="232"/>
      <c r="E169" s="234"/>
      <c r="F169" s="193">
        <f t="shared" si="4"/>
        <v>0</v>
      </c>
    </row>
    <row r="170" spans="1:10" s="187" customFormat="1" ht="11.25" x14ac:dyDescent="0.2">
      <c r="A170" s="229"/>
      <c r="B170" s="230"/>
      <c r="C170" s="231"/>
      <c r="D170" s="232"/>
      <c r="E170" s="234"/>
      <c r="F170" s="193">
        <f t="shared" si="4"/>
        <v>0</v>
      </c>
    </row>
    <row r="171" spans="1:10" s="187" customFormat="1" ht="11.25" x14ac:dyDescent="0.2">
      <c r="A171" s="229"/>
      <c r="B171" s="230"/>
      <c r="C171" s="231"/>
      <c r="D171" s="232"/>
      <c r="E171" s="234"/>
      <c r="F171" s="193">
        <f t="shared" si="4"/>
        <v>0</v>
      </c>
    </row>
    <row r="172" spans="1:10" s="187" customFormat="1" ht="11.25" x14ac:dyDescent="0.2">
      <c r="A172" s="229"/>
      <c r="B172" s="230"/>
      <c r="C172" s="231"/>
      <c r="D172" s="232"/>
      <c r="E172" s="234"/>
      <c r="F172" s="193">
        <f t="shared" si="4"/>
        <v>0</v>
      </c>
    </row>
    <row r="173" spans="1:10" s="187" customFormat="1" ht="11.25" x14ac:dyDescent="0.2">
      <c r="A173" s="229"/>
      <c r="B173" s="230"/>
      <c r="C173" s="231"/>
      <c r="D173" s="232"/>
      <c r="E173" s="234"/>
      <c r="F173" s="193">
        <f t="shared" si="4"/>
        <v>0</v>
      </c>
    </row>
    <row r="174" spans="1:10" s="187" customFormat="1" ht="11.25" x14ac:dyDescent="0.2">
      <c r="A174" s="229"/>
      <c r="B174" s="230"/>
      <c r="C174" s="231"/>
      <c r="D174" s="232"/>
      <c r="E174" s="234"/>
      <c r="F174" s="193">
        <f t="shared" si="4"/>
        <v>0</v>
      </c>
    </row>
    <row r="175" spans="1:10" s="187" customFormat="1" ht="11.25" x14ac:dyDescent="0.2">
      <c r="A175" s="229"/>
      <c r="B175" s="230"/>
      <c r="C175" s="231"/>
      <c r="D175" s="232"/>
      <c r="E175" s="234"/>
      <c r="F175" s="193">
        <f t="shared" si="4"/>
        <v>0</v>
      </c>
    </row>
    <row r="176" spans="1:10" s="187" customFormat="1" ht="6" customHeight="1" thickBot="1" x14ac:dyDescent="0.25">
      <c r="A176" s="415"/>
      <c r="B176" s="415"/>
      <c r="C176" s="415"/>
      <c r="D176" s="415"/>
      <c r="E176" s="415"/>
      <c r="F176" s="91"/>
    </row>
    <row r="177" spans="1:10" s="187" customFormat="1" ht="15" customHeight="1" thickBot="1" x14ac:dyDescent="0.25">
      <c r="A177" s="206" t="s">
        <v>532</v>
      </c>
      <c r="B177" s="194"/>
      <c r="C177" s="194"/>
      <c r="D177" s="194"/>
      <c r="E177" s="195">
        <f>LEN(A178)</f>
        <v>0</v>
      </c>
      <c r="F177" s="196" t="s">
        <v>136</v>
      </c>
      <c r="H177" s="660" t="s">
        <v>672</v>
      </c>
      <c r="I177" s="540"/>
      <c r="J177" s="540"/>
    </row>
    <row r="178" spans="1:10" s="415" customFormat="1" ht="69.95" customHeight="1" thickBot="1" x14ac:dyDescent="0.25">
      <c r="A178" s="658"/>
      <c r="B178" s="658"/>
      <c r="C178" s="658"/>
      <c r="D178" s="658"/>
      <c r="E178" s="658"/>
      <c r="F178" s="658"/>
      <c r="H178" s="540"/>
      <c r="I178" s="540"/>
      <c r="J178" s="540"/>
    </row>
    <row r="179" spans="1:10" s="187" customFormat="1" ht="6" customHeight="1" thickBot="1" x14ac:dyDescent="0.25">
      <c r="A179" s="415"/>
      <c r="B179" s="415"/>
      <c r="C179" s="415"/>
      <c r="D179" s="415"/>
      <c r="E179" s="415"/>
      <c r="F179" s="91"/>
    </row>
    <row r="180" spans="1:10" s="415" customFormat="1" ht="20.100000000000001" customHeight="1" x14ac:dyDescent="0.2">
      <c r="A180" s="76" t="s">
        <v>194</v>
      </c>
      <c r="B180" s="77"/>
      <c r="C180" s="188" t="s">
        <v>187</v>
      </c>
      <c r="D180" s="185" t="str">
        <f ca="1">IF($E$4&gt;0, E180/$E$4, "")</f>
        <v/>
      </c>
      <c r="E180" s="647">
        <f>SUM(F182,F194)</f>
        <v>0</v>
      </c>
      <c r="F180" s="648"/>
      <c r="H180" s="625" t="s">
        <v>537</v>
      </c>
      <c r="I180" s="626"/>
      <c r="J180" s="627"/>
    </row>
    <row r="181" spans="1:10" s="187" customFormat="1" ht="6" customHeight="1" x14ac:dyDescent="0.2">
      <c r="A181" s="415"/>
      <c r="B181" s="415"/>
      <c r="C181" s="415"/>
      <c r="D181" s="415"/>
      <c r="E181" s="415"/>
      <c r="F181" s="91"/>
      <c r="H181" s="628"/>
      <c r="I181" s="629"/>
      <c r="J181" s="630"/>
    </row>
    <row r="182" spans="1:10" s="187" customFormat="1" ht="20.100000000000001" customHeight="1" x14ac:dyDescent="0.2">
      <c r="A182" s="198" t="s">
        <v>423</v>
      </c>
      <c r="B182" s="199"/>
      <c r="C182" s="199"/>
      <c r="D182" s="199"/>
      <c r="E182" s="98"/>
      <c r="F182" s="100">
        <f>SUM(F185:F189)</f>
        <v>0</v>
      </c>
      <c r="H182" s="628"/>
      <c r="I182" s="629"/>
      <c r="J182" s="630"/>
    </row>
    <row r="183" spans="1:10" s="187" customFormat="1" ht="6" customHeight="1" x14ac:dyDescent="0.2">
      <c r="A183" s="415"/>
      <c r="B183" s="415"/>
      <c r="C183" s="415"/>
      <c r="D183" s="415"/>
      <c r="E183" s="415"/>
      <c r="F183" s="91"/>
      <c r="H183" s="628"/>
      <c r="I183" s="629"/>
      <c r="J183" s="630"/>
    </row>
    <row r="184" spans="1:10" s="187" customFormat="1" ht="23.25" thickBot="1" x14ac:dyDescent="0.25">
      <c r="A184" s="211" t="s">
        <v>184</v>
      </c>
      <c r="B184" s="191" t="s">
        <v>159</v>
      </c>
      <c r="C184" s="191" t="s">
        <v>160</v>
      </c>
      <c r="D184" s="192" t="s">
        <v>163</v>
      </c>
      <c r="E184" s="192" t="s">
        <v>161</v>
      </c>
      <c r="F184" s="186" t="s">
        <v>431</v>
      </c>
      <c r="H184" s="631"/>
      <c r="I184" s="632"/>
      <c r="J184" s="633"/>
    </row>
    <row r="185" spans="1:10" s="187" customFormat="1" ht="11.25" x14ac:dyDescent="0.2">
      <c r="A185" s="229"/>
      <c r="B185" s="230"/>
      <c r="C185" s="231"/>
      <c r="D185" s="232"/>
      <c r="E185" s="234"/>
      <c r="F185" s="193">
        <f>TRUNC(D185*E185,2)</f>
        <v>0</v>
      </c>
    </row>
    <row r="186" spans="1:10" s="187" customFormat="1" ht="11.25" x14ac:dyDescent="0.2">
      <c r="A186" s="229"/>
      <c r="B186" s="230"/>
      <c r="C186" s="231"/>
      <c r="D186" s="232"/>
      <c r="E186" s="234"/>
      <c r="F186" s="193">
        <f>TRUNC(D186*E186,2)</f>
        <v>0</v>
      </c>
    </row>
    <row r="187" spans="1:10" s="187" customFormat="1" ht="11.25" x14ac:dyDescent="0.2">
      <c r="A187" s="229"/>
      <c r="B187" s="230"/>
      <c r="C187" s="231"/>
      <c r="D187" s="232"/>
      <c r="E187" s="234"/>
      <c r="F187" s="193">
        <f>TRUNC(D187*E187,2)</f>
        <v>0</v>
      </c>
    </row>
    <row r="188" spans="1:10" s="187" customFormat="1" ht="11.25" x14ac:dyDescent="0.2">
      <c r="A188" s="229"/>
      <c r="B188" s="230"/>
      <c r="C188" s="231"/>
      <c r="D188" s="232"/>
      <c r="E188" s="234"/>
      <c r="F188" s="193">
        <f>TRUNC(D188*E188,2)</f>
        <v>0</v>
      </c>
    </row>
    <row r="189" spans="1:10" s="187" customFormat="1" ht="11.25" x14ac:dyDescent="0.2">
      <c r="A189" s="229"/>
      <c r="B189" s="230"/>
      <c r="C189" s="231"/>
      <c r="D189" s="232"/>
      <c r="E189" s="234"/>
      <c r="F189" s="193">
        <f>TRUNC(D189*E189,2)</f>
        <v>0</v>
      </c>
    </row>
    <row r="190" spans="1:10" s="187" customFormat="1" ht="6" customHeight="1" thickBot="1" x14ac:dyDescent="0.25">
      <c r="A190" s="415"/>
      <c r="B190" s="415"/>
      <c r="C190" s="415"/>
      <c r="D190" s="415"/>
      <c r="E190" s="415"/>
      <c r="F190" s="91"/>
    </row>
    <row r="191" spans="1:10" s="187" customFormat="1" ht="15" customHeight="1" thickBot="1" x14ac:dyDescent="0.25">
      <c r="A191" s="206" t="s">
        <v>532</v>
      </c>
      <c r="B191" s="194"/>
      <c r="C191" s="194"/>
      <c r="D191" s="194"/>
      <c r="E191" s="195">
        <f>LEN(A192)</f>
        <v>0</v>
      </c>
      <c r="F191" s="196" t="s">
        <v>136</v>
      </c>
      <c r="H191" s="560" t="s">
        <v>538</v>
      </c>
      <c r="J191" s="540" t="s">
        <v>535</v>
      </c>
    </row>
    <row r="192" spans="1:10" s="415" customFormat="1" ht="69.95" customHeight="1" thickBot="1" x14ac:dyDescent="0.25">
      <c r="A192" s="658"/>
      <c r="B192" s="658"/>
      <c r="C192" s="658"/>
      <c r="D192" s="658"/>
      <c r="E192" s="658"/>
      <c r="F192" s="658"/>
      <c r="H192" s="561"/>
      <c r="I192" s="419"/>
      <c r="J192" s="540"/>
    </row>
    <row r="193" spans="1:10" s="187" customFormat="1" ht="6" customHeight="1" thickBot="1" x14ac:dyDescent="0.25">
      <c r="A193" s="415"/>
      <c r="B193" s="415"/>
      <c r="C193" s="415"/>
      <c r="D193" s="415"/>
      <c r="E193" s="415"/>
      <c r="F193" s="91"/>
    </row>
    <row r="194" spans="1:10" s="187" customFormat="1" ht="20.100000000000001" customHeight="1" x14ac:dyDescent="0.2">
      <c r="A194" s="198" t="s">
        <v>424</v>
      </c>
      <c r="B194" s="199"/>
      <c r="C194" s="199"/>
      <c r="D194" s="199"/>
      <c r="E194" s="98"/>
      <c r="F194" s="100">
        <f>SUM(F197:F211)</f>
        <v>0</v>
      </c>
      <c r="H194" s="625" t="s">
        <v>539</v>
      </c>
      <c r="I194" s="626"/>
      <c r="J194" s="627"/>
    </row>
    <row r="195" spans="1:10" s="187" customFormat="1" ht="6" customHeight="1" x14ac:dyDescent="0.2">
      <c r="A195" s="415"/>
      <c r="B195" s="415"/>
      <c r="C195" s="415"/>
      <c r="D195" s="415"/>
      <c r="E195" s="415"/>
      <c r="F195" s="91"/>
      <c r="H195" s="628"/>
      <c r="I195" s="629"/>
      <c r="J195" s="630"/>
    </row>
    <row r="196" spans="1:10" s="187" customFormat="1" ht="23.25" thickBot="1" x14ac:dyDescent="0.25">
      <c r="A196" s="211" t="s">
        <v>184</v>
      </c>
      <c r="B196" s="191" t="s">
        <v>159</v>
      </c>
      <c r="C196" s="191" t="s">
        <v>160</v>
      </c>
      <c r="D196" s="192" t="s">
        <v>163</v>
      </c>
      <c r="E196" s="192" t="s">
        <v>161</v>
      </c>
      <c r="F196" s="186" t="s">
        <v>431</v>
      </c>
      <c r="H196" s="631"/>
      <c r="I196" s="632"/>
      <c r="J196" s="633"/>
    </row>
    <row r="197" spans="1:10" s="187" customFormat="1" ht="11.25" x14ac:dyDescent="0.2">
      <c r="A197" s="229"/>
      <c r="B197" s="230"/>
      <c r="C197" s="231"/>
      <c r="D197" s="232"/>
      <c r="E197" s="234"/>
      <c r="F197" s="193">
        <f t="shared" ref="F197:F211" si="5">TRUNC(D197*E197,2)</f>
        <v>0</v>
      </c>
    </row>
    <row r="198" spans="1:10" s="187" customFormat="1" ht="11.25" x14ac:dyDescent="0.2">
      <c r="A198" s="229"/>
      <c r="B198" s="230"/>
      <c r="C198" s="231"/>
      <c r="D198" s="232"/>
      <c r="E198" s="234"/>
      <c r="F198" s="193">
        <f t="shared" si="5"/>
        <v>0</v>
      </c>
    </row>
    <row r="199" spans="1:10" s="187" customFormat="1" ht="11.25" x14ac:dyDescent="0.2">
      <c r="A199" s="229"/>
      <c r="B199" s="230"/>
      <c r="C199" s="231"/>
      <c r="D199" s="232"/>
      <c r="E199" s="234"/>
      <c r="F199" s="193">
        <f t="shared" si="5"/>
        <v>0</v>
      </c>
    </row>
    <row r="200" spans="1:10" s="187" customFormat="1" ht="11.25" x14ac:dyDescent="0.2">
      <c r="A200" s="229"/>
      <c r="B200" s="230"/>
      <c r="C200" s="231"/>
      <c r="D200" s="232"/>
      <c r="E200" s="234"/>
      <c r="F200" s="193">
        <f t="shared" si="5"/>
        <v>0</v>
      </c>
    </row>
    <row r="201" spans="1:10" s="187" customFormat="1" ht="11.25" x14ac:dyDescent="0.2">
      <c r="A201" s="229"/>
      <c r="B201" s="230"/>
      <c r="C201" s="231"/>
      <c r="D201" s="232"/>
      <c r="E201" s="234"/>
      <c r="F201" s="193">
        <f t="shared" si="5"/>
        <v>0</v>
      </c>
    </row>
    <row r="202" spans="1:10" s="187" customFormat="1" ht="11.25" x14ac:dyDescent="0.2">
      <c r="A202" s="229"/>
      <c r="B202" s="230"/>
      <c r="C202" s="231"/>
      <c r="D202" s="232"/>
      <c r="E202" s="234"/>
      <c r="F202" s="193">
        <f t="shared" si="5"/>
        <v>0</v>
      </c>
    </row>
    <row r="203" spans="1:10" s="187" customFormat="1" ht="11.25" x14ac:dyDescent="0.2">
      <c r="A203" s="229"/>
      <c r="B203" s="230"/>
      <c r="C203" s="231"/>
      <c r="D203" s="232"/>
      <c r="E203" s="234"/>
      <c r="F203" s="193">
        <f t="shared" si="5"/>
        <v>0</v>
      </c>
    </row>
    <row r="204" spans="1:10" s="187" customFormat="1" ht="11.25" x14ac:dyDescent="0.2">
      <c r="A204" s="229"/>
      <c r="B204" s="230"/>
      <c r="C204" s="231"/>
      <c r="D204" s="232"/>
      <c r="E204" s="234"/>
      <c r="F204" s="193">
        <f t="shared" si="5"/>
        <v>0</v>
      </c>
    </row>
    <row r="205" spans="1:10" s="187" customFormat="1" ht="11.25" x14ac:dyDescent="0.2">
      <c r="A205" s="229"/>
      <c r="B205" s="230"/>
      <c r="C205" s="231"/>
      <c r="D205" s="232"/>
      <c r="E205" s="234"/>
      <c r="F205" s="193">
        <f t="shared" si="5"/>
        <v>0</v>
      </c>
    </row>
    <row r="206" spans="1:10" s="187" customFormat="1" ht="11.25" x14ac:dyDescent="0.2">
      <c r="A206" s="229"/>
      <c r="B206" s="230"/>
      <c r="C206" s="231"/>
      <c r="D206" s="232"/>
      <c r="E206" s="234"/>
      <c r="F206" s="193">
        <f t="shared" si="5"/>
        <v>0</v>
      </c>
    </row>
    <row r="207" spans="1:10" s="187" customFormat="1" ht="11.25" x14ac:dyDescent="0.2">
      <c r="A207" s="229"/>
      <c r="B207" s="230"/>
      <c r="C207" s="231"/>
      <c r="D207" s="232"/>
      <c r="E207" s="234"/>
      <c r="F207" s="193">
        <f t="shared" si="5"/>
        <v>0</v>
      </c>
    </row>
    <row r="208" spans="1:10" s="187" customFormat="1" ht="11.25" x14ac:dyDescent="0.2">
      <c r="A208" s="229"/>
      <c r="B208" s="230"/>
      <c r="C208" s="231"/>
      <c r="D208" s="232"/>
      <c r="E208" s="234"/>
      <c r="F208" s="193">
        <f t="shared" si="5"/>
        <v>0</v>
      </c>
    </row>
    <row r="209" spans="1:10" s="187" customFormat="1" ht="11.25" x14ac:dyDescent="0.2">
      <c r="A209" s="229"/>
      <c r="B209" s="230"/>
      <c r="C209" s="231"/>
      <c r="D209" s="232"/>
      <c r="E209" s="234"/>
      <c r="F209" s="193">
        <f t="shared" si="5"/>
        <v>0</v>
      </c>
    </row>
    <row r="210" spans="1:10" s="187" customFormat="1" ht="11.25" x14ac:dyDescent="0.2">
      <c r="A210" s="229"/>
      <c r="B210" s="230"/>
      <c r="C210" s="231"/>
      <c r="D210" s="232"/>
      <c r="E210" s="234"/>
      <c r="F210" s="193">
        <f t="shared" si="5"/>
        <v>0</v>
      </c>
    </row>
    <row r="211" spans="1:10" s="187" customFormat="1" ht="11.25" x14ac:dyDescent="0.2">
      <c r="A211" s="229"/>
      <c r="B211" s="230"/>
      <c r="C211" s="231"/>
      <c r="D211" s="232"/>
      <c r="E211" s="234"/>
      <c r="F211" s="193">
        <f t="shared" si="5"/>
        <v>0</v>
      </c>
    </row>
    <row r="212" spans="1:10" s="187" customFormat="1" ht="6" customHeight="1" x14ac:dyDescent="0.2">
      <c r="A212" s="415"/>
      <c r="B212" s="415"/>
      <c r="C212" s="415"/>
      <c r="D212" s="415"/>
      <c r="E212" s="415"/>
      <c r="F212" s="91"/>
    </row>
    <row r="213" spans="1:10" s="187" customFormat="1" ht="15" customHeight="1" x14ac:dyDescent="0.2">
      <c r="A213" s="206" t="s">
        <v>532</v>
      </c>
      <c r="B213" s="194"/>
      <c r="C213" s="194"/>
      <c r="D213" s="194"/>
      <c r="E213" s="195">
        <f>LEN(A214)</f>
        <v>0</v>
      </c>
      <c r="F213" s="196" t="s">
        <v>136</v>
      </c>
    </row>
    <row r="214" spans="1:10" s="415" customFormat="1" ht="69.95" customHeight="1" x14ac:dyDescent="0.2">
      <c r="A214" s="658"/>
      <c r="B214" s="658"/>
      <c r="C214" s="658"/>
      <c r="D214" s="658"/>
      <c r="E214" s="658"/>
      <c r="F214" s="658"/>
      <c r="H214" s="419"/>
      <c r="I214" s="419"/>
      <c r="J214" s="419"/>
    </row>
    <row r="215" spans="1:10" s="187" customFormat="1" ht="6" customHeight="1" thickBot="1" x14ac:dyDescent="0.25">
      <c r="A215" s="415"/>
      <c r="B215" s="415"/>
      <c r="C215" s="415"/>
      <c r="D215" s="415"/>
      <c r="E215" s="415"/>
      <c r="F215" s="91"/>
    </row>
    <row r="216" spans="1:10" s="415" customFormat="1" ht="20.100000000000001" customHeight="1" x14ac:dyDescent="0.2">
      <c r="A216" s="76" t="s">
        <v>195</v>
      </c>
      <c r="B216" s="77"/>
      <c r="C216" s="188" t="s">
        <v>187</v>
      </c>
      <c r="D216" s="185" t="str">
        <f ca="1">IF($E$4&gt;0, E216/$E$4, "")</f>
        <v/>
      </c>
      <c r="E216" s="647">
        <f>SUM(F218,F230)</f>
        <v>0</v>
      </c>
      <c r="F216" s="648"/>
      <c r="H216" s="625" t="s">
        <v>595</v>
      </c>
      <c r="I216" s="626"/>
      <c r="J216" s="627"/>
    </row>
    <row r="217" spans="1:10" s="187" customFormat="1" ht="6" customHeight="1" x14ac:dyDescent="0.2">
      <c r="A217" s="415"/>
      <c r="B217" s="415"/>
      <c r="C217" s="415"/>
      <c r="D217" s="415"/>
      <c r="E217" s="415"/>
      <c r="F217" s="91"/>
      <c r="H217" s="628"/>
      <c r="I217" s="629"/>
      <c r="J217" s="630"/>
    </row>
    <row r="218" spans="1:10" s="187" customFormat="1" ht="20.100000000000001" customHeight="1" x14ac:dyDescent="0.2">
      <c r="A218" s="198" t="s">
        <v>430</v>
      </c>
      <c r="B218" s="199"/>
      <c r="C218" s="199"/>
      <c r="D218" s="199"/>
      <c r="E218" s="98"/>
      <c r="F218" s="100">
        <f>SUM(F221:F225)</f>
        <v>0</v>
      </c>
      <c r="H218" s="628"/>
      <c r="I218" s="629"/>
      <c r="J218" s="630"/>
    </row>
    <row r="219" spans="1:10" s="187" customFormat="1" ht="6" customHeight="1" x14ac:dyDescent="0.2">
      <c r="A219" s="415"/>
      <c r="B219" s="415"/>
      <c r="C219" s="415"/>
      <c r="D219" s="415"/>
      <c r="E219" s="415"/>
      <c r="F219" s="91"/>
      <c r="H219" s="628"/>
      <c r="I219" s="629"/>
      <c r="J219" s="630"/>
    </row>
    <row r="220" spans="1:10" s="187" customFormat="1" ht="23.25" thickBot="1" x14ac:dyDescent="0.25">
      <c r="A220" s="211" t="s">
        <v>184</v>
      </c>
      <c r="B220" s="191" t="s">
        <v>159</v>
      </c>
      <c r="C220" s="191" t="s">
        <v>160</v>
      </c>
      <c r="D220" s="192" t="s">
        <v>163</v>
      </c>
      <c r="E220" s="192" t="s">
        <v>161</v>
      </c>
      <c r="F220" s="186" t="s">
        <v>431</v>
      </c>
      <c r="H220" s="631"/>
      <c r="I220" s="632"/>
      <c r="J220" s="633"/>
    </row>
    <row r="221" spans="1:10" s="187" customFormat="1" ht="11.25" x14ac:dyDescent="0.2">
      <c r="A221" s="229"/>
      <c r="B221" s="230"/>
      <c r="C221" s="231"/>
      <c r="D221" s="232"/>
      <c r="E221" s="234"/>
      <c r="F221" s="193">
        <f>TRUNC(D221*E221,2)</f>
        <v>0</v>
      </c>
    </row>
    <row r="222" spans="1:10" s="187" customFormat="1" ht="11.25" x14ac:dyDescent="0.2">
      <c r="A222" s="229"/>
      <c r="B222" s="230"/>
      <c r="C222" s="231"/>
      <c r="D222" s="232"/>
      <c r="E222" s="234"/>
      <c r="F222" s="193">
        <f>TRUNC(D222*E222,2)</f>
        <v>0</v>
      </c>
    </row>
    <row r="223" spans="1:10" s="187" customFormat="1" ht="11.25" x14ac:dyDescent="0.2">
      <c r="A223" s="229"/>
      <c r="B223" s="230"/>
      <c r="C223" s="231"/>
      <c r="D223" s="232"/>
      <c r="E223" s="234"/>
      <c r="F223" s="193">
        <f>TRUNC(D223*E223,2)</f>
        <v>0</v>
      </c>
    </row>
    <row r="224" spans="1:10" s="187" customFormat="1" ht="11.25" x14ac:dyDescent="0.2">
      <c r="A224" s="229"/>
      <c r="B224" s="230"/>
      <c r="C224" s="231"/>
      <c r="D224" s="232"/>
      <c r="E224" s="234"/>
      <c r="F224" s="193">
        <f>TRUNC(D224*E224,2)</f>
        <v>0</v>
      </c>
    </row>
    <row r="225" spans="1:10" s="187" customFormat="1" ht="11.25" x14ac:dyDescent="0.2">
      <c r="A225" s="229"/>
      <c r="B225" s="230"/>
      <c r="C225" s="231"/>
      <c r="D225" s="232"/>
      <c r="E225" s="234"/>
      <c r="F225" s="193">
        <f>TRUNC(D225*E225,2)</f>
        <v>0</v>
      </c>
    </row>
    <row r="226" spans="1:10" s="187" customFormat="1" ht="6" customHeight="1" thickBot="1" x14ac:dyDescent="0.25">
      <c r="A226" s="415"/>
      <c r="B226" s="415"/>
      <c r="C226" s="415"/>
      <c r="D226" s="415"/>
      <c r="E226" s="415"/>
      <c r="F226" s="91"/>
    </row>
    <row r="227" spans="1:10" s="187" customFormat="1" ht="15" customHeight="1" x14ac:dyDescent="0.2">
      <c r="A227" s="206" t="s">
        <v>532</v>
      </c>
      <c r="B227" s="194"/>
      <c r="C227" s="194"/>
      <c r="D227" s="194"/>
      <c r="E227" s="195">
        <f>LEN(A228)</f>
        <v>0</v>
      </c>
      <c r="F227" s="196" t="s">
        <v>136</v>
      </c>
      <c r="H227" s="625" t="s">
        <v>540</v>
      </c>
      <c r="I227" s="626"/>
      <c r="J227" s="627"/>
    </row>
    <row r="228" spans="1:10" s="415" customFormat="1" ht="69.95" customHeight="1" thickBot="1" x14ac:dyDescent="0.25">
      <c r="A228" s="658"/>
      <c r="B228" s="658"/>
      <c r="C228" s="658"/>
      <c r="D228" s="658"/>
      <c r="E228" s="658"/>
      <c r="F228" s="658"/>
      <c r="H228" s="631"/>
      <c r="I228" s="632"/>
      <c r="J228" s="633"/>
    </row>
    <row r="229" spans="1:10" s="187" customFormat="1" ht="6" customHeight="1" thickBot="1" x14ac:dyDescent="0.25">
      <c r="A229" s="415"/>
      <c r="B229" s="415"/>
      <c r="C229" s="415"/>
      <c r="D229" s="415"/>
      <c r="E229" s="415"/>
      <c r="F229" s="91"/>
    </row>
    <row r="230" spans="1:10" s="187" customFormat="1" ht="20.100000000000001" customHeight="1" thickBot="1" x14ac:dyDescent="0.25">
      <c r="A230" s="198" t="s">
        <v>196</v>
      </c>
      <c r="B230" s="199"/>
      <c r="C230" s="227" t="s">
        <v>187</v>
      </c>
      <c r="D230" s="228" t="str">
        <f ca="1">IF($E$4&gt;0, F230/$E$4, "")</f>
        <v/>
      </c>
      <c r="E230" s="98"/>
      <c r="F230" s="112">
        <f>SUM(F233:F237)</f>
        <v>0</v>
      </c>
      <c r="H230" s="540" t="s">
        <v>661</v>
      </c>
      <c r="I230" s="420"/>
      <c r="J230" s="420"/>
    </row>
    <row r="231" spans="1:10" s="187" customFormat="1" ht="6" customHeight="1" thickBot="1" x14ac:dyDescent="0.25">
      <c r="A231" s="415"/>
      <c r="B231" s="415"/>
      <c r="C231" s="415"/>
      <c r="D231" s="415"/>
      <c r="E231" s="415"/>
      <c r="F231" s="91"/>
      <c r="H231" s="540"/>
      <c r="I231" s="420"/>
      <c r="J231" s="420"/>
    </row>
    <row r="232" spans="1:10" s="187" customFormat="1" ht="23.25" thickBot="1" x14ac:dyDescent="0.25">
      <c r="A232" s="211" t="s">
        <v>184</v>
      </c>
      <c r="B232" s="191" t="s">
        <v>159</v>
      </c>
      <c r="C232" s="191" t="s">
        <v>160</v>
      </c>
      <c r="D232" s="192" t="s">
        <v>163</v>
      </c>
      <c r="E232" s="192" t="s">
        <v>161</v>
      </c>
      <c r="F232" s="186" t="s">
        <v>431</v>
      </c>
      <c r="H232" s="540"/>
      <c r="I232" s="420"/>
      <c r="J232" s="420"/>
    </row>
    <row r="233" spans="1:10" s="187" customFormat="1" ht="11.25" x14ac:dyDescent="0.2">
      <c r="A233" s="229"/>
      <c r="B233" s="230"/>
      <c r="C233" s="231"/>
      <c r="D233" s="232"/>
      <c r="E233" s="234"/>
      <c r="F233" s="193">
        <f>TRUNC(D233*E233,2)</f>
        <v>0</v>
      </c>
    </row>
    <row r="234" spans="1:10" s="187" customFormat="1" ht="11.25" x14ac:dyDescent="0.2">
      <c r="A234" s="229"/>
      <c r="B234" s="230"/>
      <c r="C234" s="231"/>
      <c r="D234" s="232"/>
      <c r="E234" s="234"/>
      <c r="F234" s="193">
        <f>TRUNC(D234*E234,2)</f>
        <v>0</v>
      </c>
    </row>
    <row r="235" spans="1:10" s="187" customFormat="1" ht="11.25" x14ac:dyDescent="0.2">
      <c r="A235" s="229"/>
      <c r="B235" s="230"/>
      <c r="C235" s="231"/>
      <c r="D235" s="232"/>
      <c r="E235" s="234"/>
      <c r="F235" s="193">
        <f>TRUNC(D235*E235,2)</f>
        <v>0</v>
      </c>
    </row>
    <row r="236" spans="1:10" s="187" customFormat="1" ht="11.25" x14ac:dyDescent="0.2">
      <c r="A236" s="229"/>
      <c r="B236" s="230"/>
      <c r="C236" s="231"/>
      <c r="D236" s="232"/>
      <c r="E236" s="234"/>
      <c r="F236" s="193">
        <f>TRUNC(D236*E236,2)</f>
        <v>0</v>
      </c>
    </row>
    <row r="237" spans="1:10" s="187" customFormat="1" ht="11.25" x14ac:dyDescent="0.2">
      <c r="A237" s="229"/>
      <c r="B237" s="230"/>
      <c r="C237" s="231"/>
      <c r="D237" s="232"/>
      <c r="E237" s="234"/>
      <c r="F237" s="193">
        <f>TRUNC(D237*E237,2)</f>
        <v>0</v>
      </c>
    </row>
    <row r="238" spans="1:10" s="187" customFormat="1" ht="6" customHeight="1" thickBot="1" x14ac:dyDescent="0.25">
      <c r="A238" s="415"/>
      <c r="B238" s="415"/>
      <c r="C238" s="415"/>
      <c r="D238" s="415"/>
      <c r="E238" s="415"/>
      <c r="F238" s="91"/>
    </row>
    <row r="239" spans="1:10" s="187" customFormat="1" ht="15" customHeight="1" thickBot="1" x14ac:dyDescent="0.25">
      <c r="A239" s="206" t="s">
        <v>532</v>
      </c>
      <c r="B239" s="194"/>
      <c r="C239" s="194"/>
      <c r="D239" s="194"/>
      <c r="E239" s="195">
        <f>LEN(A240)</f>
        <v>0</v>
      </c>
      <c r="F239" s="196" t="s">
        <v>136</v>
      </c>
      <c r="H239" s="540" t="s">
        <v>535</v>
      </c>
    </row>
    <row r="240" spans="1:10" s="415" customFormat="1" ht="69.95" customHeight="1" thickBot="1" x14ac:dyDescent="0.25">
      <c r="A240" s="658"/>
      <c r="B240" s="658"/>
      <c r="C240" s="658"/>
      <c r="D240" s="658"/>
      <c r="E240" s="658"/>
      <c r="F240" s="658"/>
      <c r="H240" s="540"/>
      <c r="I240" s="419"/>
      <c r="J240" s="419"/>
    </row>
  </sheetData>
  <sheetProtection selectLockedCells="1"/>
  <mergeCells count="61">
    <mergeCell ref="E49:F49"/>
    <mergeCell ref="E54:F54"/>
    <mergeCell ref="A240:F240"/>
    <mergeCell ref="A127:F127"/>
    <mergeCell ref="A144:F144"/>
    <mergeCell ref="A161:F161"/>
    <mergeCell ref="A192:F192"/>
    <mergeCell ref="A214:F214"/>
    <mergeCell ref="A228:F228"/>
    <mergeCell ref="E180:F180"/>
    <mergeCell ref="E216:F216"/>
    <mergeCell ref="E86:F86"/>
    <mergeCell ref="A178:F178"/>
    <mergeCell ref="A115:F115"/>
    <mergeCell ref="A84:F84"/>
    <mergeCell ref="A98:F98"/>
    <mergeCell ref="A47:F47"/>
    <mergeCell ref="H3:H8"/>
    <mergeCell ref="J15:J20"/>
    <mergeCell ref="J22:J25"/>
    <mergeCell ref="H32:H34"/>
    <mergeCell ref="J32:J34"/>
    <mergeCell ref="H46:H47"/>
    <mergeCell ref="J46:J47"/>
    <mergeCell ref="A4:D4"/>
    <mergeCell ref="E4:F4"/>
    <mergeCell ref="E6:F6"/>
    <mergeCell ref="A16:F16"/>
    <mergeCell ref="E18:F18"/>
    <mergeCell ref="J3:J4"/>
    <mergeCell ref="J5:J8"/>
    <mergeCell ref="H15:H20"/>
    <mergeCell ref="H49:J52"/>
    <mergeCell ref="H54:J58"/>
    <mergeCell ref="H65:J67"/>
    <mergeCell ref="H74:J76"/>
    <mergeCell ref="H22:H25"/>
    <mergeCell ref="H83:H84"/>
    <mergeCell ref="J83:J84"/>
    <mergeCell ref="H143:H144"/>
    <mergeCell ref="H146:J149"/>
    <mergeCell ref="H86:J90"/>
    <mergeCell ref="H97:J98"/>
    <mergeCell ref="H100:J102"/>
    <mergeCell ref="H114:H115"/>
    <mergeCell ref="J114:J115"/>
    <mergeCell ref="H117:J119"/>
    <mergeCell ref="H126:H127"/>
    <mergeCell ref="H129:J131"/>
    <mergeCell ref="H230:H232"/>
    <mergeCell ref="H239:H240"/>
    <mergeCell ref="H191:H192"/>
    <mergeCell ref="J191:J192"/>
    <mergeCell ref="H194:J196"/>
    <mergeCell ref="H216:J220"/>
    <mergeCell ref="H227:J228"/>
    <mergeCell ref="H160:H161"/>
    <mergeCell ref="J160:J161"/>
    <mergeCell ref="H163:J165"/>
    <mergeCell ref="H180:J184"/>
    <mergeCell ref="H177:J178"/>
  </mergeCells>
  <conditionalFormatting sqref="C52:D52 A149:F149 A26:F30 A35:F44">
    <cfRule type="expression" dxfId="125" priority="16">
      <formula>$D$20="Flat rate"</formula>
    </cfRule>
  </conditionalFormatting>
  <conditionalFormatting sqref="F149">
    <cfRule type="expression" dxfId="124" priority="5">
      <formula>$F$149="Wrong"</formula>
    </cfRule>
  </conditionalFormatting>
  <conditionalFormatting sqref="F230">
    <cfRule type="expression" dxfId="123" priority="15">
      <formula>$F$230="Wrong"</formula>
    </cfRule>
  </conditionalFormatting>
  <conditionalFormatting sqref="D6">
    <cfRule type="cellIs" dxfId="122" priority="14" operator="greaterThan">
      <formula>0.1</formula>
    </cfRule>
  </conditionalFormatting>
  <conditionalFormatting sqref="D230">
    <cfRule type="cellIs" dxfId="121" priority="13"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120" priority="12">
      <formula>LEN(TRIM(A4))&gt;0</formula>
    </cfRule>
  </conditionalFormatting>
  <conditionalFormatting sqref="A47">
    <cfRule type="expression" dxfId="119" priority="11">
      <formula>$D$20="Flat rate"</formula>
    </cfRule>
  </conditionalFormatting>
  <conditionalFormatting sqref="A23:F23">
    <cfRule type="expression" dxfId="118" priority="9">
      <formula>$D$20="Real cost"</formula>
    </cfRule>
  </conditionalFormatting>
  <conditionalFormatting sqref="A23:E23">
    <cfRule type="notContainsBlanks" dxfId="117" priority="10">
      <formula>LEN(TRIM(A23))&gt;0</formula>
    </cfRule>
  </conditionalFormatting>
  <conditionalFormatting sqref="C23:D23">
    <cfRule type="expression" dxfId="116" priority="8">
      <formula>$D$20="Flat rate"</formula>
    </cfRule>
  </conditionalFormatting>
  <conditionalFormatting sqref="C52:D52">
    <cfRule type="expression" dxfId="115" priority="6">
      <formula>$D$20="Real cost"</formula>
    </cfRule>
  </conditionalFormatting>
  <conditionalFormatting sqref="C52:D52">
    <cfRule type="notContainsBlanks" dxfId="114" priority="7">
      <formula>LEN(TRIM(C52))&gt;0</formula>
    </cfRule>
  </conditionalFormatting>
  <dataValidations count="18">
    <dataValidation type="whole" operator="equal" allowBlank="1" showInputMessage="1" showErrorMessage="1" sqref="D136">
      <formula1>1</formula1>
    </dataValidation>
    <dataValidation type="list" allowBlank="1" showInputMessage="1" showErrorMessage="1" sqref="D20:D21">
      <formula1>Basis</formula1>
    </dataValidation>
    <dataValidation type="list" allowBlank="1" showInputMessage="1" showErrorMessage="1" sqref="A4">
      <formula1>VAT</formula1>
    </dataValidation>
    <dataValidation type="list" allowBlank="1" showInputMessage="1" showErrorMessage="1" sqref="C26:C30 C59:C63 C9:C13 C52 C68:C72 C77:C81 C91:C95 C185:C189 C120:C124 C103:C112 C149:C158 C166:C175 C35:C44 C233:C237 C221:C225 C132:C141 C23 C197:C211">
      <formula1>Unit</formula1>
    </dataValidation>
    <dataValidation operator="lessThanOrEqual" allowBlank="1" showInputMessage="1" showErrorMessage="1" sqref="E18"/>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operator="lessThanOrEqual" allowBlank="1" showInputMessage="1" showErrorMessage="1" errorTitle="Overestimated" error="The maximum amount for Externam management cannot be higher than 100.000,00 EUR." sqref="F149"/>
    <dataValidation type="list" allowBlank="1" showInputMessage="1" showErrorMessage="1" sqref="B9:B13 B26:B30 B52 B23 B59:B63 B68:B72 B77:B81 B91:B95 B233:B237 B120:B124 B103:B112 B149:B158 B166:B175 B185:B189 B35:B44 B221:B225 B132:B141 B197:B211">
      <formula1>ActIDName</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type="list" allowBlank="1" showInputMessage="1" showErrorMessage="1" sqref="A9:A13">
      <formula1>Prep</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B874145D-2B50-4B66-B0D4-08AF46D5457C}">
            <xm:f>SUM($F$26:$F$30,$F$149)&gt;IF(CELL("TYPE", '2. Main data'!F7)="v",('2. Main data'!F7*2500), 0)</xm:f>
            <x14:dxf>
              <font>
                <color rgb="FFFF0000"/>
              </font>
            </x14:dxf>
          </x14:cfRule>
          <xm:sqref>F149</xm:sqref>
        </x14:conditionalFormatting>
        <x14:conditionalFormatting xmlns:xm="http://schemas.microsoft.com/office/excel/2006/main">
          <x14:cfRule type="expression" priority="4" id="{D572E081-E86D-4FDA-A3A1-F572D427FB98}">
            <xm:f>SUM($F$26:$F$30,$F$149)&gt;IF(CELL("TYPE", '2. Main data'!F7)="v",('2. Main data'!F7*2500), 0)</xm:f>
            <x14:dxf>
              <font>
                <color rgb="FFFF0000"/>
              </font>
            </x14:dxf>
          </x14:cfRule>
          <xm:sqref>F20</xm:sqref>
        </x14:conditionalFormatting>
        <x14:conditionalFormatting xmlns:xm="http://schemas.microsoft.com/office/excel/2006/main">
          <x14:cfRule type="expression" priority="2" id="{5A8357A1-EB93-4CD5-A995-0D6AF0412211}">
            <xm:f>AND('Hidden data'!$N$140&gt;50%,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EC3F4D91-C62C-4299-812F-F3B069887B17}">
            <xm:f>AND('Hidden data'!$N$140&gt;50%,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pageSetUpPr fitToPage="1"/>
  </sheetPr>
  <dimension ref="A1:C13"/>
  <sheetViews>
    <sheetView showGridLines="0" zoomScale="115" zoomScaleNormal="115" zoomScaleSheetLayoutView="115" workbookViewId="0">
      <selection activeCell="A9" sqref="A9"/>
    </sheetView>
  </sheetViews>
  <sheetFormatPr defaultRowHeight="14.25" x14ac:dyDescent="0.2"/>
  <cols>
    <col min="1" max="1" width="80.625" style="113" customWidth="1"/>
    <col min="2" max="2" width="1.625" style="113" customWidth="1"/>
    <col min="3" max="3" width="30.625" style="351" customWidth="1"/>
    <col min="4" max="16384" width="9" style="113"/>
  </cols>
  <sheetData>
    <row r="1" spans="1:3" ht="30" customHeight="1" x14ac:dyDescent="0.2">
      <c r="A1" s="410" t="s">
        <v>450</v>
      </c>
      <c r="C1" s="557" t="s">
        <v>578</v>
      </c>
    </row>
    <row r="2" spans="1:3" ht="6" customHeight="1" x14ac:dyDescent="0.2">
      <c r="C2" s="558"/>
    </row>
    <row r="3" spans="1:3" ht="20.100000000000001" customHeight="1" thickBot="1" x14ac:dyDescent="0.25">
      <c r="A3" s="76" t="s">
        <v>446</v>
      </c>
      <c r="C3" s="559"/>
    </row>
    <row r="4" spans="1:3" s="125" customFormat="1" ht="20.100000000000001" customHeight="1" thickBot="1" x14ac:dyDescent="0.25">
      <c r="A4" s="168" t="str">
        <f>CONCATENATE(LEN(A5), "/2000")</f>
        <v>0/2000</v>
      </c>
      <c r="C4" s="354"/>
    </row>
    <row r="5" spans="1:3" ht="228.75" thickBot="1" x14ac:dyDescent="0.25">
      <c r="A5" s="127"/>
      <c r="C5" s="352" t="s">
        <v>503</v>
      </c>
    </row>
    <row r="6" spans="1:3" ht="6" customHeight="1" x14ac:dyDescent="0.2"/>
    <row r="7" spans="1:3" ht="20.100000000000001" customHeight="1" x14ac:dyDescent="0.2">
      <c r="A7" s="76" t="s">
        <v>448</v>
      </c>
      <c r="C7" s="354"/>
    </row>
    <row r="8" spans="1:3" s="125" customFormat="1" ht="20.100000000000001" customHeight="1" thickBot="1" x14ac:dyDescent="0.25">
      <c r="A8" s="168" t="str">
        <f>CONCATENATE(LEN(A9), "/2000")</f>
        <v>0/2000</v>
      </c>
      <c r="C8" s="354"/>
    </row>
    <row r="9" spans="1:3" ht="240.75" thickBot="1" x14ac:dyDescent="0.25">
      <c r="A9" s="127"/>
      <c r="C9" s="352" t="s">
        <v>523</v>
      </c>
    </row>
    <row r="10" spans="1:3" ht="6" customHeight="1" x14ac:dyDescent="0.2"/>
    <row r="11" spans="1:3" ht="20.100000000000001" customHeight="1" x14ac:dyDescent="0.2">
      <c r="A11" s="76" t="s">
        <v>447</v>
      </c>
      <c r="C11" s="354"/>
    </row>
    <row r="12" spans="1:3" s="125" customFormat="1" ht="20.100000000000001" customHeight="1" thickBot="1" x14ac:dyDescent="0.25">
      <c r="A12" s="168" t="str">
        <f>CONCATENATE(LEN(A13), "/2000")</f>
        <v>0/2000</v>
      </c>
      <c r="C12" s="354"/>
    </row>
    <row r="13" spans="1:3" ht="228.75" thickBot="1" x14ac:dyDescent="0.25">
      <c r="A13" s="127"/>
      <c r="C13" s="352" t="s">
        <v>524</v>
      </c>
    </row>
  </sheetData>
  <sheetProtection password="DCEA" sheet="1" objects="1" scenarios="1" selectLockedCells="1"/>
  <customSheetViews>
    <customSheetView guid="{9B195D69-7D5B-406D-87D2-41910A2F61D3}" scale="85" showGridLines="0" topLeftCell="A4">
      <selection activeCell="A4" sqref="A4:I4"/>
      <colBreaks count="1" manualBreakCount="1">
        <brk id="9" max="1048575" man="1"/>
      </colBreaks>
      <pageMargins left="0.7" right="0.7" top="0.75" bottom="0.75" header="0.3" footer="0.3"/>
      <pageSetup paperSize="9" scale="90" orientation="portrait" r:id="rId1"/>
    </customSheetView>
  </customSheetViews>
  <mergeCells count="1">
    <mergeCell ref="C1:C3"/>
  </mergeCells>
  <conditionalFormatting sqref="A5 A9 A13">
    <cfRule type="notContainsBlanks" dxfId="845" priority="5">
      <formula>LEN(TRIM(A5))&gt;0</formula>
    </cfRule>
  </conditionalFormatting>
  <dataValidations count="2">
    <dataValidation type="textLength" operator="lessThanOrEqual" allowBlank="1" showInputMessage="1" showErrorMessage="1" errorTitle="Character limit!" error="Please type no more than 2000 characters." sqref="A13">
      <formula1>2000</formula1>
    </dataValidation>
    <dataValidation type="textLength" operator="lessThanOrEqual" allowBlank="1" showInputMessage="1" showErrorMessage="1" errorTitle="Character limit!" error="Please type no more than 2000 characters." sqref="A5 A9">
      <formula1>2000</formula1>
    </dataValidation>
  </dataValidations>
  <pageMargins left="0.7" right="0.7" top="0.75" bottom="0.75" header="0.3" footer="0.3"/>
  <pageSetup paperSize="9" scale="99" fitToHeight="0" orientation="portrait" r:id="rId2"/>
  <rowBreaks count="1" manualBreakCount="1">
    <brk id="13" max="2" man="1"/>
  </rowBreaks>
  <colBreaks count="1" manualBreakCount="1">
    <brk id="1"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55" workbookViewId="0">
      <selection activeCell="A4" sqref="A4:D4"/>
    </sheetView>
  </sheetViews>
  <sheetFormatPr defaultRowHeight="14.25" x14ac:dyDescent="0.2"/>
  <cols>
    <col min="1" max="1" width="16.625" style="99" customWidth="1"/>
    <col min="2" max="2" width="18.625" style="99" customWidth="1"/>
    <col min="3" max="4" width="8.625" style="99" customWidth="1"/>
    <col min="5" max="5" width="12.625" style="99" customWidth="1"/>
    <col min="6" max="6" width="14.625" style="2" customWidth="1"/>
    <col min="7" max="7" width="1.625" style="99" customWidth="1"/>
    <col min="8" max="8" width="30.625" style="419" customWidth="1"/>
    <col min="9" max="9" width="1.625" style="419" customWidth="1"/>
    <col min="10" max="10" width="30.625" style="419" customWidth="1"/>
    <col min="11" max="11" width="14.375" style="99" bestFit="1" customWidth="1"/>
    <col min="12" max="16384" width="9" style="99"/>
  </cols>
  <sheetData>
    <row r="1" spans="1:10" ht="30" customHeight="1" thickBot="1" x14ac:dyDescent="0.25">
      <c r="A1" s="97" t="s">
        <v>653</v>
      </c>
      <c r="B1" s="97"/>
      <c r="C1" s="97"/>
      <c r="D1" s="97"/>
      <c r="E1" s="28"/>
      <c r="F1" s="101" t="str">
        <f>'Hidden data'!B127</f>
        <v xml:space="preserve">B11 - </v>
      </c>
      <c r="H1" s="345" t="s">
        <v>574</v>
      </c>
      <c r="J1" s="344" t="s">
        <v>569</v>
      </c>
    </row>
    <row r="2" spans="1:10" ht="6" customHeight="1" thickBot="1" x14ac:dyDescent="0.25">
      <c r="H2" s="420"/>
      <c r="J2" s="420"/>
    </row>
    <row r="3" spans="1:10" s="415" customFormat="1" ht="20.100000000000001" customHeight="1" thickBot="1" x14ac:dyDescent="0.25">
      <c r="A3" s="327" t="s">
        <v>14</v>
      </c>
      <c r="B3" s="328"/>
      <c r="C3" s="328"/>
      <c r="D3" s="329"/>
      <c r="E3" s="183"/>
      <c r="F3" s="184" t="s">
        <v>106</v>
      </c>
      <c r="H3" s="540" t="s">
        <v>656</v>
      </c>
      <c r="I3" s="419"/>
      <c r="J3" s="621" t="s">
        <v>586</v>
      </c>
    </row>
    <row r="4" spans="1:10" s="415" customFormat="1" ht="30" customHeight="1" thickBot="1" x14ac:dyDescent="0.25">
      <c r="A4" s="652"/>
      <c r="B4" s="653"/>
      <c r="C4" s="653"/>
      <c r="D4" s="654"/>
      <c r="E4" s="650">
        <f ca="1">SUM(E6,E18,E49,E54,E86,E180,E216)</f>
        <v>0</v>
      </c>
      <c r="F4" s="651"/>
      <c r="H4" s="540"/>
      <c r="I4" s="419"/>
      <c r="J4" s="622"/>
    </row>
    <row r="5" spans="1:10" s="415" customFormat="1" ht="6" customHeight="1" thickBot="1" x14ac:dyDescent="0.25">
      <c r="F5" s="91"/>
      <c r="H5" s="540"/>
      <c r="I5" s="419"/>
      <c r="J5" s="623" t="s">
        <v>596</v>
      </c>
    </row>
    <row r="6" spans="1:10" s="415" customFormat="1" ht="20.100000000000001" customHeight="1" thickBot="1" x14ac:dyDescent="0.25">
      <c r="A6" s="76" t="s">
        <v>188</v>
      </c>
      <c r="B6" s="77"/>
      <c r="C6" s="188" t="s">
        <v>187</v>
      </c>
      <c r="D6" s="189" t="str">
        <f ca="1">IF(SUM(E18,E49,E54,E86,E180,E216)&gt;0, E6/SUM(E18,E49,E54,E86,E180,E216), "")</f>
        <v/>
      </c>
      <c r="E6" s="647">
        <f>(SUM(F9:F13))</f>
        <v>0</v>
      </c>
      <c r="F6" s="648"/>
      <c r="H6" s="540"/>
      <c r="I6" s="419"/>
      <c r="J6" s="623"/>
    </row>
    <row r="7" spans="1:10" s="187" customFormat="1" ht="6" customHeight="1" thickBot="1" x14ac:dyDescent="0.25">
      <c r="A7" s="415"/>
      <c r="B7" s="415"/>
      <c r="C7" s="415"/>
      <c r="D7" s="415"/>
      <c r="E7" s="415"/>
      <c r="F7" s="91"/>
      <c r="H7" s="540"/>
      <c r="J7" s="623"/>
    </row>
    <row r="8" spans="1:10" s="187" customFormat="1" ht="23.25" thickBot="1" x14ac:dyDescent="0.25">
      <c r="A8" s="190" t="s">
        <v>184</v>
      </c>
      <c r="B8" s="191" t="s">
        <v>159</v>
      </c>
      <c r="C8" s="191" t="s">
        <v>160</v>
      </c>
      <c r="D8" s="192" t="s">
        <v>163</v>
      </c>
      <c r="E8" s="192" t="s">
        <v>161</v>
      </c>
      <c r="F8" s="186" t="s">
        <v>431</v>
      </c>
      <c r="H8" s="540"/>
      <c r="J8" s="624"/>
    </row>
    <row r="9" spans="1:10" s="187" customFormat="1" ht="11.25" x14ac:dyDescent="0.2">
      <c r="A9" s="230"/>
      <c r="B9" s="230"/>
      <c r="C9" s="231"/>
      <c r="D9" s="232"/>
      <c r="E9" s="233"/>
      <c r="F9" s="193">
        <f>TRUNC(D9*E9,2)</f>
        <v>0</v>
      </c>
    </row>
    <row r="10" spans="1:10" s="187" customFormat="1" ht="11.25" x14ac:dyDescent="0.2">
      <c r="A10" s="230"/>
      <c r="B10" s="230"/>
      <c r="C10" s="231"/>
      <c r="D10" s="232"/>
      <c r="E10" s="233"/>
      <c r="F10" s="193">
        <f>TRUNC(D10*E10,2)</f>
        <v>0</v>
      </c>
    </row>
    <row r="11" spans="1:10" s="187" customFormat="1" ht="11.25" x14ac:dyDescent="0.2">
      <c r="A11" s="230"/>
      <c r="B11" s="230"/>
      <c r="C11" s="231"/>
      <c r="D11" s="232"/>
      <c r="E11" s="233"/>
      <c r="F11" s="193">
        <f>TRUNC(D11*E11,2)</f>
        <v>0</v>
      </c>
    </row>
    <row r="12" spans="1:10" s="187" customFormat="1" ht="11.25" x14ac:dyDescent="0.2">
      <c r="A12" s="230"/>
      <c r="B12" s="230"/>
      <c r="C12" s="231"/>
      <c r="D12" s="232"/>
      <c r="E12" s="233"/>
      <c r="F12" s="193">
        <f>TRUNC(D12*E12,2)</f>
        <v>0</v>
      </c>
    </row>
    <row r="13" spans="1:10" s="187" customFormat="1" ht="11.25" x14ac:dyDescent="0.2">
      <c r="A13" s="230"/>
      <c r="B13" s="230"/>
      <c r="C13" s="231"/>
      <c r="D13" s="232"/>
      <c r="E13" s="233"/>
      <c r="F13" s="193">
        <f>TRUNC(D13*E13,2)</f>
        <v>0</v>
      </c>
    </row>
    <row r="14" spans="1:10" s="415" customFormat="1" ht="6" customHeight="1" thickBot="1" x14ac:dyDescent="0.25">
      <c r="F14" s="91"/>
      <c r="H14" s="419"/>
      <c r="I14" s="419"/>
      <c r="J14" s="419"/>
    </row>
    <row r="15" spans="1:10" s="187" customFormat="1" ht="15" customHeight="1" thickBot="1" x14ac:dyDescent="0.25">
      <c r="A15" s="206" t="s">
        <v>532</v>
      </c>
      <c r="B15" s="194"/>
      <c r="C15" s="194"/>
      <c r="D15" s="194"/>
      <c r="E15" s="195">
        <f>LEN(A16)</f>
        <v>0</v>
      </c>
      <c r="F15" s="196" t="s">
        <v>136</v>
      </c>
      <c r="H15" s="540" t="s">
        <v>587</v>
      </c>
      <c r="J15" s="540" t="s">
        <v>533</v>
      </c>
    </row>
    <row r="16" spans="1:10" s="415" customFormat="1" ht="69.95" customHeight="1" thickBot="1" x14ac:dyDescent="0.25">
      <c r="A16" s="658"/>
      <c r="B16" s="658"/>
      <c r="C16" s="658"/>
      <c r="D16" s="658"/>
      <c r="E16" s="658"/>
      <c r="F16" s="658"/>
      <c r="H16" s="540"/>
      <c r="I16" s="419"/>
      <c r="J16" s="540"/>
    </row>
    <row r="17" spans="1:11" s="415" customFormat="1" ht="6" customHeight="1" thickBot="1" x14ac:dyDescent="0.25">
      <c r="F17" s="91"/>
      <c r="H17" s="540"/>
      <c r="I17" s="419"/>
      <c r="J17" s="540"/>
      <c r="K17" s="197"/>
    </row>
    <row r="18" spans="1:11" s="415" customFormat="1" ht="20.100000000000001" customHeight="1" thickBot="1" x14ac:dyDescent="0.25">
      <c r="A18" s="76" t="s">
        <v>189</v>
      </c>
      <c r="B18" s="77"/>
      <c r="C18" s="188" t="s">
        <v>187</v>
      </c>
      <c r="D18" s="185" t="str">
        <f ca="1">IF($E$4&gt;0, E18/$E$4, "")</f>
        <v/>
      </c>
      <c r="E18" s="647">
        <f ca="1">SUM(F20,F32)</f>
        <v>0</v>
      </c>
      <c r="F18" s="648"/>
      <c r="H18" s="540"/>
      <c r="I18" s="419"/>
      <c r="J18" s="540"/>
    </row>
    <row r="19" spans="1:11" s="415" customFormat="1" ht="6" customHeight="1" thickBot="1" x14ac:dyDescent="0.25">
      <c r="F19" s="91"/>
      <c r="H19" s="540"/>
      <c r="I19" s="419"/>
      <c r="J19" s="540"/>
    </row>
    <row r="20" spans="1:11" s="415" customFormat="1" ht="20.100000000000001" customHeight="1" thickBot="1" x14ac:dyDescent="0.25">
      <c r="A20" s="198" t="s">
        <v>526</v>
      </c>
      <c r="B20" s="199"/>
      <c r="C20" s="200" t="s">
        <v>412</v>
      </c>
      <c r="D20" s="330" t="s">
        <v>186</v>
      </c>
      <c r="E20" s="98"/>
      <c r="F20" s="112">
        <f ca="1">IF(D20="Real Cost", IF(SUM(F26:F30)&lt;=IF(CELL("TYPE", '2. Main data'!F7) = "v",  ('2. Main data'!F7*2500), 0), SUM(F26:F30), "Wrong"),F23)</f>
        <v>0</v>
      </c>
      <c r="H20" s="540"/>
      <c r="I20" s="419"/>
      <c r="J20" s="540"/>
    </row>
    <row r="21" spans="1:11" s="415" customFormat="1" ht="6" customHeight="1" thickBot="1" x14ac:dyDescent="0.25">
      <c r="F21" s="91"/>
      <c r="H21" s="420"/>
      <c r="I21" s="419"/>
      <c r="J21" s="420"/>
    </row>
    <row r="22" spans="1:11" s="187" customFormat="1" ht="24.95" customHeight="1" x14ac:dyDescent="0.2">
      <c r="A22" s="190" t="s">
        <v>184</v>
      </c>
      <c r="B22" s="201" t="s">
        <v>159</v>
      </c>
      <c r="C22" s="191" t="s">
        <v>160</v>
      </c>
      <c r="D22" s="192" t="s">
        <v>163</v>
      </c>
      <c r="E22" s="192" t="s">
        <v>428</v>
      </c>
      <c r="F22" s="186" t="s">
        <v>431</v>
      </c>
      <c r="H22" s="644" t="s">
        <v>597</v>
      </c>
      <c r="J22" s="560" t="s">
        <v>541</v>
      </c>
    </row>
    <row r="23" spans="1:11" s="415" customFormat="1" ht="15" customHeight="1" x14ac:dyDescent="0.2">
      <c r="A23" s="312" t="s">
        <v>141</v>
      </c>
      <c r="B23" s="202" t="s">
        <v>182</v>
      </c>
      <c r="C23" s="313"/>
      <c r="D23" s="314"/>
      <c r="E23" s="203">
        <f ca="1">IF(AND($E$54=0,$E$86=0,$E$180=0,$E216&gt;0),0, IF(($E$216=0),20%,10%))</f>
        <v>0.2</v>
      </c>
      <c r="F23" s="204">
        <f ca="1">TRUNC(IF(D20="Flat rate", IF((SUM(E6,E54,E86,E180,E216)*E23)&gt;IF(CELL("TYPE", '2. Main data'!F7) = "v",  ('2. Main data'!F7*2500), 0), IF(CELL("TYPE", '2. Main data'!F7) = "v",  ('2. Main data'!F7*2500), 0), (SUM(E6,E54,E86,E180,E216)*E23)), "0"))</f>
        <v>0</v>
      </c>
      <c r="H23" s="645"/>
      <c r="I23" s="419"/>
      <c r="J23" s="597"/>
    </row>
    <row r="24" spans="1:11" s="187" customFormat="1" ht="6" customHeight="1" x14ac:dyDescent="0.2">
      <c r="A24" s="415"/>
      <c r="B24" s="415"/>
      <c r="C24" s="415"/>
      <c r="D24" s="415"/>
      <c r="E24" s="415"/>
      <c r="F24" s="91"/>
      <c r="H24" s="645"/>
      <c r="J24" s="597"/>
    </row>
    <row r="25" spans="1:11" s="187" customFormat="1" ht="23.25" thickBot="1" x14ac:dyDescent="0.25">
      <c r="A25" s="190" t="s">
        <v>184</v>
      </c>
      <c r="B25" s="191" t="s">
        <v>159</v>
      </c>
      <c r="C25" s="191" t="s">
        <v>160</v>
      </c>
      <c r="D25" s="192" t="s">
        <v>163</v>
      </c>
      <c r="E25" s="192" t="s">
        <v>161</v>
      </c>
      <c r="F25" s="205" t="s">
        <v>431</v>
      </c>
      <c r="H25" s="646"/>
      <c r="J25" s="561"/>
    </row>
    <row r="26" spans="1:11" s="187" customFormat="1" ht="11.25" x14ac:dyDescent="0.2">
      <c r="A26" s="229"/>
      <c r="B26" s="230"/>
      <c r="C26" s="231"/>
      <c r="D26" s="232"/>
      <c r="E26" s="234"/>
      <c r="F26" s="193">
        <f>TRUNC(D26*E26,2)</f>
        <v>0</v>
      </c>
    </row>
    <row r="27" spans="1:11" s="187" customFormat="1" ht="11.25" x14ac:dyDescent="0.2">
      <c r="A27" s="229"/>
      <c r="B27" s="230"/>
      <c r="C27" s="231"/>
      <c r="D27" s="232"/>
      <c r="E27" s="234"/>
      <c r="F27" s="193">
        <f>TRUNC(D27*E27,2)</f>
        <v>0</v>
      </c>
    </row>
    <row r="28" spans="1:11" s="187" customFormat="1" ht="11.25" x14ac:dyDescent="0.2">
      <c r="A28" s="229"/>
      <c r="B28" s="230"/>
      <c r="C28" s="231"/>
      <c r="D28" s="232"/>
      <c r="E28" s="234"/>
      <c r="F28" s="193">
        <f>TRUNC(D28*E28,2)</f>
        <v>0</v>
      </c>
      <c r="H28" s="343"/>
    </row>
    <row r="29" spans="1:11" s="187" customFormat="1" ht="11.25" x14ac:dyDescent="0.2">
      <c r="A29" s="229"/>
      <c r="B29" s="230"/>
      <c r="C29" s="231"/>
      <c r="D29" s="232"/>
      <c r="E29" s="234"/>
      <c r="F29" s="193">
        <f>TRUNC(D29*E29,2)</f>
        <v>0</v>
      </c>
      <c r="H29" s="343"/>
    </row>
    <row r="30" spans="1:11" s="187" customFormat="1" ht="11.25" x14ac:dyDescent="0.2">
      <c r="A30" s="229"/>
      <c r="B30" s="230"/>
      <c r="C30" s="231"/>
      <c r="D30" s="232"/>
      <c r="E30" s="234"/>
      <c r="F30" s="193">
        <f>TRUNC(D30*E30,2)</f>
        <v>0</v>
      </c>
      <c r="H30" s="343"/>
    </row>
    <row r="31" spans="1:11" s="187" customFormat="1" ht="6" customHeight="1" thickBot="1" x14ac:dyDescent="0.25">
      <c r="A31" s="415"/>
      <c r="B31" s="415"/>
      <c r="C31" s="415"/>
      <c r="D31" s="415"/>
      <c r="E31" s="415"/>
      <c r="F31" s="91"/>
    </row>
    <row r="32" spans="1:11" s="187" customFormat="1" ht="20.100000000000001" customHeight="1" thickBot="1" x14ac:dyDescent="0.25">
      <c r="A32" s="198" t="s">
        <v>190</v>
      </c>
      <c r="B32" s="199"/>
      <c r="C32" s="199"/>
      <c r="D32" s="199"/>
      <c r="E32" s="98"/>
      <c r="F32" s="100">
        <f>SUM(F35:F44)</f>
        <v>0</v>
      </c>
      <c r="H32" s="560" t="s">
        <v>573</v>
      </c>
      <c r="I32" s="420"/>
      <c r="J32" s="540" t="s">
        <v>527</v>
      </c>
    </row>
    <row r="33" spans="1:10" s="187" customFormat="1" ht="6" customHeight="1" thickBot="1" x14ac:dyDescent="0.25">
      <c r="A33" s="415"/>
      <c r="B33" s="415"/>
      <c r="C33" s="415"/>
      <c r="D33" s="415"/>
      <c r="E33" s="415"/>
      <c r="F33" s="91"/>
      <c r="H33" s="597"/>
      <c r="I33" s="420"/>
      <c r="J33" s="540"/>
    </row>
    <row r="34" spans="1:10" s="187" customFormat="1" ht="23.25" thickBot="1" x14ac:dyDescent="0.25">
      <c r="A34" s="190" t="s">
        <v>184</v>
      </c>
      <c r="B34" s="191" t="s">
        <v>159</v>
      </c>
      <c r="C34" s="191" t="s">
        <v>160</v>
      </c>
      <c r="D34" s="192" t="s">
        <v>163</v>
      </c>
      <c r="E34" s="192" t="s">
        <v>161</v>
      </c>
      <c r="F34" s="186" t="s">
        <v>431</v>
      </c>
      <c r="H34" s="561"/>
      <c r="I34" s="420"/>
      <c r="J34" s="540"/>
    </row>
    <row r="35" spans="1:10" s="187" customFormat="1" ht="11.25" x14ac:dyDescent="0.2">
      <c r="A35" s="229"/>
      <c r="B35" s="230"/>
      <c r="C35" s="231"/>
      <c r="D35" s="232"/>
      <c r="E35" s="234"/>
      <c r="F35" s="193">
        <f>TRUNC(D35*E35,2)</f>
        <v>0</v>
      </c>
    </row>
    <row r="36" spans="1:10" s="187" customFormat="1" ht="11.25" x14ac:dyDescent="0.2">
      <c r="A36" s="229"/>
      <c r="B36" s="230"/>
      <c r="C36" s="231"/>
      <c r="D36" s="232"/>
      <c r="E36" s="234"/>
      <c r="F36" s="193">
        <f>TRUNC(D36*E36,2)</f>
        <v>0</v>
      </c>
    </row>
    <row r="37" spans="1:10" s="187" customFormat="1" ht="11.25" x14ac:dyDescent="0.2">
      <c r="A37" s="229"/>
      <c r="B37" s="230"/>
      <c r="C37" s="231"/>
      <c r="D37" s="232"/>
      <c r="E37" s="234"/>
      <c r="F37" s="193">
        <f>TRUNC(D37*E37,2)</f>
        <v>0</v>
      </c>
    </row>
    <row r="38" spans="1:10" s="187" customFormat="1" ht="11.25" x14ac:dyDescent="0.2">
      <c r="A38" s="229"/>
      <c r="B38" s="230"/>
      <c r="C38" s="231"/>
      <c r="D38" s="232"/>
      <c r="E38" s="234"/>
      <c r="F38" s="193">
        <f t="shared" ref="F38:F44" si="0">TRUNC(D38*E38,2)</f>
        <v>0</v>
      </c>
    </row>
    <row r="39" spans="1:10" s="187" customFormat="1" ht="11.25" x14ac:dyDescent="0.2">
      <c r="A39" s="229"/>
      <c r="B39" s="230"/>
      <c r="C39" s="231"/>
      <c r="D39" s="232"/>
      <c r="E39" s="234"/>
      <c r="F39" s="193">
        <f t="shared" si="0"/>
        <v>0</v>
      </c>
    </row>
    <row r="40" spans="1:10" s="187" customFormat="1" ht="11.25" x14ac:dyDescent="0.2">
      <c r="A40" s="229"/>
      <c r="B40" s="230"/>
      <c r="C40" s="231"/>
      <c r="D40" s="232"/>
      <c r="E40" s="234"/>
      <c r="F40" s="193">
        <f t="shared" si="0"/>
        <v>0</v>
      </c>
    </row>
    <row r="41" spans="1:10" s="187" customFormat="1" ht="11.25" x14ac:dyDescent="0.2">
      <c r="A41" s="229"/>
      <c r="B41" s="230"/>
      <c r="C41" s="231"/>
      <c r="D41" s="232"/>
      <c r="E41" s="234"/>
      <c r="F41" s="193">
        <f t="shared" si="0"/>
        <v>0</v>
      </c>
    </row>
    <row r="42" spans="1:10" s="187" customFormat="1" ht="11.25" x14ac:dyDescent="0.2">
      <c r="A42" s="229"/>
      <c r="B42" s="230"/>
      <c r="C42" s="231"/>
      <c r="D42" s="232"/>
      <c r="E42" s="234"/>
      <c r="F42" s="193">
        <f t="shared" si="0"/>
        <v>0</v>
      </c>
    </row>
    <row r="43" spans="1:10" s="187" customFormat="1" ht="11.25" x14ac:dyDescent="0.2">
      <c r="A43" s="229"/>
      <c r="B43" s="230"/>
      <c r="C43" s="231"/>
      <c r="D43" s="232"/>
      <c r="E43" s="234"/>
      <c r="F43" s="193">
        <f t="shared" si="0"/>
        <v>0</v>
      </c>
    </row>
    <row r="44" spans="1:10" s="187" customFormat="1" ht="11.25" x14ac:dyDescent="0.2">
      <c r="A44" s="229"/>
      <c r="B44" s="230"/>
      <c r="C44" s="231"/>
      <c r="D44" s="232"/>
      <c r="E44" s="234"/>
      <c r="F44" s="193">
        <f t="shared" si="0"/>
        <v>0</v>
      </c>
    </row>
    <row r="45" spans="1:10" s="187" customFormat="1" ht="6" customHeight="1" thickBot="1" x14ac:dyDescent="0.25">
      <c r="A45" s="415"/>
      <c r="B45" s="415"/>
      <c r="C45" s="415"/>
      <c r="D45" s="415"/>
      <c r="E45" s="415"/>
      <c r="F45" s="91"/>
    </row>
    <row r="46" spans="1:10" s="187" customFormat="1" ht="15" customHeight="1" thickBot="1" x14ac:dyDescent="0.25">
      <c r="A46" s="206" t="s">
        <v>532</v>
      </c>
      <c r="B46" s="207"/>
      <c r="C46" s="207"/>
      <c r="D46" s="207"/>
      <c r="E46" s="195">
        <f>LEN(A47)</f>
        <v>0</v>
      </c>
      <c r="F46" s="196" t="s">
        <v>136</v>
      </c>
      <c r="H46" s="540" t="s">
        <v>588</v>
      </c>
      <c r="I46" s="420"/>
      <c r="J46" s="560" t="s">
        <v>534</v>
      </c>
    </row>
    <row r="47" spans="1:10" s="415" customFormat="1" ht="69.95" customHeight="1" thickBot="1" x14ac:dyDescent="0.25">
      <c r="A47" s="658"/>
      <c r="B47" s="658"/>
      <c r="C47" s="658"/>
      <c r="D47" s="658"/>
      <c r="E47" s="658"/>
      <c r="F47" s="658"/>
      <c r="H47" s="540"/>
      <c r="I47" s="420"/>
      <c r="J47" s="561"/>
    </row>
    <row r="48" spans="1:10" s="187" customFormat="1" ht="6" customHeight="1" thickBot="1" x14ac:dyDescent="0.25">
      <c r="A48" s="415"/>
      <c r="B48" s="415"/>
      <c r="C48" s="415"/>
      <c r="D48" s="415"/>
      <c r="E48" s="415"/>
      <c r="F48" s="91"/>
      <c r="H48" s="420"/>
      <c r="I48" s="420"/>
      <c r="J48" s="420"/>
    </row>
    <row r="49" spans="1:10" s="415" customFormat="1" ht="20.100000000000001" customHeight="1" thickBot="1" x14ac:dyDescent="0.25">
      <c r="A49" s="76" t="s">
        <v>191</v>
      </c>
      <c r="B49" s="77"/>
      <c r="C49" s="188" t="s">
        <v>187</v>
      </c>
      <c r="D49" s="185" t="str">
        <f ca="1">IF($E$4&gt;0, E49/$E$4, "")</f>
        <v/>
      </c>
      <c r="E49" s="647">
        <f ca="1">SUM(F52)</f>
        <v>0</v>
      </c>
      <c r="F49" s="648"/>
      <c r="H49" s="540" t="s">
        <v>528</v>
      </c>
      <c r="I49" s="540"/>
      <c r="J49" s="540"/>
    </row>
    <row r="50" spans="1:10" s="187" customFormat="1" ht="6" customHeight="1" thickBot="1" x14ac:dyDescent="0.25">
      <c r="A50" s="415"/>
      <c r="B50" s="415"/>
      <c r="C50" s="415"/>
      <c r="D50" s="415"/>
      <c r="E50" s="415"/>
      <c r="F50" s="91"/>
      <c r="H50" s="540"/>
      <c r="I50" s="540"/>
      <c r="J50" s="540"/>
    </row>
    <row r="51" spans="1:10" s="415" customFormat="1" ht="24.95" customHeight="1" thickBot="1" x14ac:dyDescent="0.25">
      <c r="A51" s="190" t="s">
        <v>184</v>
      </c>
      <c r="B51" s="201" t="s">
        <v>159</v>
      </c>
      <c r="C51" s="191" t="s">
        <v>160</v>
      </c>
      <c r="D51" s="192" t="s">
        <v>163</v>
      </c>
      <c r="E51" s="208" t="s">
        <v>186</v>
      </c>
      <c r="F51" s="209" t="s">
        <v>431</v>
      </c>
      <c r="H51" s="540"/>
      <c r="I51" s="540"/>
      <c r="J51" s="540"/>
    </row>
    <row r="52" spans="1:10" s="415" customFormat="1" ht="15" customHeight="1" thickBot="1" x14ac:dyDescent="0.25">
      <c r="A52" s="311" t="s">
        <v>544</v>
      </c>
      <c r="B52" s="315" t="s">
        <v>182</v>
      </c>
      <c r="C52" s="313"/>
      <c r="D52" s="314"/>
      <c r="E52" s="210">
        <v>0.15</v>
      </c>
      <c r="F52" s="204">
        <f ca="1">TRUNC((E18*E52),2)</f>
        <v>0</v>
      </c>
      <c r="H52" s="540"/>
      <c r="I52" s="540"/>
      <c r="J52" s="540"/>
    </row>
    <row r="53" spans="1:10" s="187" customFormat="1" ht="6" customHeight="1" thickBot="1" x14ac:dyDescent="0.25">
      <c r="A53" s="415"/>
      <c r="B53" s="415"/>
      <c r="C53" s="415"/>
      <c r="D53" s="415"/>
      <c r="E53" s="415"/>
      <c r="F53" s="91"/>
      <c r="H53" s="420"/>
      <c r="I53" s="420"/>
      <c r="J53" s="420"/>
    </row>
    <row r="54" spans="1:10" s="415" customFormat="1" ht="20.100000000000001" customHeight="1" x14ac:dyDescent="0.2">
      <c r="A54" s="76" t="s">
        <v>192</v>
      </c>
      <c r="B54" s="77"/>
      <c r="C54" s="188" t="s">
        <v>187</v>
      </c>
      <c r="D54" s="185" t="str">
        <f ca="1">IF($E$4&gt;0, E54/$E$4, "")</f>
        <v/>
      </c>
      <c r="E54" s="647">
        <f>SUM(F56,F65,F74)</f>
        <v>0</v>
      </c>
      <c r="F54" s="648"/>
      <c r="H54" s="634" t="s">
        <v>589</v>
      </c>
      <c r="I54" s="635"/>
      <c r="J54" s="636"/>
    </row>
    <row r="55" spans="1:10" s="187" customFormat="1" ht="6" customHeight="1" x14ac:dyDescent="0.2">
      <c r="A55" s="415"/>
      <c r="B55" s="415"/>
      <c r="C55" s="415"/>
      <c r="D55" s="415"/>
      <c r="E55" s="415"/>
      <c r="F55" s="91"/>
      <c r="H55" s="637"/>
      <c r="I55" s="638"/>
      <c r="J55" s="639"/>
    </row>
    <row r="56" spans="1:10" s="187" customFormat="1" ht="20.100000000000001" customHeight="1" x14ac:dyDescent="0.2">
      <c r="A56" s="198" t="s">
        <v>415</v>
      </c>
      <c r="B56" s="199"/>
      <c r="C56" s="199"/>
      <c r="D56" s="199"/>
      <c r="E56" s="98"/>
      <c r="F56" s="100">
        <f>SUM(F59:F63)</f>
        <v>0</v>
      </c>
      <c r="H56" s="637"/>
      <c r="I56" s="638"/>
      <c r="J56" s="639"/>
    </row>
    <row r="57" spans="1:10" s="187" customFormat="1" ht="6" customHeight="1" x14ac:dyDescent="0.2">
      <c r="A57" s="415"/>
      <c r="B57" s="415"/>
      <c r="C57" s="415"/>
      <c r="D57" s="415"/>
      <c r="E57" s="415"/>
      <c r="F57" s="91"/>
      <c r="H57" s="637"/>
      <c r="I57" s="638"/>
      <c r="J57" s="639"/>
    </row>
    <row r="58" spans="1:10" s="187" customFormat="1" ht="23.25" thickBot="1" x14ac:dyDescent="0.25">
      <c r="A58" s="211" t="s">
        <v>184</v>
      </c>
      <c r="B58" s="191" t="s">
        <v>159</v>
      </c>
      <c r="C58" s="191" t="s">
        <v>160</v>
      </c>
      <c r="D58" s="192" t="s">
        <v>163</v>
      </c>
      <c r="E58" s="192" t="s">
        <v>161</v>
      </c>
      <c r="F58" s="186" t="s">
        <v>431</v>
      </c>
      <c r="H58" s="640"/>
      <c r="I58" s="641"/>
      <c r="J58" s="642"/>
    </row>
    <row r="59" spans="1:10" s="187" customFormat="1" ht="11.25" x14ac:dyDescent="0.2">
      <c r="A59" s="229"/>
      <c r="B59" s="230"/>
      <c r="C59" s="231"/>
      <c r="D59" s="232"/>
      <c r="E59" s="234"/>
      <c r="F59" s="193">
        <f>TRUNC(D59*E59,2)</f>
        <v>0</v>
      </c>
    </row>
    <row r="60" spans="1:10" s="187" customFormat="1" ht="11.25" x14ac:dyDescent="0.2">
      <c r="A60" s="229"/>
      <c r="B60" s="230"/>
      <c r="C60" s="231"/>
      <c r="D60" s="232"/>
      <c r="E60" s="234"/>
      <c r="F60" s="193">
        <f>TRUNC(D60*E60,2)</f>
        <v>0</v>
      </c>
    </row>
    <row r="61" spans="1:10" s="187" customFormat="1" ht="11.25" x14ac:dyDescent="0.2">
      <c r="A61" s="229"/>
      <c r="B61" s="230"/>
      <c r="C61" s="231"/>
      <c r="D61" s="232"/>
      <c r="E61" s="234"/>
      <c r="F61" s="193">
        <f>TRUNC(D61*E61,2)</f>
        <v>0</v>
      </c>
    </row>
    <row r="62" spans="1:10" s="187" customFormat="1" ht="11.25" x14ac:dyDescent="0.2">
      <c r="A62" s="229"/>
      <c r="B62" s="230"/>
      <c r="C62" s="231"/>
      <c r="D62" s="232"/>
      <c r="E62" s="234"/>
      <c r="F62" s="193">
        <f>TRUNC(D62*E62,2)</f>
        <v>0</v>
      </c>
    </row>
    <row r="63" spans="1:10" s="187" customFormat="1" ht="11.25" x14ac:dyDescent="0.2">
      <c r="A63" s="229"/>
      <c r="B63" s="230"/>
      <c r="C63" s="231"/>
      <c r="D63" s="232"/>
      <c r="E63" s="234"/>
      <c r="F63" s="193">
        <f>TRUNC(D63*E63,2)</f>
        <v>0</v>
      </c>
    </row>
    <row r="64" spans="1:10" s="187" customFormat="1" ht="6" customHeight="1" thickBot="1" x14ac:dyDescent="0.25">
      <c r="A64" s="415"/>
      <c r="B64" s="415"/>
      <c r="C64" s="415"/>
      <c r="D64" s="415"/>
      <c r="E64" s="415"/>
      <c r="F64" s="91"/>
    </row>
    <row r="65" spans="1:10" s="187" customFormat="1" ht="20.100000000000001" customHeight="1" thickBot="1" x14ac:dyDescent="0.25">
      <c r="A65" s="198" t="s">
        <v>416</v>
      </c>
      <c r="B65" s="199"/>
      <c r="C65" s="199"/>
      <c r="D65" s="199"/>
      <c r="E65" s="98"/>
      <c r="F65" s="100">
        <f>SUM(F68:F72)</f>
        <v>0</v>
      </c>
      <c r="H65" s="643" t="s">
        <v>598</v>
      </c>
      <c r="I65" s="643"/>
      <c r="J65" s="643"/>
    </row>
    <row r="66" spans="1:10" s="187" customFormat="1" ht="6" customHeight="1" thickBot="1" x14ac:dyDescent="0.25">
      <c r="A66" s="415"/>
      <c r="B66" s="415"/>
      <c r="C66" s="415"/>
      <c r="D66" s="415"/>
      <c r="E66" s="415"/>
      <c r="F66" s="91"/>
      <c r="H66" s="643"/>
      <c r="I66" s="643"/>
      <c r="J66" s="643"/>
    </row>
    <row r="67" spans="1:10" s="187" customFormat="1" ht="23.25" thickBot="1" x14ac:dyDescent="0.25">
      <c r="A67" s="211" t="s">
        <v>184</v>
      </c>
      <c r="B67" s="191" t="s">
        <v>159</v>
      </c>
      <c r="C67" s="191" t="s">
        <v>160</v>
      </c>
      <c r="D67" s="192" t="s">
        <v>163</v>
      </c>
      <c r="E67" s="192" t="s">
        <v>161</v>
      </c>
      <c r="F67" s="186" t="s">
        <v>431</v>
      </c>
      <c r="H67" s="643"/>
      <c r="I67" s="643"/>
      <c r="J67" s="643"/>
    </row>
    <row r="68" spans="1:10" s="187" customFormat="1" ht="11.25" x14ac:dyDescent="0.2">
      <c r="A68" s="229"/>
      <c r="B68" s="230"/>
      <c r="C68" s="231"/>
      <c r="D68" s="232"/>
      <c r="E68" s="234"/>
      <c r="F68" s="193">
        <f>TRUNC(D68*E68,2)</f>
        <v>0</v>
      </c>
    </row>
    <row r="69" spans="1:10" s="187" customFormat="1" ht="11.25" x14ac:dyDescent="0.2">
      <c r="A69" s="229"/>
      <c r="B69" s="230"/>
      <c r="C69" s="231"/>
      <c r="D69" s="232"/>
      <c r="E69" s="234"/>
      <c r="F69" s="193">
        <f>TRUNC(D69*E69,2)</f>
        <v>0</v>
      </c>
    </row>
    <row r="70" spans="1:10" s="187" customFormat="1" ht="11.25" x14ac:dyDescent="0.2">
      <c r="A70" s="229"/>
      <c r="B70" s="230"/>
      <c r="C70" s="231"/>
      <c r="D70" s="232"/>
      <c r="E70" s="234"/>
      <c r="F70" s="193">
        <f>TRUNC(D70*E70,2)</f>
        <v>0</v>
      </c>
    </row>
    <row r="71" spans="1:10" s="187" customFormat="1" ht="11.25" x14ac:dyDescent="0.2">
      <c r="A71" s="229"/>
      <c r="B71" s="230"/>
      <c r="C71" s="231"/>
      <c r="D71" s="232"/>
      <c r="E71" s="234"/>
      <c r="F71" s="193">
        <f>TRUNC(D71*E71,2)</f>
        <v>0</v>
      </c>
    </row>
    <row r="72" spans="1:10" s="187" customFormat="1" ht="11.25" x14ac:dyDescent="0.2">
      <c r="A72" s="229"/>
      <c r="B72" s="230"/>
      <c r="C72" s="231"/>
      <c r="D72" s="232"/>
      <c r="E72" s="234"/>
      <c r="F72" s="193">
        <f>TRUNC(D72*E72,2)</f>
        <v>0</v>
      </c>
    </row>
    <row r="73" spans="1:10" s="187" customFormat="1" ht="6" customHeight="1" thickBot="1" x14ac:dyDescent="0.25">
      <c r="A73" s="415"/>
      <c r="B73" s="415"/>
      <c r="C73" s="415"/>
      <c r="D73" s="415"/>
      <c r="E73" s="415"/>
      <c r="F73" s="91"/>
    </row>
    <row r="74" spans="1:10" s="187" customFormat="1" ht="20.100000000000001" customHeight="1" x14ac:dyDescent="0.2">
      <c r="A74" s="198" t="s">
        <v>417</v>
      </c>
      <c r="B74" s="199"/>
      <c r="C74" s="199"/>
      <c r="D74" s="199"/>
      <c r="E74" s="98"/>
      <c r="F74" s="100">
        <f>SUM(F77:F81)</f>
        <v>0</v>
      </c>
      <c r="H74" s="625" t="s">
        <v>529</v>
      </c>
      <c r="I74" s="626"/>
      <c r="J74" s="627"/>
    </row>
    <row r="75" spans="1:10" s="187" customFormat="1" ht="6" customHeight="1" x14ac:dyDescent="0.2">
      <c r="A75" s="415"/>
      <c r="B75" s="415"/>
      <c r="C75" s="415"/>
      <c r="D75" s="415"/>
      <c r="E75" s="415"/>
      <c r="F75" s="91"/>
      <c r="H75" s="628"/>
      <c r="I75" s="629"/>
      <c r="J75" s="630"/>
    </row>
    <row r="76" spans="1:10" s="187" customFormat="1" ht="23.25" thickBot="1" x14ac:dyDescent="0.25">
      <c r="A76" s="211" t="s">
        <v>184</v>
      </c>
      <c r="B76" s="191" t="s">
        <v>159</v>
      </c>
      <c r="C76" s="191" t="s">
        <v>160</v>
      </c>
      <c r="D76" s="192" t="s">
        <v>163</v>
      </c>
      <c r="E76" s="192" t="s">
        <v>161</v>
      </c>
      <c r="F76" s="186" t="s">
        <v>431</v>
      </c>
      <c r="H76" s="631"/>
      <c r="I76" s="632"/>
      <c r="J76" s="633"/>
    </row>
    <row r="77" spans="1:10" s="187" customFormat="1" ht="11.25" x14ac:dyDescent="0.2">
      <c r="A77" s="229"/>
      <c r="B77" s="230"/>
      <c r="C77" s="231"/>
      <c r="D77" s="232"/>
      <c r="E77" s="234"/>
      <c r="F77" s="193">
        <f>TRUNC(D77*E77,2)</f>
        <v>0</v>
      </c>
    </row>
    <row r="78" spans="1:10" s="187" customFormat="1" ht="11.25" x14ac:dyDescent="0.2">
      <c r="A78" s="229"/>
      <c r="B78" s="230"/>
      <c r="C78" s="231"/>
      <c r="D78" s="232"/>
      <c r="E78" s="234"/>
      <c r="F78" s="193">
        <f>TRUNC(D78*E78,2)</f>
        <v>0</v>
      </c>
    </row>
    <row r="79" spans="1:10" s="187" customFormat="1" ht="11.25" x14ac:dyDescent="0.2">
      <c r="A79" s="229"/>
      <c r="B79" s="230"/>
      <c r="C79" s="231"/>
      <c r="D79" s="232"/>
      <c r="E79" s="234"/>
      <c r="F79" s="193">
        <f>TRUNC(D79*E79,2)</f>
        <v>0</v>
      </c>
    </row>
    <row r="80" spans="1:10" s="187" customFormat="1" ht="11.25" x14ac:dyDescent="0.2">
      <c r="A80" s="229"/>
      <c r="B80" s="230"/>
      <c r="C80" s="231"/>
      <c r="D80" s="232"/>
      <c r="E80" s="234"/>
      <c r="F80" s="193">
        <f>TRUNC(D80*E80,2)</f>
        <v>0</v>
      </c>
    </row>
    <row r="81" spans="1:10" s="187" customFormat="1" ht="11.25" x14ac:dyDescent="0.2">
      <c r="A81" s="229"/>
      <c r="B81" s="230"/>
      <c r="C81" s="231"/>
      <c r="D81" s="232"/>
      <c r="E81" s="234"/>
      <c r="F81" s="193">
        <f>TRUNC(D81*E81,2)</f>
        <v>0</v>
      </c>
    </row>
    <row r="82" spans="1:10" s="187" customFormat="1" ht="6" customHeight="1" thickBot="1" x14ac:dyDescent="0.25">
      <c r="A82" s="415"/>
      <c r="B82" s="415"/>
      <c r="C82" s="415"/>
      <c r="D82" s="415"/>
      <c r="E82" s="415"/>
      <c r="F82" s="91"/>
    </row>
    <row r="83" spans="1:10" s="187" customFormat="1" ht="15" customHeight="1" thickBot="1" x14ac:dyDescent="0.25">
      <c r="A83" s="206" t="s">
        <v>532</v>
      </c>
      <c r="B83" s="194"/>
      <c r="C83" s="194"/>
      <c r="D83" s="194"/>
      <c r="E83" s="195">
        <f>LEN(A84)</f>
        <v>0</v>
      </c>
      <c r="F83" s="196" t="s">
        <v>136</v>
      </c>
      <c r="H83" s="540" t="s">
        <v>530</v>
      </c>
      <c r="I83" s="420"/>
      <c r="J83" s="540" t="s">
        <v>535</v>
      </c>
    </row>
    <row r="84" spans="1:10" s="415" customFormat="1" ht="69.95" customHeight="1" thickBot="1" x14ac:dyDescent="0.25">
      <c r="A84" s="658"/>
      <c r="B84" s="658"/>
      <c r="C84" s="658"/>
      <c r="D84" s="658"/>
      <c r="E84" s="658"/>
      <c r="F84" s="658"/>
      <c r="H84" s="540"/>
      <c r="I84" s="420"/>
      <c r="J84" s="540"/>
    </row>
    <row r="85" spans="1:10" s="187" customFormat="1" ht="6" customHeight="1" thickBot="1" x14ac:dyDescent="0.25">
      <c r="A85" s="415"/>
      <c r="B85" s="415"/>
      <c r="C85" s="415"/>
      <c r="D85" s="415"/>
      <c r="E85" s="415"/>
      <c r="F85" s="91"/>
    </row>
    <row r="86" spans="1:10" s="415" customFormat="1" ht="20.100000000000001" customHeight="1" x14ac:dyDescent="0.2">
      <c r="A86" s="76" t="s">
        <v>193</v>
      </c>
      <c r="B86" s="77"/>
      <c r="C86" s="188" t="s">
        <v>187</v>
      </c>
      <c r="D86" s="185" t="str">
        <f ca="1">IF($E$4&gt;0, E86/$E$4, "")</f>
        <v/>
      </c>
      <c r="E86" s="647">
        <f ca="1">SUM(F88,F100,F117,F129,F146,F163)</f>
        <v>0</v>
      </c>
      <c r="F86" s="648"/>
      <c r="H86" s="625" t="s">
        <v>531</v>
      </c>
      <c r="I86" s="626"/>
      <c r="J86" s="627"/>
    </row>
    <row r="87" spans="1:10" s="187" customFormat="1" ht="6" customHeight="1" x14ac:dyDescent="0.2">
      <c r="A87" s="415"/>
      <c r="B87" s="415"/>
      <c r="C87" s="415"/>
      <c r="D87" s="415"/>
      <c r="E87" s="415"/>
      <c r="F87" s="91"/>
      <c r="H87" s="628"/>
      <c r="I87" s="629"/>
      <c r="J87" s="630"/>
    </row>
    <row r="88" spans="1:10" s="187" customFormat="1" ht="20.100000000000001" customHeight="1" x14ac:dyDescent="0.2">
      <c r="A88" s="198" t="s">
        <v>418</v>
      </c>
      <c r="B88" s="199"/>
      <c r="C88" s="199"/>
      <c r="D88" s="199"/>
      <c r="E88" s="98"/>
      <c r="F88" s="100">
        <f>SUM(F91:F95)</f>
        <v>0</v>
      </c>
      <c r="H88" s="628"/>
      <c r="I88" s="629"/>
      <c r="J88" s="630"/>
    </row>
    <row r="89" spans="1:10" s="187" customFormat="1" ht="6" customHeight="1" x14ac:dyDescent="0.2">
      <c r="A89" s="415"/>
      <c r="B89" s="415"/>
      <c r="C89" s="415"/>
      <c r="D89" s="415"/>
      <c r="E89" s="415"/>
      <c r="F89" s="91"/>
      <c r="H89" s="628"/>
      <c r="I89" s="629"/>
      <c r="J89" s="630"/>
    </row>
    <row r="90" spans="1:10" s="187" customFormat="1" ht="23.25" thickBot="1" x14ac:dyDescent="0.25">
      <c r="A90" s="211" t="s">
        <v>184</v>
      </c>
      <c r="B90" s="191" t="s">
        <v>159</v>
      </c>
      <c r="C90" s="191" t="s">
        <v>160</v>
      </c>
      <c r="D90" s="192" t="s">
        <v>163</v>
      </c>
      <c r="E90" s="192" t="s">
        <v>161</v>
      </c>
      <c r="F90" s="186" t="s">
        <v>431</v>
      </c>
      <c r="H90" s="631"/>
      <c r="I90" s="632"/>
      <c r="J90" s="633"/>
    </row>
    <row r="91" spans="1:10" s="187" customFormat="1" ht="11.25" x14ac:dyDescent="0.2">
      <c r="A91" s="229"/>
      <c r="B91" s="230"/>
      <c r="C91" s="231"/>
      <c r="D91" s="232"/>
      <c r="E91" s="234"/>
      <c r="F91" s="193">
        <f>TRUNC(D91*E91,2)</f>
        <v>0</v>
      </c>
    </row>
    <row r="92" spans="1:10" s="187" customFormat="1" ht="11.25" x14ac:dyDescent="0.2">
      <c r="A92" s="229"/>
      <c r="B92" s="230"/>
      <c r="C92" s="231"/>
      <c r="D92" s="232"/>
      <c r="E92" s="234"/>
      <c r="F92" s="193">
        <f>TRUNC(D92*E92,2)</f>
        <v>0</v>
      </c>
    </row>
    <row r="93" spans="1:10" s="187" customFormat="1" ht="11.25" x14ac:dyDescent="0.2">
      <c r="A93" s="229"/>
      <c r="B93" s="230"/>
      <c r="C93" s="231"/>
      <c r="D93" s="232"/>
      <c r="E93" s="234"/>
      <c r="F93" s="193">
        <f>TRUNC(D93*E93,2)</f>
        <v>0</v>
      </c>
    </row>
    <row r="94" spans="1:10" s="187" customFormat="1" ht="11.25" x14ac:dyDescent="0.2">
      <c r="A94" s="229"/>
      <c r="B94" s="230"/>
      <c r="C94" s="231"/>
      <c r="D94" s="232"/>
      <c r="E94" s="234"/>
      <c r="F94" s="193">
        <f>TRUNC(D94*E94,2)</f>
        <v>0</v>
      </c>
    </row>
    <row r="95" spans="1:10" s="187" customFormat="1" ht="11.25" x14ac:dyDescent="0.2">
      <c r="A95" s="229"/>
      <c r="B95" s="230"/>
      <c r="C95" s="231"/>
      <c r="D95" s="232"/>
      <c r="E95" s="234"/>
      <c r="F95" s="193">
        <f>TRUNC(D95*E95,2)</f>
        <v>0</v>
      </c>
    </row>
    <row r="96" spans="1:10" s="187" customFormat="1" ht="6" customHeight="1" thickBot="1" x14ac:dyDescent="0.25">
      <c r="A96" s="415"/>
      <c r="B96" s="415"/>
      <c r="C96" s="415"/>
      <c r="D96" s="415"/>
      <c r="E96" s="415"/>
      <c r="F96" s="91"/>
    </row>
    <row r="97" spans="1:10" s="187" customFormat="1" ht="15" customHeight="1" x14ac:dyDescent="0.2">
      <c r="A97" s="206" t="s">
        <v>532</v>
      </c>
      <c r="B97" s="194"/>
      <c r="C97" s="194"/>
      <c r="D97" s="194"/>
      <c r="E97" s="195">
        <f>LEN(A98)</f>
        <v>0</v>
      </c>
      <c r="F97" s="196" t="s">
        <v>136</v>
      </c>
      <c r="H97" s="625" t="s">
        <v>590</v>
      </c>
      <c r="I97" s="626"/>
      <c r="J97" s="627"/>
    </row>
    <row r="98" spans="1:10" s="415" customFormat="1" ht="69.95" customHeight="1" thickBot="1" x14ac:dyDescent="0.25">
      <c r="A98" s="658"/>
      <c r="B98" s="658"/>
      <c r="C98" s="658"/>
      <c r="D98" s="658"/>
      <c r="E98" s="658"/>
      <c r="F98" s="658"/>
      <c r="H98" s="631"/>
      <c r="I98" s="632"/>
      <c r="J98" s="633"/>
    </row>
    <row r="99" spans="1:10" s="187" customFormat="1" ht="6" customHeight="1" thickBot="1" x14ac:dyDescent="0.25">
      <c r="A99" s="415"/>
      <c r="B99" s="415"/>
      <c r="C99" s="415"/>
      <c r="D99" s="415"/>
      <c r="E99" s="415"/>
      <c r="F99" s="91"/>
    </row>
    <row r="100" spans="1:10" s="187" customFormat="1" ht="20.100000000000001" customHeight="1" thickBot="1" x14ac:dyDescent="0.25">
      <c r="A100" s="198" t="s">
        <v>419</v>
      </c>
      <c r="B100" s="199"/>
      <c r="C100" s="199"/>
      <c r="D100" s="199"/>
      <c r="E100" s="98"/>
      <c r="F100" s="100">
        <f>SUM(F103:F112)</f>
        <v>0</v>
      </c>
      <c r="H100" s="643" t="s">
        <v>599</v>
      </c>
      <c r="I100" s="643"/>
      <c r="J100" s="643"/>
    </row>
    <row r="101" spans="1:10" s="187" customFormat="1" ht="6" customHeight="1" thickBot="1" x14ac:dyDescent="0.25">
      <c r="A101" s="415"/>
      <c r="B101" s="415"/>
      <c r="C101" s="415"/>
      <c r="D101" s="415"/>
      <c r="E101" s="415"/>
      <c r="F101" s="91"/>
      <c r="H101" s="643"/>
      <c r="I101" s="643"/>
      <c r="J101" s="643"/>
    </row>
    <row r="102" spans="1:10" s="187" customFormat="1" ht="23.25" thickBot="1" x14ac:dyDescent="0.25">
      <c r="A102" s="212" t="s">
        <v>184</v>
      </c>
      <c r="B102" s="213" t="s">
        <v>159</v>
      </c>
      <c r="C102" s="213" t="s">
        <v>160</v>
      </c>
      <c r="D102" s="214" t="s">
        <v>163</v>
      </c>
      <c r="E102" s="214" t="s">
        <v>161</v>
      </c>
      <c r="F102" s="215" t="s">
        <v>431</v>
      </c>
      <c r="H102" s="643"/>
      <c r="I102" s="643"/>
      <c r="J102" s="643"/>
    </row>
    <row r="103" spans="1:10" s="187" customFormat="1" ht="11.25" x14ac:dyDescent="0.2">
      <c r="A103" s="106" t="s">
        <v>254</v>
      </c>
      <c r="B103" s="107" t="s">
        <v>449</v>
      </c>
      <c r="C103" s="108" t="s">
        <v>345</v>
      </c>
      <c r="D103" s="235"/>
      <c r="E103" s="236"/>
      <c r="F103" s="216">
        <f>TRUNC(D103*E103,2)</f>
        <v>0</v>
      </c>
    </row>
    <row r="104" spans="1:10" s="187" customFormat="1" ht="12" thickBot="1" x14ac:dyDescent="0.25">
      <c r="A104" s="109" t="s">
        <v>278</v>
      </c>
      <c r="B104" s="110" t="s">
        <v>449</v>
      </c>
      <c r="C104" s="111" t="s">
        <v>345</v>
      </c>
      <c r="D104" s="237"/>
      <c r="E104" s="238"/>
      <c r="F104" s="217">
        <f>TRUNC(D104*E104,2)</f>
        <v>0</v>
      </c>
    </row>
    <row r="105" spans="1:10" s="187" customFormat="1" ht="11.25" x14ac:dyDescent="0.2">
      <c r="A105" s="239"/>
      <c r="B105" s="240"/>
      <c r="C105" s="241"/>
      <c r="D105" s="242"/>
      <c r="E105" s="243"/>
      <c r="F105" s="220">
        <f t="shared" ref="F105:F112" si="1">TRUNC(D105*E105,2)</f>
        <v>0</v>
      </c>
    </row>
    <row r="106" spans="1:10" s="187" customFormat="1" ht="11.25" x14ac:dyDescent="0.2">
      <c r="A106" s="229"/>
      <c r="B106" s="230"/>
      <c r="C106" s="231"/>
      <c r="D106" s="232"/>
      <c r="E106" s="234"/>
      <c r="F106" s="193">
        <f t="shared" si="1"/>
        <v>0</v>
      </c>
    </row>
    <row r="107" spans="1:10" s="187" customFormat="1" ht="11.25" x14ac:dyDescent="0.2">
      <c r="A107" s="229"/>
      <c r="B107" s="230"/>
      <c r="C107" s="231"/>
      <c r="D107" s="232"/>
      <c r="E107" s="234"/>
      <c r="F107" s="193">
        <f t="shared" si="1"/>
        <v>0</v>
      </c>
    </row>
    <row r="108" spans="1:10" s="187" customFormat="1" ht="11.25" x14ac:dyDescent="0.2">
      <c r="A108" s="229"/>
      <c r="B108" s="230"/>
      <c r="C108" s="231"/>
      <c r="D108" s="232"/>
      <c r="E108" s="234"/>
      <c r="F108" s="193">
        <f t="shared" si="1"/>
        <v>0</v>
      </c>
    </row>
    <row r="109" spans="1:10" s="187" customFormat="1" ht="11.25" x14ac:dyDescent="0.2">
      <c r="A109" s="229"/>
      <c r="B109" s="230"/>
      <c r="C109" s="231"/>
      <c r="D109" s="232"/>
      <c r="E109" s="234"/>
      <c r="F109" s="193">
        <f t="shared" si="1"/>
        <v>0</v>
      </c>
    </row>
    <row r="110" spans="1:10" s="187" customFormat="1" ht="11.25" x14ac:dyDescent="0.2">
      <c r="A110" s="229"/>
      <c r="B110" s="230"/>
      <c r="C110" s="231"/>
      <c r="D110" s="232"/>
      <c r="E110" s="234"/>
      <c r="F110" s="193">
        <f t="shared" si="1"/>
        <v>0</v>
      </c>
    </row>
    <row r="111" spans="1:10" s="187" customFormat="1" ht="11.25" x14ac:dyDescent="0.2">
      <c r="A111" s="229"/>
      <c r="B111" s="230"/>
      <c r="C111" s="231"/>
      <c r="D111" s="232"/>
      <c r="E111" s="234"/>
      <c r="F111" s="193">
        <f t="shared" si="1"/>
        <v>0</v>
      </c>
    </row>
    <row r="112" spans="1:10" s="187" customFormat="1" ht="11.25" x14ac:dyDescent="0.2">
      <c r="A112" s="229"/>
      <c r="B112" s="230"/>
      <c r="C112" s="231"/>
      <c r="D112" s="232"/>
      <c r="E112" s="234"/>
      <c r="F112" s="193">
        <f t="shared" si="1"/>
        <v>0</v>
      </c>
    </row>
    <row r="113" spans="1:10" s="187" customFormat="1" ht="6" customHeight="1" thickBot="1" x14ac:dyDescent="0.25">
      <c r="A113" s="415"/>
      <c r="B113" s="415"/>
      <c r="C113" s="415"/>
      <c r="D113" s="415"/>
      <c r="E113" s="415"/>
      <c r="F113" s="91"/>
    </row>
    <row r="114" spans="1:10" s="187" customFormat="1" ht="15" customHeight="1" thickBot="1" x14ac:dyDescent="0.25">
      <c r="A114" s="206" t="s">
        <v>532</v>
      </c>
      <c r="B114" s="194"/>
      <c r="C114" s="194"/>
      <c r="D114" s="194"/>
      <c r="E114" s="195">
        <f>LEN(A115)</f>
        <v>0</v>
      </c>
      <c r="F114" s="196" t="s">
        <v>136</v>
      </c>
      <c r="H114" s="540" t="s">
        <v>591</v>
      </c>
      <c r="J114" s="540" t="s">
        <v>535</v>
      </c>
    </row>
    <row r="115" spans="1:10" s="415" customFormat="1" ht="69.95" customHeight="1" thickBot="1" x14ac:dyDescent="0.25">
      <c r="A115" s="658"/>
      <c r="B115" s="658"/>
      <c r="C115" s="658"/>
      <c r="D115" s="658"/>
      <c r="E115" s="658"/>
      <c r="F115" s="658"/>
      <c r="H115" s="540"/>
      <c r="I115" s="419"/>
      <c r="J115" s="540"/>
    </row>
    <row r="116" spans="1:10" s="187" customFormat="1" ht="6" customHeight="1" thickBot="1" x14ac:dyDescent="0.25">
      <c r="A116" s="415"/>
      <c r="B116" s="415"/>
      <c r="C116" s="415"/>
      <c r="D116" s="415"/>
      <c r="E116" s="415"/>
      <c r="F116" s="91"/>
    </row>
    <row r="117" spans="1:10" s="187" customFormat="1" ht="20.100000000000001" customHeight="1" x14ac:dyDescent="0.2">
      <c r="A117" s="198" t="s">
        <v>445</v>
      </c>
      <c r="B117" s="199"/>
      <c r="C117" s="199"/>
      <c r="D117" s="199"/>
      <c r="E117" s="98"/>
      <c r="F117" s="100">
        <f>SUM(F120:F124)</f>
        <v>0</v>
      </c>
      <c r="H117" s="625" t="s">
        <v>536</v>
      </c>
      <c r="I117" s="626"/>
      <c r="J117" s="627"/>
    </row>
    <row r="118" spans="1:10" s="187" customFormat="1" ht="6" customHeight="1" x14ac:dyDescent="0.2">
      <c r="A118" s="415"/>
      <c r="B118" s="415"/>
      <c r="C118" s="415"/>
      <c r="D118" s="415"/>
      <c r="E118" s="415"/>
      <c r="F118" s="91"/>
      <c r="H118" s="628"/>
      <c r="I118" s="629"/>
      <c r="J118" s="630"/>
    </row>
    <row r="119" spans="1:10" s="187" customFormat="1" ht="23.25" thickBot="1" x14ac:dyDescent="0.25">
      <c r="A119" s="211" t="s">
        <v>184</v>
      </c>
      <c r="B119" s="191" t="s">
        <v>159</v>
      </c>
      <c r="C119" s="191" t="s">
        <v>160</v>
      </c>
      <c r="D119" s="192" t="s">
        <v>163</v>
      </c>
      <c r="E119" s="192" t="s">
        <v>161</v>
      </c>
      <c r="F119" s="186" t="s">
        <v>431</v>
      </c>
      <c r="H119" s="631"/>
      <c r="I119" s="632"/>
      <c r="J119" s="633"/>
    </row>
    <row r="120" spans="1:10" s="187" customFormat="1" ht="11.25" x14ac:dyDescent="0.2">
      <c r="A120" s="229"/>
      <c r="B120" s="230"/>
      <c r="C120" s="231"/>
      <c r="D120" s="232"/>
      <c r="E120" s="234"/>
      <c r="F120" s="193">
        <f>TRUNC(D120*E120,2)</f>
        <v>0</v>
      </c>
    </row>
    <row r="121" spans="1:10" s="187" customFormat="1" ht="11.25" x14ac:dyDescent="0.2">
      <c r="A121" s="229"/>
      <c r="B121" s="230"/>
      <c r="C121" s="231"/>
      <c r="D121" s="232"/>
      <c r="E121" s="234"/>
      <c r="F121" s="193">
        <f>TRUNC(D121*E121,2)</f>
        <v>0</v>
      </c>
    </row>
    <row r="122" spans="1:10" s="187" customFormat="1" ht="11.25" x14ac:dyDescent="0.2">
      <c r="A122" s="229"/>
      <c r="B122" s="230"/>
      <c r="C122" s="231"/>
      <c r="D122" s="232"/>
      <c r="E122" s="234"/>
      <c r="F122" s="193">
        <f>TRUNC(D122*E122,2)</f>
        <v>0</v>
      </c>
    </row>
    <row r="123" spans="1:10" s="187" customFormat="1" ht="11.25" x14ac:dyDescent="0.2">
      <c r="A123" s="229"/>
      <c r="B123" s="230"/>
      <c r="C123" s="231"/>
      <c r="D123" s="232"/>
      <c r="E123" s="234"/>
      <c r="F123" s="193">
        <f>TRUNC(D123*E123,2)</f>
        <v>0</v>
      </c>
    </row>
    <row r="124" spans="1:10" s="187" customFormat="1" ht="11.25" x14ac:dyDescent="0.2">
      <c r="A124" s="229"/>
      <c r="B124" s="230"/>
      <c r="C124" s="231"/>
      <c r="D124" s="232"/>
      <c r="E124" s="234"/>
      <c r="F124" s="193">
        <f>TRUNC(D124*E124,2)</f>
        <v>0</v>
      </c>
    </row>
    <row r="125" spans="1:10" s="187" customFormat="1" ht="6" customHeight="1" thickBot="1" x14ac:dyDescent="0.25">
      <c r="A125" s="415"/>
      <c r="B125" s="415"/>
      <c r="C125" s="415"/>
      <c r="D125" s="415"/>
      <c r="E125" s="415"/>
      <c r="F125" s="91"/>
    </row>
    <row r="126" spans="1:10" s="187" customFormat="1" ht="15" customHeight="1" thickBot="1" x14ac:dyDescent="0.25">
      <c r="A126" s="206" t="s">
        <v>532</v>
      </c>
      <c r="B126" s="194"/>
      <c r="C126" s="194"/>
      <c r="D126" s="194"/>
      <c r="E126" s="195">
        <f>LEN(A127)</f>
        <v>0</v>
      </c>
      <c r="F126" s="196" t="s">
        <v>136</v>
      </c>
      <c r="H126" s="540" t="s">
        <v>535</v>
      </c>
    </row>
    <row r="127" spans="1:10" s="415" customFormat="1" ht="69.95" customHeight="1" thickBot="1" x14ac:dyDescent="0.25">
      <c r="A127" s="658"/>
      <c r="B127" s="658"/>
      <c r="C127" s="658"/>
      <c r="D127" s="658"/>
      <c r="E127" s="658"/>
      <c r="F127" s="658"/>
      <c r="H127" s="540"/>
      <c r="I127" s="419"/>
      <c r="J127" s="419"/>
    </row>
    <row r="128" spans="1:10" s="187" customFormat="1" ht="6" customHeight="1" thickBot="1" x14ac:dyDescent="0.25">
      <c r="A128" s="415"/>
      <c r="B128" s="415"/>
      <c r="C128" s="415"/>
      <c r="D128" s="415"/>
      <c r="E128" s="415"/>
      <c r="F128" s="91"/>
    </row>
    <row r="129" spans="1:10" s="187" customFormat="1" ht="20.100000000000001" customHeight="1" x14ac:dyDescent="0.2">
      <c r="A129" s="198" t="s">
        <v>427</v>
      </c>
      <c r="B129" s="199"/>
      <c r="C129" s="199"/>
      <c r="D129" s="199"/>
      <c r="E129" s="98"/>
      <c r="F129" s="100">
        <f>SUM(F132:F141)</f>
        <v>0</v>
      </c>
      <c r="H129" s="625" t="s">
        <v>592</v>
      </c>
      <c r="I129" s="626"/>
      <c r="J129" s="627"/>
    </row>
    <row r="130" spans="1:10" s="187" customFormat="1" ht="6" customHeight="1" x14ac:dyDescent="0.2">
      <c r="A130" s="415"/>
      <c r="B130" s="415"/>
      <c r="C130" s="415"/>
      <c r="D130" s="415"/>
      <c r="E130" s="415"/>
      <c r="F130" s="91"/>
      <c r="H130" s="628"/>
      <c r="I130" s="629"/>
      <c r="J130" s="630"/>
    </row>
    <row r="131" spans="1:10" s="187" customFormat="1" ht="23.25" thickBot="1" x14ac:dyDescent="0.25">
      <c r="A131" s="212" t="s">
        <v>184</v>
      </c>
      <c r="B131" s="213" t="s">
        <v>159</v>
      </c>
      <c r="C131" s="213" t="s">
        <v>160</v>
      </c>
      <c r="D131" s="214" t="s">
        <v>163</v>
      </c>
      <c r="E131" s="214" t="s">
        <v>161</v>
      </c>
      <c r="F131" s="215" t="s">
        <v>431</v>
      </c>
      <c r="H131" s="631"/>
      <c r="I131" s="632"/>
      <c r="J131" s="633"/>
    </row>
    <row r="132" spans="1:10" s="187" customFormat="1" ht="11.25" x14ac:dyDescent="0.2">
      <c r="A132" s="106" t="s">
        <v>263</v>
      </c>
      <c r="B132" s="107" t="s">
        <v>449</v>
      </c>
      <c r="C132" s="108" t="s">
        <v>345</v>
      </c>
      <c r="D132" s="235"/>
      <c r="E132" s="236"/>
      <c r="F132" s="216">
        <f t="shared" ref="F132:F139" si="2">TRUNC(D132*E132,2)</f>
        <v>0</v>
      </c>
    </row>
    <row r="133" spans="1:10" s="187" customFormat="1" ht="11.25" x14ac:dyDescent="0.2">
      <c r="A133" s="221" t="s">
        <v>268</v>
      </c>
      <c r="B133" s="218" t="s">
        <v>449</v>
      </c>
      <c r="C133" s="219" t="s">
        <v>345</v>
      </c>
      <c r="D133" s="242"/>
      <c r="E133" s="243"/>
      <c r="F133" s="222">
        <f t="shared" si="2"/>
        <v>0</v>
      </c>
    </row>
    <row r="134" spans="1:10" s="187" customFormat="1" ht="11.25" x14ac:dyDescent="0.2">
      <c r="A134" s="221" t="s">
        <v>420</v>
      </c>
      <c r="B134" s="218" t="s">
        <v>449</v>
      </c>
      <c r="C134" s="219" t="s">
        <v>345</v>
      </c>
      <c r="D134" s="242"/>
      <c r="E134" s="243"/>
      <c r="F134" s="222">
        <f t="shared" si="2"/>
        <v>0</v>
      </c>
    </row>
    <row r="135" spans="1:10" s="187" customFormat="1" ht="11.25" x14ac:dyDescent="0.2">
      <c r="A135" s="221" t="s">
        <v>262</v>
      </c>
      <c r="B135" s="218" t="s">
        <v>449</v>
      </c>
      <c r="C135" s="219" t="s">
        <v>345</v>
      </c>
      <c r="D135" s="242"/>
      <c r="E135" s="243"/>
      <c r="F135" s="222">
        <f t="shared" si="2"/>
        <v>0</v>
      </c>
    </row>
    <row r="136" spans="1:10" s="187" customFormat="1" ht="12" thickBot="1" x14ac:dyDescent="0.25">
      <c r="A136" s="109" t="s">
        <v>421</v>
      </c>
      <c r="B136" s="110" t="s">
        <v>449</v>
      </c>
      <c r="C136" s="111" t="s">
        <v>461</v>
      </c>
      <c r="D136" s="237"/>
      <c r="E136" s="238"/>
      <c r="F136" s="217">
        <f t="shared" si="2"/>
        <v>0</v>
      </c>
    </row>
    <row r="137" spans="1:10" s="187" customFormat="1" ht="11.25" x14ac:dyDescent="0.2">
      <c r="A137" s="239"/>
      <c r="B137" s="240"/>
      <c r="C137" s="241"/>
      <c r="D137" s="242"/>
      <c r="E137" s="243"/>
      <c r="F137" s="220">
        <f t="shared" si="2"/>
        <v>0</v>
      </c>
    </row>
    <row r="138" spans="1:10" s="187" customFormat="1" ht="11.25" x14ac:dyDescent="0.2">
      <c r="A138" s="239"/>
      <c r="B138" s="240"/>
      <c r="C138" s="241"/>
      <c r="D138" s="242"/>
      <c r="E138" s="243"/>
      <c r="F138" s="193">
        <f t="shared" si="2"/>
        <v>0</v>
      </c>
    </row>
    <row r="139" spans="1:10" s="187" customFormat="1" ht="11.25" x14ac:dyDescent="0.2">
      <c r="A139" s="239"/>
      <c r="B139" s="240"/>
      <c r="C139" s="241"/>
      <c r="D139" s="242"/>
      <c r="E139" s="243"/>
      <c r="F139" s="193">
        <f t="shared" si="2"/>
        <v>0</v>
      </c>
    </row>
    <row r="140" spans="1:10" s="187" customFormat="1" ht="11.25" x14ac:dyDescent="0.2">
      <c r="A140" s="239"/>
      <c r="B140" s="240"/>
      <c r="C140" s="241"/>
      <c r="D140" s="242"/>
      <c r="E140" s="243"/>
      <c r="F140" s="193">
        <f>TRUNC(D140*E140,2)</f>
        <v>0</v>
      </c>
    </row>
    <row r="141" spans="1:10" s="187" customFormat="1" ht="11.25" x14ac:dyDescent="0.2">
      <c r="A141" s="239"/>
      <c r="B141" s="240"/>
      <c r="C141" s="241"/>
      <c r="D141" s="242"/>
      <c r="E141" s="243"/>
      <c r="F141" s="193">
        <f>TRUNC(D141*E141,2)</f>
        <v>0</v>
      </c>
    </row>
    <row r="142" spans="1:10" s="187" customFormat="1" ht="6" customHeight="1" thickBot="1" x14ac:dyDescent="0.25">
      <c r="A142" s="415"/>
      <c r="B142" s="415"/>
      <c r="C142" s="415"/>
      <c r="D142" s="415"/>
      <c r="E142" s="415"/>
      <c r="F142" s="91"/>
    </row>
    <row r="143" spans="1:10" s="187" customFormat="1" ht="15" customHeight="1" thickBot="1" x14ac:dyDescent="0.25">
      <c r="A143" s="206" t="s">
        <v>532</v>
      </c>
      <c r="B143" s="194"/>
      <c r="C143" s="194"/>
      <c r="D143" s="194"/>
      <c r="E143" s="195">
        <f>LEN(A144)</f>
        <v>0</v>
      </c>
      <c r="F143" s="196" t="s">
        <v>136</v>
      </c>
      <c r="H143" s="540" t="s">
        <v>542</v>
      </c>
    </row>
    <row r="144" spans="1:10" s="415" customFormat="1" ht="69.95" customHeight="1" thickBot="1" x14ac:dyDescent="0.25">
      <c r="A144" s="658"/>
      <c r="B144" s="658"/>
      <c r="C144" s="658"/>
      <c r="D144" s="658"/>
      <c r="E144" s="658"/>
      <c r="F144" s="658"/>
      <c r="H144" s="540"/>
      <c r="I144" s="419"/>
      <c r="J144" s="419"/>
    </row>
    <row r="145" spans="1:10" s="187" customFormat="1" ht="6" customHeight="1" thickBot="1" x14ac:dyDescent="0.25">
      <c r="A145" s="415"/>
      <c r="B145" s="415"/>
      <c r="C145" s="415"/>
      <c r="D145" s="415"/>
      <c r="E145" s="415"/>
      <c r="F145" s="91"/>
    </row>
    <row r="146" spans="1:10" s="187" customFormat="1" ht="20.100000000000001" customHeight="1" thickBot="1" x14ac:dyDescent="0.25">
      <c r="A146" s="198" t="s">
        <v>426</v>
      </c>
      <c r="B146" s="199"/>
      <c r="C146" s="199"/>
      <c r="D146" s="199"/>
      <c r="E146" s="98"/>
      <c r="F146" s="100">
        <f ca="1">SUM(F149:F158)</f>
        <v>0</v>
      </c>
      <c r="H146" s="540" t="s">
        <v>593</v>
      </c>
      <c r="I146" s="540"/>
      <c r="J146" s="540"/>
    </row>
    <row r="147" spans="1:10" s="187" customFormat="1" ht="6" customHeight="1" thickBot="1" x14ac:dyDescent="0.25">
      <c r="A147" s="415"/>
      <c r="B147" s="415"/>
      <c r="C147" s="415"/>
      <c r="D147" s="415"/>
      <c r="E147" s="415"/>
      <c r="F147" s="91"/>
      <c r="H147" s="540"/>
      <c r="I147" s="540"/>
      <c r="J147" s="540"/>
    </row>
    <row r="148" spans="1:10" s="187" customFormat="1" ht="23.25" thickBot="1" x14ac:dyDescent="0.25">
      <c r="A148" s="212" t="s">
        <v>184</v>
      </c>
      <c r="B148" s="213" t="s">
        <v>159</v>
      </c>
      <c r="C148" s="213" t="s">
        <v>160</v>
      </c>
      <c r="D148" s="214" t="s">
        <v>163</v>
      </c>
      <c r="E148" s="214" t="s">
        <v>161</v>
      </c>
      <c r="F148" s="215" t="s">
        <v>431</v>
      </c>
      <c r="H148" s="540"/>
      <c r="I148" s="540"/>
      <c r="J148" s="540"/>
    </row>
    <row r="149" spans="1:10" s="187" customFormat="1" ht="12" customHeight="1" thickBot="1" x14ac:dyDescent="0.25">
      <c r="A149" s="223" t="s">
        <v>425</v>
      </c>
      <c r="B149" s="224" t="s">
        <v>182</v>
      </c>
      <c r="C149" s="225" t="s">
        <v>456</v>
      </c>
      <c r="D149" s="245"/>
      <c r="E149" s="246"/>
      <c r="F149" s="226">
        <f ca="1">IF(D20="Flat rate", 0, IF(D149*E149&lt;=IF(CELL("TYPE", '2. Main data'!F7) = "v",  ('2. Main data'!F7*2500), 0), D149*E149, "Wrong"))</f>
        <v>0</v>
      </c>
      <c r="H149" s="540"/>
      <c r="I149" s="540"/>
      <c r="J149" s="540"/>
    </row>
    <row r="150" spans="1:10" s="187" customFormat="1" ht="11.25" x14ac:dyDescent="0.2">
      <c r="A150" s="239"/>
      <c r="B150" s="240"/>
      <c r="C150" s="241"/>
      <c r="D150" s="242"/>
      <c r="E150" s="243"/>
      <c r="F150" s="220">
        <f t="shared" ref="F150:F158" si="3">TRUNC(D150*E150,2)</f>
        <v>0</v>
      </c>
    </row>
    <row r="151" spans="1:10" s="187" customFormat="1" ht="11.25" x14ac:dyDescent="0.2">
      <c r="A151" s="229"/>
      <c r="B151" s="230"/>
      <c r="C151" s="231"/>
      <c r="D151" s="232"/>
      <c r="E151" s="234"/>
      <c r="F151" s="193">
        <f t="shared" si="3"/>
        <v>0</v>
      </c>
    </row>
    <row r="152" spans="1:10" s="187" customFormat="1" ht="11.25" x14ac:dyDescent="0.2">
      <c r="A152" s="229"/>
      <c r="B152" s="230"/>
      <c r="C152" s="231"/>
      <c r="D152" s="232"/>
      <c r="E152" s="234"/>
      <c r="F152" s="193">
        <f t="shared" si="3"/>
        <v>0</v>
      </c>
    </row>
    <row r="153" spans="1:10" s="187" customFormat="1" ht="11.25" x14ac:dyDescent="0.2">
      <c r="A153" s="229"/>
      <c r="B153" s="230"/>
      <c r="C153" s="231"/>
      <c r="D153" s="232"/>
      <c r="E153" s="234"/>
      <c r="F153" s="193">
        <f t="shared" si="3"/>
        <v>0</v>
      </c>
    </row>
    <row r="154" spans="1:10" s="187" customFormat="1" ht="11.25" x14ac:dyDescent="0.2">
      <c r="A154" s="229"/>
      <c r="B154" s="230"/>
      <c r="C154" s="231"/>
      <c r="D154" s="232"/>
      <c r="E154" s="234"/>
      <c r="F154" s="193">
        <f t="shared" si="3"/>
        <v>0</v>
      </c>
    </row>
    <row r="155" spans="1:10" s="187" customFormat="1" ht="11.25" x14ac:dyDescent="0.2">
      <c r="A155" s="229"/>
      <c r="B155" s="230"/>
      <c r="C155" s="231"/>
      <c r="D155" s="232"/>
      <c r="E155" s="234"/>
      <c r="F155" s="193">
        <f t="shared" si="3"/>
        <v>0</v>
      </c>
    </row>
    <row r="156" spans="1:10" s="187" customFormat="1" ht="11.25" x14ac:dyDescent="0.2">
      <c r="A156" s="229"/>
      <c r="B156" s="230"/>
      <c r="C156" s="231"/>
      <c r="D156" s="232"/>
      <c r="E156" s="234"/>
      <c r="F156" s="193">
        <f t="shared" si="3"/>
        <v>0</v>
      </c>
    </row>
    <row r="157" spans="1:10" s="187" customFormat="1" ht="11.25" x14ac:dyDescent="0.2">
      <c r="A157" s="229"/>
      <c r="B157" s="230"/>
      <c r="C157" s="231"/>
      <c r="D157" s="232"/>
      <c r="E157" s="234"/>
      <c r="F157" s="193">
        <f t="shared" si="3"/>
        <v>0</v>
      </c>
    </row>
    <row r="158" spans="1:10" s="187" customFormat="1" ht="11.25" x14ac:dyDescent="0.2">
      <c r="A158" s="229"/>
      <c r="B158" s="230"/>
      <c r="C158" s="231"/>
      <c r="D158" s="232"/>
      <c r="E158" s="234"/>
      <c r="F158" s="193">
        <f t="shared" si="3"/>
        <v>0</v>
      </c>
    </row>
    <row r="159" spans="1:10" s="187" customFormat="1" ht="6" customHeight="1" thickBot="1" x14ac:dyDescent="0.25">
      <c r="A159" s="415"/>
      <c r="B159" s="415"/>
      <c r="C159" s="415"/>
      <c r="D159" s="415"/>
      <c r="E159" s="415"/>
      <c r="F159" s="91"/>
    </row>
    <row r="160" spans="1:10" s="187" customFormat="1" ht="15" customHeight="1" thickBot="1" x14ac:dyDescent="0.25">
      <c r="A160" s="206" t="s">
        <v>532</v>
      </c>
      <c r="B160" s="194"/>
      <c r="C160" s="194"/>
      <c r="D160" s="194"/>
      <c r="E160" s="195">
        <f>LEN(A161)</f>
        <v>0</v>
      </c>
      <c r="F160" s="196" t="s">
        <v>136</v>
      </c>
      <c r="H160" s="540" t="s">
        <v>674</v>
      </c>
      <c r="J160" s="540" t="s">
        <v>535</v>
      </c>
    </row>
    <row r="161" spans="1:10" s="415" customFormat="1" ht="69.95" customHeight="1" thickBot="1" x14ac:dyDescent="0.25">
      <c r="A161" s="658"/>
      <c r="B161" s="658"/>
      <c r="C161" s="658"/>
      <c r="D161" s="658"/>
      <c r="E161" s="658"/>
      <c r="F161" s="658"/>
      <c r="H161" s="540"/>
      <c r="I161" s="419"/>
      <c r="J161" s="540"/>
    </row>
    <row r="162" spans="1:10" s="187" customFormat="1" ht="6" customHeight="1" thickBot="1" x14ac:dyDescent="0.25">
      <c r="A162" s="415"/>
      <c r="B162" s="415"/>
      <c r="C162" s="415"/>
      <c r="D162" s="415"/>
      <c r="E162" s="415"/>
      <c r="F162" s="91"/>
    </row>
    <row r="163" spans="1:10" s="187" customFormat="1" ht="20.100000000000001" customHeight="1" thickBot="1" x14ac:dyDescent="0.25">
      <c r="A163" s="198" t="s">
        <v>422</v>
      </c>
      <c r="B163" s="199"/>
      <c r="C163" s="199"/>
      <c r="D163" s="199"/>
      <c r="E163" s="98"/>
      <c r="F163" s="100">
        <f>SUM(F166:F175)</f>
        <v>0</v>
      </c>
      <c r="H163" s="540" t="s">
        <v>594</v>
      </c>
      <c r="I163" s="540"/>
      <c r="J163" s="540"/>
    </row>
    <row r="164" spans="1:10" s="187" customFormat="1" ht="6" customHeight="1" thickBot="1" x14ac:dyDescent="0.25">
      <c r="A164" s="415"/>
      <c r="B164" s="415"/>
      <c r="C164" s="415"/>
      <c r="D164" s="415"/>
      <c r="E164" s="415"/>
      <c r="F164" s="91"/>
      <c r="H164" s="540"/>
      <c r="I164" s="540"/>
      <c r="J164" s="540"/>
    </row>
    <row r="165" spans="1:10" s="187" customFormat="1" ht="23.25" thickBot="1" x14ac:dyDescent="0.25">
      <c r="A165" s="211" t="s">
        <v>184</v>
      </c>
      <c r="B165" s="191" t="s">
        <v>159</v>
      </c>
      <c r="C165" s="191" t="s">
        <v>160</v>
      </c>
      <c r="D165" s="192" t="s">
        <v>163</v>
      </c>
      <c r="E165" s="192" t="s">
        <v>161</v>
      </c>
      <c r="F165" s="186" t="s">
        <v>431</v>
      </c>
      <c r="H165" s="540"/>
      <c r="I165" s="540"/>
      <c r="J165" s="540"/>
    </row>
    <row r="166" spans="1:10" s="187" customFormat="1" ht="11.25" x14ac:dyDescent="0.2">
      <c r="A166" s="229"/>
      <c r="B166" s="230"/>
      <c r="C166" s="231"/>
      <c r="D166" s="232"/>
      <c r="E166" s="234"/>
      <c r="F166" s="193">
        <f t="shared" ref="F166:F175" si="4">TRUNC(D166*E166,2)</f>
        <v>0</v>
      </c>
    </row>
    <row r="167" spans="1:10" s="187" customFormat="1" ht="11.25" x14ac:dyDescent="0.2">
      <c r="A167" s="229"/>
      <c r="B167" s="230"/>
      <c r="C167" s="231"/>
      <c r="D167" s="232"/>
      <c r="E167" s="234"/>
      <c r="F167" s="193">
        <f t="shared" si="4"/>
        <v>0</v>
      </c>
    </row>
    <row r="168" spans="1:10" s="187" customFormat="1" ht="11.25" x14ac:dyDescent="0.2">
      <c r="A168" s="229"/>
      <c r="B168" s="230"/>
      <c r="C168" s="231"/>
      <c r="D168" s="232"/>
      <c r="E168" s="234"/>
      <c r="F168" s="193">
        <f t="shared" si="4"/>
        <v>0</v>
      </c>
    </row>
    <row r="169" spans="1:10" s="187" customFormat="1" ht="11.25" x14ac:dyDescent="0.2">
      <c r="A169" s="229"/>
      <c r="B169" s="230"/>
      <c r="C169" s="231"/>
      <c r="D169" s="232"/>
      <c r="E169" s="234"/>
      <c r="F169" s="193">
        <f t="shared" si="4"/>
        <v>0</v>
      </c>
    </row>
    <row r="170" spans="1:10" s="187" customFormat="1" ht="11.25" x14ac:dyDescent="0.2">
      <c r="A170" s="229"/>
      <c r="B170" s="230"/>
      <c r="C170" s="231"/>
      <c r="D170" s="232"/>
      <c r="E170" s="234"/>
      <c r="F170" s="193">
        <f t="shared" si="4"/>
        <v>0</v>
      </c>
    </row>
    <row r="171" spans="1:10" s="187" customFormat="1" ht="11.25" x14ac:dyDescent="0.2">
      <c r="A171" s="229"/>
      <c r="B171" s="230"/>
      <c r="C171" s="231"/>
      <c r="D171" s="232"/>
      <c r="E171" s="234"/>
      <c r="F171" s="193">
        <f t="shared" si="4"/>
        <v>0</v>
      </c>
    </row>
    <row r="172" spans="1:10" s="187" customFormat="1" ht="11.25" x14ac:dyDescent="0.2">
      <c r="A172" s="229"/>
      <c r="B172" s="230"/>
      <c r="C172" s="231"/>
      <c r="D172" s="232"/>
      <c r="E172" s="234"/>
      <c r="F172" s="193">
        <f t="shared" si="4"/>
        <v>0</v>
      </c>
    </row>
    <row r="173" spans="1:10" s="187" customFormat="1" ht="11.25" x14ac:dyDescent="0.2">
      <c r="A173" s="229"/>
      <c r="B173" s="230"/>
      <c r="C173" s="231"/>
      <c r="D173" s="232"/>
      <c r="E173" s="234"/>
      <c r="F173" s="193">
        <f t="shared" si="4"/>
        <v>0</v>
      </c>
    </row>
    <row r="174" spans="1:10" s="187" customFormat="1" ht="11.25" x14ac:dyDescent="0.2">
      <c r="A174" s="229"/>
      <c r="B174" s="230"/>
      <c r="C174" s="231"/>
      <c r="D174" s="232"/>
      <c r="E174" s="234"/>
      <c r="F174" s="193">
        <f t="shared" si="4"/>
        <v>0</v>
      </c>
    </row>
    <row r="175" spans="1:10" s="187" customFormat="1" ht="11.25" x14ac:dyDescent="0.2">
      <c r="A175" s="229"/>
      <c r="B175" s="230"/>
      <c r="C175" s="231"/>
      <c r="D175" s="232"/>
      <c r="E175" s="234"/>
      <c r="F175" s="193">
        <f t="shared" si="4"/>
        <v>0</v>
      </c>
    </row>
    <row r="176" spans="1:10" s="187" customFormat="1" ht="6" customHeight="1" thickBot="1" x14ac:dyDescent="0.25">
      <c r="A176" s="415"/>
      <c r="B176" s="415"/>
      <c r="C176" s="415"/>
      <c r="D176" s="415"/>
      <c r="E176" s="415"/>
      <c r="F176" s="91"/>
    </row>
    <row r="177" spans="1:10" s="187" customFormat="1" ht="15" customHeight="1" thickBot="1" x14ac:dyDescent="0.25">
      <c r="A177" s="206" t="s">
        <v>532</v>
      </c>
      <c r="B177" s="194"/>
      <c r="C177" s="194"/>
      <c r="D177" s="194"/>
      <c r="E177" s="195">
        <f>LEN(A178)</f>
        <v>0</v>
      </c>
      <c r="F177" s="196" t="s">
        <v>136</v>
      </c>
      <c r="H177" s="660" t="s">
        <v>672</v>
      </c>
      <c r="I177" s="540"/>
      <c r="J177" s="540"/>
    </row>
    <row r="178" spans="1:10" s="415" customFormat="1" ht="69.95" customHeight="1" thickBot="1" x14ac:dyDescent="0.25">
      <c r="A178" s="658"/>
      <c r="B178" s="658"/>
      <c r="C178" s="658"/>
      <c r="D178" s="658"/>
      <c r="E178" s="658"/>
      <c r="F178" s="658"/>
      <c r="H178" s="540"/>
      <c r="I178" s="540"/>
      <c r="J178" s="540"/>
    </row>
    <row r="179" spans="1:10" s="187" customFormat="1" ht="6" customHeight="1" thickBot="1" x14ac:dyDescent="0.25">
      <c r="A179" s="415"/>
      <c r="B179" s="415"/>
      <c r="C179" s="415"/>
      <c r="D179" s="415"/>
      <c r="E179" s="415"/>
      <c r="F179" s="91"/>
    </row>
    <row r="180" spans="1:10" s="415" customFormat="1" ht="20.100000000000001" customHeight="1" x14ac:dyDescent="0.2">
      <c r="A180" s="76" t="s">
        <v>194</v>
      </c>
      <c r="B180" s="77"/>
      <c r="C180" s="188" t="s">
        <v>187</v>
      </c>
      <c r="D180" s="185" t="str">
        <f ca="1">IF($E$4&gt;0, E180/$E$4, "")</f>
        <v/>
      </c>
      <c r="E180" s="647">
        <f>SUM(F182,F194)</f>
        <v>0</v>
      </c>
      <c r="F180" s="648"/>
      <c r="H180" s="625" t="s">
        <v>537</v>
      </c>
      <c r="I180" s="626"/>
      <c r="J180" s="627"/>
    </row>
    <row r="181" spans="1:10" s="187" customFormat="1" ht="6" customHeight="1" x14ac:dyDescent="0.2">
      <c r="A181" s="415"/>
      <c r="B181" s="415"/>
      <c r="C181" s="415"/>
      <c r="D181" s="415"/>
      <c r="E181" s="415"/>
      <c r="F181" s="91"/>
      <c r="H181" s="628"/>
      <c r="I181" s="629"/>
      <c r="J181" s="630"/>
    </row>
    <row r="182" spans="1:10" s="187" customFormat="1" ht="20.100000000000001" customHeight="1" x14ac:dyDescent="0.2">
      <c r="A182" s="198" t="s">
        <v>423</v>
      </c>
      <c r="B182" s="199"/>
      <c r="C182" s="199"/>
      <c r="D182" s="199"/>
      <c r="E182" s="98"/>
      <c r="F182" s="100">
        <f>SUM(F185:F189)</f>
        <v>0</v>
      </c>
      <c r="H182" s="628"/>
      <c r="I182" s="629"/>
      <c r="J182" s="630"/>
    </row>
    <row r="183" spans="1:10" s="187" customFormat="1" ht="6" customHeight="1" x14ac:dyDescent="0.2">
      <c r="A183" s="415"/>
      <c r="B183" s="415"/>
      <c r="C183" s="415"/>
      <c r="D183" s="415"/>
      <c r="E183" s="415"/>
      <c r="F183" s="91"/>
      <c r="H183" s="628"/>
      <c r="I183" s="629"/>
      <c r="J183" s="630"/>
    </row>
    <row r="184" spans="1:10" s="187" customFormat="1" ht="23.25" thickBot="1" x14ac:dyDescent="0.25">
      <c r="A184" s="211" t="s">
        <v>184</v>
      </c>
      <c r="B184" s="191" t="s">
        <v>159</v>
      </c>
      <c r="C184" s="191" t="s">
        <v>160</v>
      </c>
      <c r="D184" s="192" t="s">
        <v>163</v>
      </c>
      <c r="E184" s="192" t="s">
        <v>161</v>
      </c>
      <c r="F184" s="186" t="s">
        <v>431</v>
      </c>
      <c r="H184" s="631"/>
      <c r="I184" s="632"/>
      <c r="J184" s="633"/>
    </row>
    <row r="185" spans="1:10" s="187" customFormat="1" ht="11.25" x14ac:dyDescent="0.2">
      <c r="A185" s="229"/>
      <c r="B185" s="230"/>
      <c r="C185" s="231"/>
      <c r="D185" s="232"/>
      <c r="E185" s="234"/>
      <c r="F185" s="193">
        <f>TRUNC(D185*E185,2)</f>
        <v>0</v>
      </c>
    </row>
    <row r="186" spans="1:10" s="187" customFormat="1" ht="11.25" x14ac:dyDescent="0.2">
      <c r="A186" s="229"/>
      <c r="B186" s="230"/>
      <c r="C186" s="231"/>
      <c r="D186" s="232"/>
      <c r="E186" s="234"/>
      <c r="F186" s="193">
        <f>TRUNC(D186*E186,2)</f>
        <v>0</v>
      </c>
    </row>
    <row r="187" spans="1:10" s="187" customFormat="1" ht="11.25" x14ac:dyDescent="0.2">
      <c r="A187" s="229"/>
      <c r="B187" s="230"/>
      <c r="C187" s="231"/>
      <c r="D187" s="232"/>
      <c r="E187" s="234"/>
      <c r="F187" s="193">
        <f>TRUNC(D187*E187,2)</f>
        <v>0</v>
      </c>
    </row>
    <row r="188" spans="1:10" s="187" customFormat="1" ht="11.25" x14ac:dyDescent="0.2">
      <c r="A188" s="229"/>
      <c r="B188" s="230"/>
      <c r="C188" s="231"/>
      <c r="D188" s="232"/>
      <c r="E188" s="234"/>
      <c r="F188" s="193">
        <f>TRUNC(D188*E188,2)</f>
        <v>0</v>
      </c>
    </row>
    <row r="189" spans="1:10" s="187" customFormat="1" ht="11.25" x14ac:dyDescent="0.2">
      <c r="A189" s="229"/>
      <c r="B189" s="230"/>
      <c r="C189" s="231"/>
      <c r="D189" s="232"/>
      <c r="E189" s="234"/>
      <c r="F189" s="193">
        <f>TRUNC(D189*E189,2)</f>
        <v>0</v>
      </c>
    </row>
    <row r="190" spans="1:10" s="187" customFormat="1" ht="6" customHeight="1" thickBot="1" x14ac:dyDescent="0.25">
      <c r="A190" s="415"/>
      <c r="B190" s="415"/>
      <c r="C190" s="415"/>
      <c r="D190" s="415"/>
      <c r="E190" s="415"/>
      <c r="F190" s="91"/>
    </row>
    <row r="191" spans="1:10" s="187" customFormat="1" ht="15" customHeight="1" thickBot="1" x14ac:dyDescent="0.25">
      <c r="A191" s="206" t="s">
        <v>532</v>
      </c>
      <c r="B191" s="194"/>
      <c r="C191" s="194"/>
      <c r="D191" s="194"/>
      <c r="E191" s="195">
        <f>LEN(A192)</f>
        <v>0</v>
      </c>
      <c r="F191" s="196" t="s">
        <v>136</v>
      </c>
      <c r="H191" s="560" t="s">
        <v>538</v>
      </c>
      <c r="J191" s="540" t="s">
        <v>535</v>
      </c>
    </row>
    <row r="192" spans="1:10" s="415" customFormat="1" ht="69.95" customHeight="1" thickBot="1" x14ac:dyDescent="0.25">
      <c r="A192" s="658"/>
      <c r="B192" s="658"/>
      <c r="C192" s="658"/>
      <c r="D192" s="658"/>
      <c r="E192" s="658"/>
      <c r="F192" s="658"/>
      <c r="H192" s="561"/>
      <c r="I192" s="419"/>
      <c r="J192" s="540"/>
    </row>
    <row r="193" spans="1:10" s="187" customFormat="1" ht="6" customHeight="1" thickBot="1" x14ac:dyDescent="0.25">
      <c r="A193" s="415"/>
      <c r="B193" s="415"/>
      <c r="C193" s="415"/>
      <c r="D193" s="415"/>
      <c r="E193" s="415"/>
      <c r="F193" s="91"/>
    </row>
    <row r="194" spans="1:10" s="187" customFormat="1" ht="20.100000000000001" customHeight="1" x14ac:dyDescent="0.2">
      <c r="A194" s="198" t="s">
        <v>424</v>
      </c>
      <c r="B194" s="199"/>
      <c r="C194" s="199"/>
      <c r="D194" s="199"/>
      <c r="E194" s="98"/>
      <c r="F194" s="100">
        <f>SUM(F197:F211)</f>
        <v>0</v>
      </c>
      <c r="H194" s="625" t="s">
        <v>539</v>
      </c>
      <c r="I194" s="626"/>
      <c r="J194" s="627"/>
    </row>
    <row r="195" spans="1:10" s="187" customFormat="1" ht="6" customHeight="1" x14ac:dyDescent="0.2">
      <c r="A195" s="415"/>
      <c r="B195" s="415"/>
      <c r="C195" s="415"/>
      <c r="D195" s="415"/>
      <c r="E195" s="415"/>
      <c r="F195" s="91"/>
      <c r="H195" s="628"/>
      <c r="I195" s="629"/>
      <c r="J195" s="630"/>
    </row>
    <row r="196" spans="1:10" s="187" customFormat="1" ht="23.25" thickBot="1" x14ac:dyDescent="0.25">
      <c r="A196" s="211" t="s">
        <v>184</v>
      </c>
      <c r="B196" s="191" t="s">
        <v>159</v>
      </c>
      <c r="C196" s="191" t="s">
        <v>160</v>
      </c>
      <c r="D196" s="192" t="s">
        <v>163</v>
      </c>
      <c r="E196" s="192" t="s">
        <v>161</v>
      </c>
      <c r="F196" s="186" t="s">
        <v>431</v>
      </c>
      <c r="H196" s="631"/>
      <c r="I196" s="632"/>
      <c r="J196" s="633"/>
    </row>
    <row r="197" spans="1:10" s="187" customFormat="1" ht="11.25" x14ac:dyDescent="0.2">
      <c r="A197" s="229"/>
      <c r="B197" s="230"/>
      <c r="C197" s="231"/>
      <c r="D197" s="232"/>
      <c r="E197" s="234"/>
      <c r="F197" s="193">
        <f t="shared" ref="F197:F211" si="5">TRUNC(D197*E197,2)</f>
        <v>0</v>
      </c>
    </row>
    <row r="198" spans="1:10" s="187" customFormat="1" ht="11.25" x14ac:dyDescent="0.2">
      <c r="A198" s="229"/>
      <c r="B198" s="230"/>
      <c r="C198" s="231"/>
      <c r="D198" s="232"/>
      <c r="E198" s="234"/>
      <c r="F198" s="193">
        <f t="shared" si="5"/>
        <v>0</v>
      </c>
    </row>
    <row r="199" spans="1:10" s="187" customFormat="1" ht="11.25" x14ac:dyDescent="0.2">
      <c r="A199" s="229"/>
      <c r="B199" s="230"/>
      <c r="C199" s="231"/>
      <c r="D199" s="232"/>
      <c r="E199" s="234"/>
      <c r="F199" s="193">
        <f t="shared" si="5"/>
        <v>0</v>
      </c>
    </row>
    <row r="200" spans="1:10" s="187" customFormat="1" ht="11.25" x14ac:dyDescent="0.2">
      <c r="A200" s="229"/>
      <c r="B200" s="230"/>
      <c r="C200" s="231"/>
      <c r="D200" s="232"/>
      <c r="E200" s="234"/>
      <c r="F200" s="193">
        <f t="shared" si="5"/>
        <v>0</v>
      </c>
    </row>
    <row r="201" spans="1:10" s="187" customFormat="1" ht="11.25" x14ac:dyDescent="0.2">
      <c r="A201" s="229"/>
      <c r="B201" s="230"/>
      <c r="C201" s="231"/>
      <c r="D201" s="232"/>
      <c r="E201" s="234"/>
      <c r="F201" s="193">
        <f t="shared" si="5"/>
        <v>0</v>
      </c>
    </row>
    <row r="202" spans="1:10" s="187" customFormat="1" ht="11.25" x14ac:dyDescent="0.2">
      <c r="A202" s="229"/>
      <c r="B202" s="230"/>
      <c r="C202" s="231"/>
      <c r="D202" s="232"/>
      <c r="E202" s="234"/>
      <c r="F202" s="193">
        <f t="shared" si="5"/>
        <v>0</v>
      </c>
    </row>
    <row r="203" spans="1:10" s="187" customFormat="1" ht="11.25" x14ac:dyDescent="0.2">
      <c r="A203" s="229"/>
      <c r="B203" s="230"/>
      <c r="C203" s="231"/>
      <c r="D203" s="232"/>
      <c r="E203" s="234"/>
      <c r="F203" s="193">
        <f t="shared" si="5"/>
        <v>0</v>
      </c>
    </row>
    <row r="204" spans="1:10" s="187" customFormat="1" ht="11.25" x14ac:dyDescent="0.2">
      <c r="A204" s="229"/>
      <c r="B204" s="230"/>
      <c r="C204" s="231"/>
      <c r="D204" s="232"/>
      <c r="E204" s="234"/>
      <c r="F204" s="193">
        <f t="shared" si="5"/>
        <v>0</v>
      </c>
    </row>
    <row r="205" spans="1:10" s="187" customFormat="1" ht="11.25" x14ac:dyDescent="0.2">
      <c r="A205" s="229"/>
      <c r="B205" s="230"/>
      <c r="C205" s="231"/>
      <c r="D205" s="232"/>
      <c r="E205" s="234"/>
      <c r="F205" s="193">
        <f t="shared" si="5"/>
        <v>0</v>
      </c>
    </row>
    <row r="206" spans="1:10" s="187" customFormat="1" ht="11.25" x14ac:dyDescent="0.2">
      <c r="A206" s="229"/>
      <c r="B206" s="230"/>
      <c r="C206" s="231"/>
      <c r="D206" s="232"/>
      <c r="E206" s="234"/>
      <c r="F206" s="193">
        <f t="shared" si="5"/>
        <v>0</v>
      </c>
    </row>
    <row r="207" spans="1:10" s="187" customFormat="1" ht="11.25" x14ac:dyDescent="0.2">
      <c r="A207" s="229"/>
      <c r="B207" s="230"/>
      <c r="C207" s="231"/>
      <c r="D207" s="232"/>
      <c r="E207" s="234"/>
      <c r="F207" s="193">
        <f t="shared" si="5"/>
        <v>0</v>
      </c>
    </row>
    <row r="208" spans="1:10" s="187" customFormat="1" ht="11.25" x14ac:dyDescent="0.2">
      <c r="A208" s="229"/>
      <c r="B208" s="230"/>
      <c r="C208" s="231"/>
      <c r="D208" s="232"/>
      <c r="E208" s="234"/>
      <c r="F208" s="193">
        <f t="shared" si="5"/>
        <v>0</v>
      </c>
    </row>
    <row r="209" spans="1:10" s="187" customFormat="1" ht="11.25" x14ac:dyDescent="0.2">
      <c r="A209" s="229"/>
      <c r="B209" s="230"/>
      <c r="C209" s="231"/>
      <c r="D209" s="232"/>
      <c r="E209" s="234"/>
      <c r="F209" s="193">
        <f t="shared" si="5"/>
        <v>0</v>
      </c>
    </row>
    <row r="210" spans="1:10" s="187" customFormat="1" ht="11.25" x14ac:dyDescent="0.2">
      <c r="A210" s="229"/>
      <c r="B210" s="230"/>
      <c r="C210" s="231"/>
      <c r="D210" s="232"/>
      <c r="E210" s="234"/>
      <c r="F210" s="193">
        <f t="shared" si="5"/>
        <v>0</v>
      </c>
    </row>
    <row r="211" spans="1:10" s="187" customFormat="1" ht="11.25" x14ac:dyDescent="0.2">
      <c r="A211" s="229"/>
      <c r="B211" s="230"/>
      <c r="C211" s="231"/>
      <c r="D211" s="232"/>
      <c r="E211" s="234"/>
      <c r="F211" s="193">
        <f t="shared" si="5"/>
        <v>0</v>
      </c>
    </row>
    <row r="212" spans="1:10" s="187" customFormat="1" ht="6" customHeight="1" x14ac:dyDescent="0.2">
      <c r="A212" s="415"/>
      <c r="B212" s="415"/>
      <c r="C212" s="415"/>
      <c r="D212" s="415"/>
      <c r="E212" s="415"/>
      <c r="F212" s="91"/>
    </row>
    <row r="213" spans="1:10" s="187" customFormat="1" ht="15" customHeight="1" x14ac:dyDescent="0.2">
      <c r="A213" s="206" t="s">
        <v>532</v>
      </c>
      <c r="B213" s="194"/>
      <c r="C213" s="194"/>
      <c r="D213" s="194"/>
      <c r="E213" s="195">
        <f>LEN(A214)</f>
        <v>0</v>
      </c>
      <c r="F213" s="196" t="s">
        <v>136</v>
      </c>
    </row>
    <row r="214" spans="1:10" s="415" customFormat="1" ht="69.95" customHeight="1" x14ac:dyDescent="0.2">
      <c r="A214" s="658"/>
      <c r="B214" s="658"/>
      <c r="C214" s="658"/>
      <c r="D214" s="658"/>
      <c r="E214" s="658"/>
      <c r="F214" s="658"/>
      <c r="H214" s="419"/>
      <c r="I214" s="419"/>
      <c r="J214" s="419"/>
    </row>
    <row r="215" spans="1:10" s="187" customFormat="1" ht="6" customHeight="1" thickBot="1" x14ac:dyDescent="0.25">
      <c r="A215" s="415"/>
      <c r="B215" s="415"/>
      <c r="C215" s="415"/>
      <c r="D215" s="415"/>
      <c r="E215" s="415"/>
      <c r="F215" s="91"/>
    </row>
    <row r="216" spans="1:10" s="415" customFormat="1" ht="20.100000000000001" customHeight="1" x14ac:dyDescent="0.2">
      <c r="A216" s="76" t="s">
        <v>195</v>
      </c>
      <c r="B216" s="77"/>
      <c r="C216" s="188" t="s">
        <v>187</v>
      </c>
      <c r="D216" s="185" t="str">
        <f ca="1">IF($E$4&gt;0, E216/$E$4, "")</f>
        <v/>
      </c>
      <c r="E216" s="647">
        <f>SUM(F218,F230)</f>
        <v>0</v>
      </c>
      <c r="F216" s="648"/>
      <c r="H216" s="625" t="s">
        <v>595</v>
      </c>
      <c r="I216" s="626"/>
      <c r="J216" s="627"/>
    </row>
    <row r="217" spans="1:10" s="187" customFormat="1" ht="6" customHeight="1" x14ac:dyDescent="0.2">
      <c r="A217" s="415"/>
      <c r="B217" s="415"/>
      <c r="C217" s="415"/>
      <c r="D217" s="415"/>
      <c r="E217" s="415"/>
      <c r="F217" s="91"/>
      <c r="H217" s="628"/>
      <c r="I217" s="629"/>
      <c r="J217" s="630"/>
    </row>
    <row r="218" spans="1:10" s="187" customFormat="1" ht="20.100000000000001" customHeight="1" x14ac:dyDescent="0.2">
      <c r="A218" s="198" t="s">
        <v>430</v>
      </c>
      <c r="B218" s="199"/>
      <c r="C218" s="199"/>
      <c r="D218" s="199"/>
      <c r="E218" s="98"/>
      <c r="F218" s="100">
        <f>SUM(F221:F225)</f>
        <v>0</v>
      </c>
      <c r="H218" s="628"/>
      <c r="I218" s="629"/>
      <c r="J218" s="630"/>
    </row>
    <row r="219" spans="1:10" s="187" customFormat="1" ht="6" customHeight="1" x14ac:dyDescent="0.2">
      <c r="A219" s="415"/>
      <c r="B219" s="415"/>
      <c r="C219" s="415"/>
      <c r="D219" s="415"/>
      <c r="E219" s="415"/>
      <c r="F219" s="91"/>
      <c r="H219" s="628"/>
      <c r="I219" s="629"/>
      <c r="J219" s="630"/>
    </row>
    <row r="220" spans="1:10" s="187" customFormat="1" ht="23.25" thickBot="1" x14ac:dyDescent="0.25">
      <c r="A220" s="211" t="s">
        <v>184</v>
      </c>
      <c r="B220" s="191" t="s">
        <v>159</v>
      </c>
      <c r="C220" s="191" t="s">
        <v>160</v>
      </c>
      <c r="D220" s="192" t="s">
        <v>163</v>
      </c>
      <c r="E220" s="192" t="s">
        <v>161</v>
      </c>
      <c r="F220" s="186" t="s">
        <v>431</v>
      </c>
      <c r="H220" s="631"/>
      <c r="I220" s="632"/>
      <c r="J220" s="633"/>
    </row>
    <row r="221" spans="1:10" s="187" customFormat="1" ht="11.25" x14ac:dyDescent="0.2">
      <c r="A221" s="229"/>
      <c r="B221" s="230"/>
      <c r="C221" s="231"/>
      <c r="D221" s="232"/>
      <c r="E221" s="234"/>
      <c r="F221" s="193">
        <f>TRUNC(D221*E221,2)</f>
        <v>0</v>
      </c>
    </row>
    <row r="222" spans="1:10" s="187" customFormat="1" ht="11.25" x14ac:dyDescent="0.2">
      <c r="A222" s="229"/>
      <c r="B222" s="230"/>
      <c r="C222" s="231"/>
      <c r="D222" s="232"/>
      <c r="E222" s="234"/>
      <c r="F222" s="193">
        <f>TRUNC(D222*E222,2)</f>
        <v>0</v>
      </c>
    </row>
    <row r="223" spans="1:10" s="187" customFormat="1" ht="11.25" x14ac:dyDescent="0.2">
      <c r="A223" s="229"/>
      <c r="B223" s="230"/>
      <c r="C223" s="231"/>
      <c r="D223" s="232"/>
      <c r="E223" s="234"/>
      <c r="F223" s="193">
        <f>TRUNC(D223*E223,2)</f>
        <v>0</v>
      </c>
    </row>
    <row r="224" spans="1:10" s="187" customFormat="1" ht="11.25" x14ac:dyDescent="0.2">
      <c r="A224" s="229"/>
      <c r="B224" s="230"/>
      <c r="C224" s="231"/>
      <c r="D224" s="232"/>
      <c r="E224" s="234"/>
      <c r="F224" s="193">
        <f>TRUNC(D224*E224,2)</f>
        <v>0</v>
      </c>
    </row>
    <row r="225" spans="1:10" s="187" customFormat="1" ht="11.25" x14ac:dyDescent="0.2">
      <c r="A225" s="229"/>
      <c r="B225" s="230"/>
      <c r="C225" s="231"/>
      <c r="D225" s="232"/>
      <c r="E225" s="234"/>
      <c r="F225" s="193">
        <f>TRUNC(D225*E225,2)</f>
        <v>0</v>
      </c>
    </row>
    <row r="226" spans="1:10" s="187" customFormat="1" ht="6" customHeight="1" thickBot="1" x14ac:dyDescent="0.25">
      <c r="A226" s="415"/>
      <c r="B226" s="415"/>
      <c r="C226" s="415"/>
      <c r="D226" s="415"/>
      <c r="E226" s="415"/>
      <c r="F226" s="91"/>
    </row>
    <row r="227" spans="1:10" s="187" customFormat="1" ht="15" customHeight="1" x14ac:dyDescent="0.2">
      <c r="A227" s="206" t="s">
        <v>532</v>
      </c>
      <c r="B227" s="194"/>
      <c r="C227" s="194"/>
      <c r="D227" s="194"/>
      <c r="E227" s="195">
        <f>LEN(A228)</f>
        <v>0</v>
      </c>
      <c r="F227" s="196" t="s">
        <v>136</v>
      </c>
      <c r="H227" s="625" t="s">
        <v>540</v>
      </c>
      <c r="I227" s="626"/>
      <c r="J227" s="627"/>
    </row>
    <row r="228" spans="1:10" s="415" customFormat="1" ht="69.95" customHeight="1" thickBot="1" x14ac:dyDescent="0.25">
      <c r="A228" s="658"/>
      <c r="B228" s="658"/>
      <c r="C228" s="658"/>
      <c r="D228" s="658"/>
      <c r="E228" s="658"/>
      <c r="F228" s="658"/>
      <c r="H228" s="631"/>
      <c r="I228" s="632"/>
      <c r="J228" s="633"/>
    </row>
    <row r="229" spans="1:10" s="187" customFormat="1" ht="6" customHeight="1" thickBot="1" x14ac:dyDescent="0.25">
      <c r="A229" s="415"/>
      <c r="B229" s="415"/>
      <c r="C229" s="415"/>
      <c r="D229" s="415"/>
      <c r="E229" s="415"/>
      <c r="F229" s="91"/>
    </row>
    <row r="230" spans="1:10" s="187" customFormat="1" ht="20.100000000000001" customHeight="1" thickBot="1" x14ac:dyDescent="0.25">
      <c r="A230" s="198" t="s">
        <v>196</v>
      </c>
      <c r="B230" s="199"/>
      <c r="C230" s="227" t="s">
        <v>187</v>
      </c>
      <c r="D230" s="228" t="str">
        <f ca="1">IF($E$4&gt;0, F230/$E$4, "")</f>
        <v/>
      </c>
      <c r="E230" s="98"/>
      <c r="F230" s="112">
        <f>SUM(F233:F237)</f>
        <v>0</v>
      </c>
      <c r="H230" s="540" t="s">
        <v>661</v>
      </c>
      <c r="I230" s="420"/>
      <c r="J230" s="420"/>
    </row>
    <row r="231" spans="1:10" s="187" customFormat="1" ht="6" customHeight="1" thickBot="1" x14ac:dyDescent="0.25">
      <c r="A231" s="415"/>
      <c r="B231" s="415"/>
      <c r="C231" s="415"/>
      <c r="D231" s="415"/>
      <c r="E231" s="415"/>
      <c r="F231" s="91"/>
      <c r="H231" s="540"/>
      <c r="I231" s="420"/>
      <c r="J231" s="420"/>
    </row>
    <row r="232" spans="1:10" s="187" customFormat="1" ht="23.25" thickBot="1" x14ac:dyDescent="0.25">
      <c r="A232" s="211" t="s">
        <v>184</v>
      </c>
      <c r="B232" s="191" t="s">
        <v>159</v>
      </c>
      <c r="C232" s="191" t="s">
        <v>160</v>
      </c>
      <c r="D232" s="192" t="s">
        <v>163</v>
      </c>
      <c r="E232" s="192" t="s">
        <v>161</v>
      </c>
      <c r="F232" s="186" t="s">
        <v>431</v>
      </c>
      <c r="H232" s="540"/>
      <c r="I232" s="420"/>
      <c r="J232" s="420"/>
    </row>
    <row r="233" spans="1:10" s="187" customFormat="1" ht="11.25" x14ac:dyDescent="0.2">
      <c r="A233" s="229"/>
      <c r="B233" s="230"/>
      <c r="C233" s="231"/>
      <c r="D233" s="232"/>
      <c r="E233" s="234"/>
      <c r="F233" s="193">
        <f>TRUNC(D233*E233,2)</f>
        <v>0</v>
      </c>
    </row>
    <row r="234" spans="1:10" s="187" customFormat="1" ht="11.25" x14ac:dyDescent="0.2">
      <c r="A234" s="229"/>
      <c r="B234" s="230"/>
      <c r="C234" s="231"/>
      <c r="D234" s="232"/>
      <c r="E234" s="234"/>
      <c r="F234" s="193">
        <f>TRUNC(D234*E234,2)</f>
        <v>0</v>
      </c>
    </row>
    <row r="235" spans="1:10" s="187" customFormat="1" ht="11.25" x14ac:dyDescent="0.2">
      <c r="A235" s="229"/>
      <c r="B235" s="230"/>
      <c r="C235" s="231"/>
      <c r="D235" s="232"/>
      <c r="E235" s="234"/>
      <c r="F235" s="193">
        <f>TRUNC(D235*E235,2)</f>
        <v>0</v>
      </c>
    </row>
    <row r="236" spans="1:10" s="187" customFormat="1" ht="11.25" x14ac:dyDescent="0.2">
      <c r="A236" s="229"/>
      <c r="B236" s="230"/>
      <c r="C236" s="231"/>
      <c r="D236" s="232"/>
      <c r="E236" s="234"/>
      <c r="F236" s="193">
        <f>TRUNC(D236*E236,2)</f>
        <v>0</v>
      </c>
    </row>
    <row r="237" spans="1:10" s="187" customFormat="1" ht="11.25" x14ac:dyDescent="0.2">
      <c r="A237" s="229"/>
      <c r="B237" s="230"/>
      <c r="C237" s="231"/>
      <c r="D237" s="232"/>
      <c r="E237" s="234"/>
      <c r="F237" s="193">
        <f>TRUNC(D237*E237,2)</f>
        <v>0</v>
      </c>
    </row>
    <row r="238" spans="1:10" s="187" customFormat="1" ht="6" customHeight="1" thickBot="1" x14ac:dyDescent="0.25">
      <c r="A238" s="415"/>
      <c r="B238" s="415"/>
      <c r="C238" s="415"/>
      <c r="D238" s="415"/>
      <c r="E238" s="415"/>
      <c r="F238" s="91"/>
    </row>
    <row r="239" spans="1:10" s="187" customFormat="1" ht="15" customHeight="1" thickBot="1" x14ac:dyDescent="0.25">
      <c r="A239" s="206" t="s">
        <v>532</v>
      </c>
      <c r="B239" s="194"/>
      <c r="C239" s="194"/>
      <c r="D239" s="194"/>
      <c r="E239" s="195">
        <f>LEN(A240)</f>
        <v>0</v>
      </c>
      <c r="F239" s="196" t="s">
        <v>136</v>
      </c>
      <c r="H239" s="540" t="s">
        <v>535</v>
      </c>
    </row>
    <row r="240" spans="1:10" s="415" customFormat="1" ht="69.95" customHeight="1" thickBot="1" x14ac:dyDescent="0.25">
      <c r="A240" s="658"/>
      <c r="B240" s="658"/>
      <c r="C240" s="658"/>
      <c r="D240" s="658"/>
      <c r="E240" s="658"/>
      <c r="F240" s="658"/>
      <c r="H240" s="540"/>
      <c r="I240" s="419"/>
      <c r="J240" s="419"/>
    </row>
  </sheetData>
  <sheetProtection selectLockedCells="1"/>
  <mergeCells count="61">
    <mergeCell ref="E49:F49"/>
    <mergeCell ref="E54:F54"/>
    <mergeCell ref="A240:F240"/>
    <mergeCell ref="A127:F127"/>
    <mergeCell ref="A144:F144"/>
    <mergeCell ref="A161:F161"/>
    <mergeCell ref="A192:F192"/>
    <mergeCell ref="A214:F214"/>
    <mergeCell ref="A228:F228"/>
    <mergeCell ref="E180:F180"/>
    <mergeCell ref="E216:F216"/>
    <mergeCell ref="E86:F86"/>
    <mergeCell ref="A178:F178"/>
    <mergeCell ref="A115:F115"/>
    <mergeCell ref="A84:F84"/>
    <mergeCell ref="A98:F98"/>
    <mergeCell ref="A47:F47"/>
    <mergeCell ref="H3:H8"/>
    <mergeCell ref="J15:J20"/>
    <mergeCell ref="J22:J25"/>
    <mergeCell ref="H32:H34"/>
    <mergeCell ref="J32:J34"/>
    <mergeCell ref="H46:H47"/>
    <mergeCell ref="J46:J47"/>
    <mergeCell ref="A4:D4"/>
    <mergeCell ref="E4:F4"/>
    <mergeCell ref="E6:F6"/>
    <mergeCell ref="A16:F16"/>
    <mergeCell ref="E18:F18"/>
    <mergeCell ref="J3:J4"/>
    <mergeCell ref="J5:J8"/>
    <mergeCell ref="H15:H20"/>
    <mergeCell ref="H49:J52"/>
    <mergeCell ref="H54:J58"/>
    <mergeCell ref="H65:J67"/>
    <mergeCell ref="H74:J76"/>
    <mergeCell ref="H22:H25"/>
    <mergeCell ref="H83:H84"/>
    <mergeCell ref="J83:J84"/>
    <mergeCell ref="H143:H144"/>
    <mergeCell ref="H146:J149"/>
    <mergeCell ref="H86:J90"/>
    <mergeCell ref="H97:J98"/>
    <mergeCell ref="H100:J102"/>
    <mergeCell ref="H114:H115"/>
    <mergeCell ref="J114:J115"/>
    <mergeCell ref="H117:J119"/>
    <mergeCell ref="H126:H127"/>
    <mergeCell ref="H129:J131"/>
    <mergeCell ref="H230:H232"/>
    <mergeCell ref="H239:H240"/>
    <mergeCell ref="H191:H192"/>
    <mergeCell ref="J191:J192"/>
    <mergeCell ref="H194:J196"/>
    <mergeCell ref="H216:J220"/>
    <mergeCell ref="H227:J228"/>
    <mergeCell ref="H160:H161"/>
    <mergeCell ref="J160:J161"/>
    <mergeCell ref="H163:J165"/>
    <mergeCell ref="H180:J184"/>
    <mergeCell ref="H177:J178"/>
  </mergeCells>
  <conditionalFormatting sqref="C52:D52 A149:F149 A26:F30 A35:F44">
    <cfRule type="expression" dxfId="109" priority="16">
      <formula>$D$20="Flat rate"</formula>
    </cfRule>
  </conditionalFormatting>
  <conditionalFormatting sqref="F149">
    <cfRule type="expression" dxfId="108" priority="5">
      <formula>$F$149="Wrong"</formula>
    </cfRule>
  </conditionalFormatting>
  <conditionalFormatting sqref="F230">
    <cfRule type="expression" dxfId="107" priority="15">
      <formula>$F$230="Wrong"</formula>
    </cfRule>
  </conditionalFormatting>
  <conditionalFormatting sqref="D6">
    <cfRule type="cellIs" dxfId="106" priority="14" operator="greaterThan">
      <formula>0.1</formula>
    </cfRule>
  </conditionalFormatting>
  <conditionalFormatting sqref="D230">
    <cfRule type="cellIs" dxfId="105" priority="13"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104" priority="12">
      <formula>LEN(TRIM(A4))&gt;0</formula>
    </cfRule>
  </conditionalFormatting>
  <conditionalFormatting sqref="A47">
    <cfRule type="expression" dxfId="103" priority="11">
      <formula>$D$20="Flat rate"</formula>
    </cfRule>
  </conditionalFormatting>
  <conditionalFormatting sqref="A23:F23">
    <cfRule type="expression" dxfId="102" priority="9">
      <formula>$D$20="Real cost"</formula>
    </cfRule>
  </conditionalFormatting>
  <conditionalFormatting sqref="A23:E23">
    <cfRule type="notContainsBlanks" dxfId="101" priority="10">
      <formula>LEN(TRIM(A23))&gt;0</formula>
    </cfRule>
  </conditionalFormatting>
  <conditionalFormatting sqref="C23:D23">
    <cfRule type="expression" dxfId="100" priority="8">
      <formula>$D$20="Flat rate"</formula>
    </cfRule>
  </conditionalFormatting>
  <conditionalFormatting sqref="C52:D52">
    <cfRule type="expression" dxfId="99" priority="6">
      <formula>$D$20="Real cost"</formula>
    </cfRule>
  </conditionalFormatting>
  <conditionalFormatting sqref="C52:D52">
    <cfRule type="notContainsBlanks" dxfId="98" priority="7">
      <formula>LEN(TRIM(C52))&gt;0</formula>
    </cfRule>
  </conditionalFormatting>
  <dataValidations count="18">
    <dataValidation operator="lessThanOrEqual" allowBlank="1" showInputMessage="1" showErrorMessage="1" sqref="E18"/>
    <dataValidation type="list" allowBlank="1" showInputMessage="1" showErrorMessage="1" sqref="C26:C30 C59:C63 C9:C13 C52 C68:C72 C77:C81 C91:C95 C185:C189 C120:C124 C103:C112 C149:C158 C166:C175 C35:C44 C233:C237 C221:C225 C132:C141 C23 C197:C211">
      <formula1>Unit</formula1>
    </dataValidation>
    <dataValidation type="list" allowBlank="1" showInputMessage="1" showErrorMessage="1" sqref="A4">
      <formula1>VAT</formula1>
    </dataValidation>
    <dataValidation type="list" allowBlank="1" showInputMessage="1" showErrorMessage="1" sqref="D20:D21">
      <formula1>Basis</formula1>
    </dataValidation>
    <dataValidation type="whole" operator="equal" allowBlank="1" showInputMessage="1" showErrorMessage="1" sqref="D136">
      <formula1>1</formula1>
    </dataValidation>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operator="lessThanOrEqual" allowBlank="1" showInputMessage="1" showErrorMessage="1" errorTitle="Overestimated" error="The maximum amount for Externam management cannot be higher than 100.000,00 EUR." sqref="F149"/>
    <dataValidation type="list" allowBlank="1" showInputMessage="1" showErrorMessage="1" sqref="B9:B13 B26:B30 B52 B23 B59:B63 B68:B72 B77:B81 B91:B95 B233:B237 B120:B124 B103:B112 B149:B158 B166:B175 B185:B189 B35:B44 B221:B225 B132:B141 B197:B211">
      <formula1>ActIDName</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type="list" allowBlank="1" showInputMessage="1" showErrorMessage="1" sqref="A9:A13">
      <formula1>Prep</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6055ECC3-213E-40E0-B2EB-7B71643A0F5D}">
            <xm:f>SUM($F$26:$F$30,$F$149)&gt;IF(CELL("TYPE", '2. Main data'!F7)="v",('2. Main data'!F7*2500), 0)</xm:f>
            <x14:dxf>
              <font>
                <color rgb="FFFF0000"/>
              </font>
            </x14:dxf>
          </x14:cfRule>
          <xm:sqref>F149</xm:sqref>
        </x14:conditionalFormatting>
        <x14:conditionalFormatting xmlns:xm="http://schemas.microsoft.com/office/excel/2006/main">
          <x14:cfRule type="expression" priority="4" id="{E30605D4-7322-4AFB-86FD-9C550D7325CC}">
            <xm:f>SUM($F$26:$F$30,$F$149)&gt;IF(CELL("TYPE", '2. Main data'!F7)="v",('2. Main data'!F7*2500), 0)</xm:f>
            <x14:dxf>
              <font>
                <color rgb="FFFF0000"/>
              </font>
            </x14:dxf>
          </x14:cfRule>
          <xm:sqref>F20</xm:sqref>
        </x14:conditionalFormatting>
        <x14:conditionalFormatting xmlns:xm="http://schemas.microsoft.com/office/excel/2006/main">
          <x14:cfRule type="expression" priority="2" id="{95109971-73AA-4E11-89FA-40809036C804}">
            <xm:f>AND('Hidden data'!$N$140&gt;50%,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BA602034-53EF-4196-BE19-D68616FB0444}">
            <xm:f>AND('Hidden data'!$N$140&gt;50%,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130" workbookViewId="0">
      <selection activeCell="A4" sqref="A4:D4"/>
    </sheetView>
  </sheetViews>
  <sheetFormatPr defaultRowHeight="14.25" x14ac:dyDescent="0.2"/>
  <cols>
    <col min="1" max="1" width="16.625" style="99" customWidth="1"/>
    <col min="2" max="2" width="18.625" style="99" customWidth="1"/>
    <col min="3" max="4" width="8.625" style="99" customWidth="1"/>
    <col min="5" max="5" width="12.625" style="99" customWidth="1"/>
    <col min="6" max="6" width="14.625" style="2" customWidth="1"/>
    <col min="7" max="7" width="1.625" style="99" customWidth="1"/>
    <col min="8" max="8" width="30.625" style="419" customWidth="1"/>
    <col min="9" max="9" width="1.625" style="419" customWidth="1"/>
    <col min="10" max="10" width="30.625" style="419" customWidth="1"/>
    <col min="11" max="11" width="14.375" style="99" bestFit="1" customWidth="1"/>
    <col min="12" max="16384" width="9" style="99"/>
  </cols>
  <sheetData>
    <row r="1" spans="1:10" ht="30" customHeight="1" thickBot="1" x14ac:dyDescent="0.25">
      <c r="A1" s="97" t="s">
        <v>654</v>
      </c>
      <c r="B1" s="97"/>
      <c r="C1" s="97"/>
      <c r="D1" s="97"/>
      <c r="E1" s="28"/>
      <c r="F1" s="101" t="str">
        <f>'Hidden data'!B128</f>
        <v xml:space="preserve">B12 - </v>
      </c>
      <c r="H1" s="345" t="s">
        <v>574</v>
      </c>
      <c r="J1" s="344" t="s">
        <v>569</v>
      </c>
    </row>
    <row r="2" spans="1:10" ht="6" customHeight="1" thickBot="1" x14ac:dyDescent="0.25">
      <c r="H2" s="420"/>
      <c r="J2" s="420"/>
    </row>
    <row r="3" spans="1:10" s="415" customFormat="1" ht="20.100000000000001" customHeight="1" thickBot="1" x14ac:dyDescent="0.25">
      <c r="A3" s="327" t="s">
        <v>14</v>
      </c>
      <c r="B3" s="328"/>
      <c r="C3" s="328"/>
      <c r="D3" s="329"/>
      <c r="E3" s="183"/>
      <c r="F3" s="184" t="s">
        <v>106</v>
      </c>
      <c r="H3" s="540" t="s">
        <v>656</v>
      </c>
      <c r="I3" s="419"/>
      <c r="J3" s="621" t="s">
        <v>586</v>
      </c>
    </row>
    <row r="4" spans="1:10" s="415" customFormat="1" ht="30" customHeight="1" thickBot="1" x14ac:dyDescent="0.25">
      <c r="A4" s="652"/>
      <c r="B4" s="653"/>
      <c r="C4" s="653"/>
      <c r="D4" s="654"/>
      <c r="E4" s="650">
        <f ca="1">SUM(E6,E18,E49,E54,E86,E180,E216)</f>
        <v>0</v>
      </c>
      <c r="F4" s="651"/>
      <c r="H4" s="540"/>
      <c r="I4" s="419"/>
      <c r="J4" s="622"/>
    </row>
    <row r="5" spans="1:10" s="415" customFormat="1" ht="6" customHeight="1" thickBot="1" x14ac:dyDescent="0.25">
      <c r="F5" s="91"/>
      <c r="H5" s="540"/>
      <c r="I5" s="419"/>
      <c r="J5" s="623" t="s">
        <v>596</v>
      </c>
    </row>
    <row r="6" spans="1:10" s="415" customFormat="1" ht="20.100000000000001" customHeight="1" thickBot="1" x14ac:dyDescent="0.25">
      <c r="A6" s="76" t="s">
        <v>188</v>
      </c>
      <c r="B6" s="77"/>
      <c r="C6" s="188" t="s">
        <v>187</v>
      </c>
      <c r="D6" s="189" t="str">
        <f ca="1">IF(SUM(E18,E49,E54,E86,E180,E216)&gt;0, E6/SUM(E18,E49,E54,E86,E180,E216), "")</f>
        <v/>
      </c>
      <c r="E6" s="647">
        <f>(SUM(F9:F13))</f>
        <v>0</v>
      </c>
      <c r="F6" s="648"/>
      <c r="H6" s="540"/>
      <c r="I6" s="419"/>
      <c r="J6" s="623"/>
    </row>
    <row r="7" spans="1:10" s="187" customFormat="1" ht="6" customHeight="1" thickBot="1" x14ac:dyDescent="0.25">
      <c r="A7" s="415"/>
      <c r="B7" s="415"/>
      <c r="C7" s="415"/>
      <c r="D7" s="415"/>
      <c r="E7" s="415"/>
      <c r="F7" s="91"/>
      <c r="H7" s="540"/>
      <c r="J7" s="623"/>
    </row>
    <row r="8" spans="1:10" s="187" customFormat="1" ht="23.25" thickBot="1" x14ac:dyDescent="0.25">
      <c r="A8" s="190" t="s">
        <v>184</v>
      </c>
      <c r="B8" s="191" t="s">
        <v>159</v>
      </c>
      <c r="C8" s="191" t="s">
        <v>160</v>
      </c>
      <c r="D8" s="192" t="s">
        <v>163</v>
      </c>
      <c r="E8" s="192" t="s">
        <v>161</v>
      </c>
      <c r="F8" s="186" t="s">
        <v>431</v>
      </c>
      <c r="H8" s="540"/>
      <c r="J8" s="624"/>
    </row>
    <row r="9" spans="1:10" s="187" customFormat="1" ht="11.25" x14ac:dyDescent="0.2">
      <c r="A9" s="230"/>
      <c r="B9" s="230"/>
      <c r="C9" s="231"/>
      <c r="D9" s="232"/>
      <c r="E9" s="233"/>
      <c r="F9" s="193">
        <f>TRUNC(D9*E9,2)</f>
        <v>0</v>
      </c>
    </row>
    <row r="10" spans="1:10" s="187" customFormat="1" ht="11.25" x14ac:dyDescent="0.2">
      <c r="A10" s="230"/>
      <c r="B10" s="230"/>
      <c r="C10" s="231"/>
      <c r="D10" s="232"/>
      <c r="E10" s="233"/>
      <c r="F10" s="193">
        <f>TRUNC(D10*E10,2)</f>
        <v>0</v>
      </c>
    </row>
    <row r="11" spans="1:10" s="187" customFormat="1" ht="11.25" x14ac:dyDescent="0.2">
      <c r="A11" s="230"/>
      <c r="B11" s="230"/>
      <c r="C11" s="231"/>
      <c r="D11" s="232"/>
      <c r="E11" s="233"/>
      <c r="F11" s="193">
        <f>TRUNC(D11*E11,2)</f>
        <v>0</v>
      </c>
    </row>
    <row r="12" spans="1:10" s="187" customFormat="1" ht="11.25" x14ac:dyDescent="0.2">
      <c r="A12" s="230"/>
      <c r="B12" s="230"/>
      <c r="C12" s="231"/>
      <c r="D12" s="232"/>
      <c r="E12" s="233"/>
      <c r="F12" s="193">
        <f>TRUNC(D12*E12,2)</f>
        <v>0</v>
      </c>
    </row>
    <row r="13" spans="1:10" s="187" customFormat="1" ht="11.25" x14ac:dyDescent="0.2">
      <c r="A13" s="230"/>
      <c r="B13" s="230"/>
      <c r="C13" s="231"/>
      <c r="D13" s="232"/>
      <c r="E13" s="233"/>
      <c r="F13" s="193">
        <f>TRUNC(D13*E13,2)</f>
        <v>0</v>
      </c>
    </row>
    <row r="14" spans="1:10" s="415" customFormat="1" ht="6" customHeight="1" thickBot="1" x14ac:dyDescent="0.25">
      <c r="F14" s="91"/>
      <c r="H14" s="419"/>
      <c r="I14" s="419"/>
      <c r="J14" s="419"/>
    </row>
    <row r="15" spans="1:10" s="187" customFormat="1" ht="15" customHeight="1" thickBot="1" x14ac:dyDescent="0.25">
      <c r="A15" s="206" t="s">
        <v>532</v>
      </c>
      <c r="B15" s="194"/>
      <c r="C15" s="194"/>
      <c r="D15" s="194"/>
      <c r="E15" s="195">
        <f>LEN(A16)</f>
        <v>0</v>
      </c>
      <c r="F15" s="196" t="s">
        <v>136</v>
      </c>
      <c r="H15" s="540" t="s">
        <v>587</v>
      </c>
      <c r="J15" s="540" t="s">
        <v>533</v>
      </c>
    </row>
    <row r="16" spans="1:10" s="415" customFormat="1" ht="69.95" customHeight="1" thickBot="1" x14ac:dyDescent="0.25">
      <c r="A16" s="658"/>
      <c r="B16" s="658"/>
      <c r="C16" s="658"/>
      <c r="D16" s="658"/>
      <c r="E16" s="658"/>
      <c r="F16" s="658"/>
      <c r="H16" s="540"/>
      <c r="I16" s="419"/>
      <c r="J16" s="540"/>
    </row>
    <row r="17" spans="1:11" s="415" customFormat="1" ht="6" customHeight="1" thickBot="1" x14ac:dyDescent="0.25">
      <c r="F17" s="91"/>
      <c r="H17" s="540"/>
      <c r="I17" s="419"/>
      <c r="J17" s="540"/>
      <c r="K17" s="197"/>
    </row>
    <row r="18" spans="1:11" s="415" customFormat="1" ht="20.100000000000001" customHeight="1" thickBot="1" x14ac:dyDescent="0.25">
      <c r="A18" s="76" t="s">
        <v>189</v>
      </c>
      <c r="B18" s="77"/>
      <c r="C18" s="188" t="s">
        <v>187</v>
      </c>
      <c r="D18" s="185" t="str">
        <f ca="1">IF($E$4&gt;0, E18/$E$4, "")</f>
        <v/>
      </c>
      <c r="E18" s="647">
        <f ca="1">SUM(F20,F32)</f>
        <v>0</v>
      </c>
      <c r="F18" s="648"/>
      <c r="H18" s="540"/>
      <c r="I18" s="419"/>
      <c r="J18" s="540"/>
    </row>
    <row r="19" spans="1:11" s="415" customFormat="1" ht="6" customHeight="1" thickBot="1" x14ac:dyDescent="0.25">
      <c r="F19" s="91"/>
      <c r="H19" s="540"/>
      <c r="I19" s="419"/>
      <c r="J19" s="540"/>
    </row>
    <row r="20" spans="1:11" s="415" customFormat="1" ht="20.100000000000001" customHeight="1" thickBot="1" x14ac:dyDescent="0.25">
      <c r="A20" s="198" t="s">
        <v>526</v>
      </c>
      <c r="B20" s="199"/>
      <c r="C20" s="200" t="s">
        <v>412</v>
      </c>
      <c r="D20" s="330" t="s">
        <v>186</v>
      </c>
      <c r="E20" s="98"/>
      <c r="F20" s="112">
        <f ca="1">IF(D20="Real Cost", IF(SUM(F26:F30)&lt;=IF(CELL("TYPE", '2. Main data'!F7) = "v",  ('2. Main data'!F7*2500), 0), SUM(F26:F30), "Wrong"),F23)</f>
        <v>0</v>
      </c>
      <c r="H20" s="540"/>
      <c r="I20" s="419"/>
      <c r="J20" s="540"/>
    </row>
    <row r="21" spans="1:11" s="415" customFormat="1" ht="6" customHeight="1" thickBot="1" x14ac:dyDescent="0.25">
      <c r="F21" s="91"/>
      <c r="H21" s="420"/>
      <c r="I21" s="419"/>
      <c r="J21" s="420"/>
    </row>
    <row r="22" spans="1:11" s="187" customFormat="1" ht="24.95" customHeight="1" x14ac:dyDescent="0.2">
      <c r="A22" s="190" t="s">
        <v>184</v>
      </c>
      <c r="B22" s="201" t="s">
        <v>159</v>
      </c>
      <c r="C22" s="191" t="s">
        <v>160</v>
      </c>
      <c r="D22" s="192" t="s">
        <v>163</v>
      </c>
      <c r="E22" s="192" t="s">
        <v>428</v>
      </c>
      <c r="F22" s="186" t="s">
        <v>431</v>
      </c>
      <c r="H22" s="644" t="s">
        <v>597</v>
      </c>
      <c r="J22" s="560" t="s">
        <v>541</v>
      </c>
    </row>
    <row r="23" spans="1:11" s="415" customFormat="1" ht="15" customHeight="1" x14ac:dyDescent="0.2">
      <c r="A23" s="312" t="s">
        <v>141</v>
      </c>
      <c r="B23" s="202" t="s">
        <v>182</v>
      </c>
      <c r="C23" s="313"/>
      <c r="D23" s="314"/>
      <c r="E23" s="203">
        <f ca="1">IF(AND($E$54=0,$E$86=0,$E$180=0,$E216&gt;0),0, IF(($E$216=0),20%,10%))</f>
        <v>0.2</v>
      </c>
      <c r="F23" s="204">
        <f ca="1">TRUNC(IF(D20="Flat rate", IF((SUM(E6,E54,E86,E180,E216)*E23)&gt;IF(CELL("TYPE", '2. Main data'!F7) = "v",  ('2. Main data'!F7*2500), 0), IF(CELL("TYPE", '2. Main data'!F7) = "v",  ('2. Main data'!F7*2500), 0), (SUM(E6,E54,E86,E180,E216)*E23)), "0"))</f>
        <v>0</v>
      </c>
      <c r="H23" s="645"/>
      <c r="I23" s="419"/>
      <c r="J23" s="597"/>
    </row>
    <row r="24" spans="1:11" s="187" customFormat="1" ht="6" customHeight="1" x14ac:dyDescent="0.2">
      <c r="A24" s="415"/>
      <c r="B24" s="415"/>
      <c r="C24" s="415"/>
      <c r="D24" s="415"/>
      <c r="E24" s="415"/>
      <c r="F24" s="91"/>
      <c r="H24" s="645"/>
      <c r="J24" s="597"/>
    </row>
    <row r="25" spans="1:11" s="187" customFormat="1" ht="23.25" thickBot="1" x14ac:dyDescent="0.25">
      <c r="A25" s="190" t="s">
        <v>184</v>
      </c>
      <c r="B25" s="191" t="s">
        <v>159</v>
      </c>
      <c r="C25" s="191" t="s">
        <v>160</v>
      </c>
      <c r="D25" s="192" t="s">
        <v>163</v>
      </c>
      <c r="E25" s="192" t="s">
        <v>161</v>
      </c>
      <c r="F25" s="205" t="s">
        <v>431</v>
      </c>
      <c r="H25" s="646"/>
      <c r="J25" s="561"/>
    </row>
    <row r="26" spans="1:11" s="187" customFormat="1" ht="11.25" x14ac:dyDescent="0.2">
      <c r="A26" s="229"/>
      <c r="B26" s="230"/>
      <c r="C26" s="231"/>
      <c r="D26" s="232"/>
      <c r="E26" s="234"/>
      <c r="F26" s="193">
        <f>TRUNC(D26*E26,2)</f>
        <v>0</v>
      </c>
    </row>
    <row r="27" spans="1:11" s="187" customFormat="1" ht="11.25" x14ac:dyDescent="0.2">
      <c r="A27" s="229"/>
      <c r="B27" s="230"/>
      <c r="C27" s="231"/>
      <c r="D27" s="232"/>
      <c r="E27" s="234"/>
      <c r="F27" s="193">
        <f>TRUNC(D27*E27,2)</f>
        <v>0</v>
      </c>
    </row>
    <row r="28" spans="1:11" s="187" customFormat="1" ht="11.25" x14ac:dyDescent="0.2">
      <c r="A28" s="229"/>
      <c r="B28" s="230"/>
      <c r="C28" s="231"/>
      <c r="D28" s="232"/>
      <c r="E28" s="234"/>
      <c r="F28" s="193">
        <f>TRUNC(D28*E28,2)</f>
        <v>0</v>
      </c>
      <c r="H28" s="343"/>
    </row>
    <row r="29" spans="1:11" s="187" customFormat="1" ht="11.25" x14ac:dyDescent="0.2">
      <c r="A29" s="229"/>
      <c r="B29" s="230"/>
      <c r="C29" s="231"/>
      <c r="D29" s="232"/>
      <c r="E29" s="234"/>
      <c r="F29" s="193">
        <f>TRUNC(D29*E29,2)</f>
        <v>0</v>
      </c>
      <c r="H29" s="343"/>
    </row>
    <row r="30" spans="1:11" s="187" customFormat="1" ht="11.25" x14ac:dyDescent="0.2">
      <c r="A30" s="229"/>
      <c r="B30" s="230"/>
      <c r="C30" s="231"/>
      <c r="D30" s="232"/>
      <c r="E30" s="234"/>
      <c r="F30" s="193">
        <f>TRUNC(D30*E30,2)</f>
        <v>0</v>
      </c>
      <c r="H30" s="343"/>
    </row>
    <row r="31" spans="1:11" s="187" customFormat="1" ht="6" customHeight="1" thickBot="1" x14ac:dyDescent="0.25">
      <c r="A31" s="415"/>
      <c r="B31" s="415"/>
      <c r="C31" s="415"/>
      <c r="D31" s="415"/>
      <c r="E31" s="415"/>
      <c r="F31" s="91"/>
    </row>
    <row r="32" spans="1:11" s="187" customFormat="1" ht="20.100000000000001" customHeight="1" thickBot="1" x14ac:dyDescent="0.25">
      <c r="A32" s="198" t="s">
        <v>190</v>
      </c>
      <c r="B32" s="199"/>
      <c r="C32" s="199"/>
      <c r="D32" s="199"/>
      <c r="E32" s="98"/>
      <c r="F32" s="100">
        <f>SUM(F35:F44)</f>
        <v>0</v>
      </c>
      <c r="H32" s="560" t="s">
        <v>573</v>
      </c>
      <c r="I32" s="420"/>
      <c r="J32" s="540" t="s">
        <v>527</v>
      </c>
    </row>
    <row r="33" spans="1:10" s="187" customFormat="1" ht="6" customHeight="1" thickBot="1" x14ac:dyDescent="0.25">
      <c r="A33" s="415"/>
      <c r="B33" s="415"/>
      <c r="C33" s="415"/>
      <c r="D33" s="415"/>
      <c r="E33" s="415"/>
      <c r="F33" s="91"/>
      <c r="H33" s="597"/>
      <c r="I33" s="420"/>
      <c r="J33" s="540"/>
    </row>
    <row r="34" spans="1:10" s="187" customFormat="1" ht="23.25" thickBot="1" x14ac:dyDescent="0.25">
      <c r="A34" s="190" t="s">
        <v>184</v>
      </c>
      <c r="B34" s="191" t="s">
        <v>159</v>
      </c>
      <c r="C34" s="191" t="s">
        <v>160</v>
      </c>
      <c r="D34" s="192" t="s">
        <v>163</v>
      </c>
      <c r="E34" s="192" t="s">
        <v>161</v>
      </c>
      <c r="F34" s="186" t="s">
        <v>431</v>
      </c>
      <c r="H34" s="561"/>
      <c r="I34" s="420"/>
      <c r="J34" s="540"/>
    </row>
    <row r="35" spans="1:10" s="187" customFormat="1" ht="11.25" x14ac:dyDescent="0.2">
      <c r="A35" s="229"/>
      <c r="B35" s="230"/>
      <c r="C35" s="231"/>
      <c r="D35" s="232"/>
      <c r="E35" s="234"/>
      <c r="F35" s="193">
        <f>TRUNC(D35*E35,2)</f>
        <v>0</v>
      </c>
    </row>
    <row r="36" spans="1:10" s="187" customFormat="1" ht="11.25" x14ac:dyDescent="0.2">
      <c r="A36" s="229"/>
      <c r="B36" s="230"/>
      <c r="C36" s="231"/>
      <c r="D36" s="232"/>
      <c r="E36" s="234"/>
      <c r="F36" s="193">
        <f>TRUNC(D36*E36,2)</f>
        <v>0</v>
      </c>
    </row>
    <row r="37" spans="1:10" s="187" customFormat="1" ht="11.25" x14ac:dyDescent="0.2">
      <c r="A37" s="229"/>
      <c r="B37" s="230"/>
      <c r="C37" s="231"/>
      <c r="D37" s="232"/>
      <c r="E37" s="234"/>
      <c r="F37" s="193">
        <f>TRUNC(D37*E37,2)</f>
        <v>0</v>
      </c>
    </row>
    <row r="38" spans="1:10" s="187" customFormat="1" ht="11.25" x14ac:dyDescent="0.2">
      <c r="A38" s="229"/>
      <c r="B38" s="230"/>
      <c r="C38" s="231"/>
      <c r="D38" s="232"/>
      <c r="E38" s="234"/>
      <c r="F38" s="193">
        <f t="shared" ref="F38:F44" si="0">TRUNC(D38*E38,2)</f>
        <v>0</v>
      </c>
    </row>
    <row r="39" spans="1:10" s="187" customFormat="1" ht="11.25" x14ac:dyDescent="0.2">
      <c r="A39" s="229"/>
      <c r="B39" s="230"/>
      <c r="C39" s="231"/>
      <c r="D39" s="232"/>
      <c r="E39" s="234"/>
      <c r="F39" s="193">
        <f t="shared" si="0"/>
        <v>0</v>
      </c>
    </row>
    <row r="40" spans="1:10" s="187" customFormat="1" ht="11.25" x14ac:dyDescent="0.2">
      <c r="A40" s="229"/>
      <c r="B40" s="230"/>
      <c r="C40" s="231"/>
      <c r="D40" s="232"/>
      <c r="E40" s="234"/>
      <c r="F40" s="193">
        <f t="shared" si="0"/>
        <v>0</v>
      </c>
    </row>
    <row r="41" spans="1:10" s="187" customFormat="1" ht="11.25" x14ac:dyDescent="0.2">
      <c r="A41" s="229"/>
      <c r="B41" s="230"/>
      <c r="C41" s="231"/>
      <c r="D41" s="232"/>
      <c r="E41" s="234"/>
      <c r="F41" s="193">
        <f t="shared" si="0"/>
        <v>0</v>
      </c>
    </row>
    <row r="42" spans="1:10" s="187" customFormat="1" ht="11.25" x14ac:dyDescent="0.2">
      <c r="A42" s="229"/>
      <c r="B42" s="230"/>
      <c r="C42" s="231"/>
      <c r="D42" s="232"/>
      <c r="E42" s="234"/>
      <c r="F42" s="193">
        <f t="shared" si="0"/>
        <v>0</v>
      </c>
    </row>
    <row r="43" spans="1:10" s="187" customFormat="1" ht="11.25" x14ac:dyDescent="0.2">
      <c r="A43" s="229"/>
      <c r="B43" s="230"/>
      <c r="C43" s="231"/>
      <c r="D43" s="232"/>
      <c r="E43" s="234"/>
      <c r="F43" s="193">
        <f t="shared" si="0"/>
        <v>0</v>
      </c>
    </row>
    <row r="44" spans="1:10" s="187" customFormat="1" ht="11.25" x14ac:dyDescent="0.2">
      <c r="A44" s="229"/>
      <c r="B44" s="230"/>
      <c r="C44" s="231"/>
      <c r="D44" s="232"/>
      <c r="E44" s="234"/>
      <c r="F44" s="193">
        <f t="shared" si="0"/>
        <v>0</v>
      </c>
    </row>
    <row r="45" spans="1:10" s="187" customFormat="1" ht="6" customHeight="1" thickBot="1" x14ac:dyDescent="0.25">
      <c r="A45" s="415"/>
      <c r="B45" s="415"/>
      <c r="C45" s="415"/>
      <c r="D45" s="415"/>
      <c r="E45" s="415"/>
      <c r="F45" s="91"/>
    </row>
    <row r="46" spans="1:10" s="187" customFormat="1" ht="15" customHeight="1" thickBot="1" x14ac:dyDescent="0.25">
      <c r="A46" s="206" t="s">
        <v>532</v>
      </c>
      <c r="B46" s="207"/>
      <c r="C46" s="207"/>
      <c r="D46" s="207"/>
      <c r="E46" s="195">
        <f>LEN(A47)</f>
        <v>0</v>
      </c>
      <c r="F46" s="196" t="s">
        <v>136</v>
      </c>
      <c r="H46" s="540" t="s">
        <v>588</v>
      </c>
      <c r="I46" s="420"/>
      <c r="J46" s="560" t="s">
        <v>534</v>
      </c>
    </row>
    <row r="47" spans="1:10" s="415" customFormat="1" ht="69.95" customHeight="1" thickBot="1" x14ac:dyDescent="0.25">
      <c r="A47" s="658"/>
      <c r="B47" s="658"/>
      <c r="C47" s="658"/>
      <c r="D47" s="658"/>
      <c r="E47" s="658"/>
      <c r="F47" s="658"/>
      <c r="H47" s="540"/>
      <c r="I47" s="420"/>
      <c r="J47" s="561"/>
    </row>
    <row r="48" spans="1:10" s="187" customFormat="1" ht="6" customHeight="1" thickBot="1" x14ac:dyDescent="0.25">
      <c r="A48" s="415"/>
      <c r="B48" s="415"/>
      <c r="C48" s="415"/>
      <c r="D48" s="415"/>
      <c r="E48" s="415"/>
      <c r="F48" s="91"/>
      <c r="H48" s="420"/>
      <c r="I48" s="420"/>
      <c r="J48" s="420"/>
    </row>
    <row r="49" spans="1:10" s="415" customFormat="1" ht="20.100000000000001" customHeight="1" thickBot="1" x14ac:dyDescent="0.25">
      <c r="A49" s="76" t="s">
        <v>191</v>
      </c>
      <c r="B49" s="77"/>
      <c r="C49" s="188" t="s">
        <v>187</v>
      </c>
      <c r="D49" s="185" t="str">
        <f ca="1">IF($E$4&gt;0, E49/$E$4, "")</f>
        <v/>
      </c>
      <c r="E49" s="647">
        <f ca="1">SUM(F52)</f>
        <v>0</v>
      </c>
      <c r="F49" s="648"/>
      <c r="H49" s="540" t="s">
        <v>528</v>
      </c>
      <c r="I49" s="540"/>
      <c r="J49" s="540"/>
    </row>
    <row r="50" spans="1:10" s="187" customFormat="1" ht="6" customHeight="1" thickBot="1" x14ac:dyDescent="0.25">
      <c r="A50" s="415"/>
      <c r="B50" s="415"/>
      <c r="C50" s="415"/>
      <c r="D50" s="415"/>
      <c r="E50" s="415"/>
      <c r="F50" s="91"/>
      <c r="H50" s="540"/>
      <c r="I50" s="540"/>
      <c r="J50" s="540"/>
    </row>
    <row r="51" spans="1:10" s="415" customFormat="1" ht="24.95" customHeight="1" thickBot="1" x14ac:dyDescent="0.25">
      <c r="A51" s="190" t="s">
        <v>184</v>
      </c>
      <c r="B51" s="201" t="s">
        <v>159</v>
      </c>
      <c r="C51" s="191" t="s">
        <v>160</v>
      </c>
      <c r="D51" s="192" t="s">
        <v>163</v>
      </c>
      <c r="E51" s="208" t="s">
        <v>186</v>
      </c>
      <c r="F51" s="209" t="s">
        <v>431</v>
      </c>
      <c r="H51" s="540"/>
      <c r="I51" s="540"/>
      <c r="J51" s="540"/>
    </row>
    <row r="52" spans="1:10" s="415" customFormat="1" ht="15" customHeight="1" thickBot="1" x14ac:dyDescent="0.25">
      <c r="A52" s="311" t="s">
        <v>544</v>
      </c>
      <c r="B52" s="315" t="s">
        <v>182</v>
      </c>
      <c r="C52" s="313"/>
      <c r="D52" s="314"/>
      <c r="E52" s="210">
        <v>0.15</v>
      </c>
      <c r="F52" s="204">
        <f ca="1">TRUNC((E18*E52),2)</f>
        <v>0</v>
      </c>
      <c r="H52" s="540"/>
      <c r="I52" s="540"/>
      <c r="J52" s="540"/>
    </row>
    <row r="53" spans="1:10" s="187" customFormat="1" ht="6" customHeight="1" thickBot="1" x14ac:dyDescent="0.25">
      <c r="A53" s="415"/>
      <c r="B53" s="415"/>
      <c r="C53" s="415"/>
      <c r="D53" s="415"/>
      <c r="E53" s="415"/>
      <c r="F53" s="91"/>
      <c r="H53" s="420"/>
      <c r="I53" s="420"/>
      <c r="J53" s="420"/>
    </row>
    <row r="54" spans="1:10" s="415" customFormat="1" ht="20.100000000000001" customHeight="1" x14ac:dyDescent="0.2">
      <c r="A54" s="76" t="s">
        <v>192</v>
      </c>
      <c r="B54" s="77"/>
      <c r="C54" s="188" t="s">
        <v>187</v>
      </c>
      <c r="D54" s="185" t="str">
        <f ca="1">IF($E$4&gt;0, E54/$E$4, "")</f>
        <v/>
      </c>
      <c r="E54" s="647">
        <f>SUM(F56,F65,F74)</f>
        <v>0</v>
      </c>
      <c r="F54" s="648"/>
      <c r="H54" s="634" t="s">
        <v>589</v>
      </c>
      <c r="I54" s="635"/>
      <c r="J54" s="636"/>
    </row>
    <row r="55" spans="1:10" s="187" customFormat="1" ht="6" customHeight="1" x14ac:dyDescent="0.2">
      <c r="A55" s="415"/>
      <c r="B55" s="415"/>
      <c r="C55" s="415"/>
      <c r="D55" s="415"/>
      <c r="E55" s="415"/>
      <c r="F55" s="91"/>
      <c r="H55" s="637"/>
      <c r="I55" s="638"/>
      <c r="J55" s="639"/>
    </row>
    <row r="56" spans="1:10" s="187" customFormat="1" ht="20.100000000000001" customHeight="1" x14ac:dyDescent="0.2">
      <c r="A56" s="198" t="s">
        <v>415</v>
      </c>
      <c r="B56" s="199"/>
      <c r="C56" s="199"/>
      <c r="D56" s="199"/>
      <c r="E56" s="98"/>
      <c r="F56" s="100">
        <f>SUM(F59:F63)</f>
        <v>0</v>
      </c>
      <c r="H56" s="637"/>
      <c r="I56" s="638"/>
      <c r="J56" s="639"/>
    </row>
    <row r="57" spans="1:10" s="187" customFormat="1" ht="6" customHeight="1" x14ac:dyDescent="0.2">
      <c r="A57" s="415"/>
      <c r="B57" s="415"/>
      <c r="C57" s="415"/>
      <c r="D57" s="415"/>
      <c r="E57" s="415"/>
      <c r="F57" s="91"/>
      <c r="H57" s="637"/>
      <c r="I57" s="638"/>
      <c r="J57" s="639"/>
    </row>
    <row r="58" spans="1:10" s="187" customFormat="1" ht="23.25" thickBot="1" x14ac:dyDescent="0.25">
      <c r="A58" s="211" t="s">
        <v>184</v>
      </c>
      <c r="B58" s="191" t="s">
        <v>159</v>
      </c>
      <c r="C58" s="191" t="s">
        <v>160</v>
      </c>
      <c r="D58" s="192" t="s">
        <v>163</v>
      </c>
      <c r="E58" s="192" t="s">
        <v>161</v>
      </c>
      <c r="F58" s="186" t="s">
        <v>431</v>
      </c>
      <c r="H58" s="640"/>
      <c r="I58" s="641"/>
      <c r="J58" s="642"/>
    </row>
    <row r="59" spans="1:10" s="187" customFormat="1" ht="11.25" x14ac:dyDescent="0.2">
      <c r="A59" s="229"/>
      <c r="B59" s="230"/>
      <c r="C59" s="231"/>
      <c r="D59" s="232"/>
      <c r="E59" s="234"/>
      <c r="F59" s="193">
        <f>TRUNC(D59*E59,2)</f>
        <v>0</v>
      </c>
    </row>
    <row r="60" spans="1:10" s="187" customFormat="1" ht="11.25" x14ac:dyDescent="0.2">
      <c r="A60" s="229"/>
      <c r="B60" s="230"/>
      <c r="C60" s="231"/>
      <c r="D60" s="232"/>
      <c r="E60" s="234"/>
      <c r="F60" s="193">
        <f>TRUNC(D60*E60,2)</f>
        <v>0</v>
      </c>
    </row>
    <row r="61" spans="1:10" s="187" customFormat="1" ht="11.25" x14ac:dyDescent="0.2">
      <c r="A61" s="229"/>
      <c r="B61" s="230"/>
      <c r="C61" s="231"/>
      <c r="D61" s="232"/>
      <c r="E61" s="234"/>
      <c r="F61" s="193">
        <f>TRUNC(D61*E61,2)</f>
        <v>0</v>
      </c>
    </row>
    <row r="62" spans="1:10" s="187" customFormat="1" ht="11.25" x14ac:dyDescent="0.2">
      <c r="A62" s="229"/>
      <c r="B62" s="230"/>
      <c r="C62" s="231"/>
      <c r="D62" s="232"/>
      <c r="E62" s="234"/>
      <c r="F62" s="193">
        <f>TRUNC(D62*E62,2)</f>
        <v>0</v>
      </c>
    </row>
    <row r="63" spans="1:10" s="187" customFormat="1" ht="11.25" x14ac:dyDescent="0.2">
      <c r="A63" s="229"/>
      <c r="B63" s="230"/>
      <c r="C63" s="231"/>
      <c r="D63" s="232"/>
      <c r="E63" s="234"/>
      <c r="F63" s="193">
        <f>TRUNC(D63*E63,2)</f>
        <v>0</v>
      </c>
    </row>
    <row r="64" spans="1:10" s="187" customFormat="1" ht="6" customHeight="1" thickBot="1" x14ac:dyDescent="0.25">
      <c r="A64" s="415"/>
      <c r="B64" s="415"/>
      <c r="C64" s="415"/>
      <c r="D64" s="415"/>
      <c r="E64" s="415"/>
      <c r="F64" s="91"/>
    </row>
    <row r="65" spans="1:10" s="187" customFormat="1" ht="20.100000000000001" customHeight="1" thickBot="1" x14ac:dyDescent="0.25">
      <c r="A65" s="198" t="s">
        <v>416</v>
      </c>
      <c r="B65" s="199"/>
      <c r="C65" s="199"/>
      <c r="D65" s="199"/>
      <c r="E65" s="98"/>
      <c r="F65" s="100">
        <f>SUM(F68:F72)</f>
        <v>0</v>
      </c>
      <c r="H65" s="643" t="s">
        <v>598</v>
      </c>
      <c r="I65" s="643"/>
      <c r="J65" s="643"/>
    </row>
    <row r="66" spans="1:10" s="187" customFormat="1" ht="6" customHeight="1" thickBot="1" x14ac:dyDescent="0.25">
      <c r="A66" s="415"/>
      <c r="B66" s="415"/>
      <c r="C66" s="415"/>
      <c r="D66" s="415"/>
      <c r="E66" s="415"/>
      <c r="F66" s="91"/>
      <c r="H66" s="643"/>
      <c r="I66" s="643"/>
      <c r="J66" s="643"/>
    </row>
    <row r="67" spans="1:10" s="187" customFormat="1" ht="23.25" thickBot="1" x14ac:dyDescent="0.25">
      <c r="A67" s="211" t="s">
        <v>184</v>
      </c>
      <c r="B67" s="191" t="s">
        <v>159</v>
      </c>
      <c r="C67" s="191" t="s">
        <v>160</v>
      </c>
      <c r="D67" s="192" t="s">
        <v>163</v>
      </c>
      <c r="E67" s="192" t="s">
        <v>161</v>
      </c>
      <c r="F67" s="186" t="s">
        <v>431</v>
      </c>
      <c r="H67" s="643"/>
      <c r="I67" s="643"/>
      <c r="J67" s="643"/>
    </row>
    <row r="68" spans="1:10" s="187" customFormat="1" ht="11.25" x14ac:dyDescent="0.2">
      <c r="A68" s="229"/>
      <c r="B68" s="230"/>
      <c r="C68" s="231"/>
      <c r="D68" s="232"/>
      <c r="E68" s="234"/>
      <c r="F68" s="193">
        <f>TRUNC(D68*E68,2)</f>
        <v>0</v>
      </c>
    </row>
    <row r="69" spans="1:10" s="187" customFormat="1" ht="11.25" x14ac:dyDescent="0.2">
      <c r="A69" s="229"/>
      <c r="B69" s="230"/>
      <c r="C69" s="231"/>
      <c r="D69" s="232"/>
      <c r="E69" s="234"/>
      <c r="F69" s="193">
        <f>TRUNC(D69*E69,2)</f>
        <v>0</v>
      </c>
    </row>
    <row r="70" spans="1:10" s="187" customFormat="1" ht="11.25" x14ac:dyDescent="0.2">
      <c r="A70" s="229"/>
      <c r="B70" s="230"/>
      <c r="C70" s="231"/>
      <c r="D70" s="232"/>
      <c r="E70" s="234"/>
      <c r="F70" s="193">
        <f>TRUNC(D70*E70,2)</f>
        <v>0</v>
      </c>
    </row>
    <row r="71" spans="1:10" s="187" customFormat="1" ht="11.25" x14ac:dyDescent="0.2">
      <c r="A71" s="229"/>
      <c r="B71" s="230"/>
      <c r="C71" s="231"/>
      <c r="D71" s="232"/>
      <c r="E71" s="234"/>
      <c r="F71" s="193">
        <f>TRUNC(D71*E71,2)</f>
        <v>0</v>
      </c>
    </row>
    <row r="72" spans="1:10" s="187" customFormat="1" ht="11.25" x14ac:dyDescent="0.2">
      <c r="A72" s="229"/>
      <c r="B72" s="230"/>
      <c r="C72" s="231"/>
      <c r="D72" s="232"/>
      <c r="E72" s="234"/>
      <c r="F72" s="193">
        <f>TRUNC(D72*E72,2)</f>
        <v>0</v>
      </c>
    </row>
    <row r="73" spans="1:10" s="187" customFormat="1" ht="6" customHeight="1" thickBot="1" x14ac:dyDescent="0.25">
      <c r="A73" s="415"/>
      <c r="B73" s="415"/>
      <c r="C73" s="415"/>
      <c r="D73" s="415"/>
      <c r="E73" s="415"/>
      <c r="F73" s="91"/>
    </row>
    <row r="74" spans="1:10" s="187" customFormat="1" ht="20.100000000000001" customHeight="1" x14ac:dyDescent="0.2">
      <c r="A74" s="198" t="s">
        <v>417</v>
      </c>
      <c r="B74" s="199"/>
      <c r="C74" s="199"/>
      <c r="D74" s="199"/>
      <c r="E74" s="98"/>
      <c r="F74" s="100">
        <f>SUM(F77:F81)</f>
        <v>0</v>
      </c>
      <c r="H74" s="625" t="s">
        <v>529</v>
      </c>
      <c r="I74" s="626"/>
      <c r="J74" s="627"/>
    </row>
    <row r="75" spans="1:10" s="187" customFormat="1" ht="6" customHeight="1" x14ac:dyDescent="0.2">
      <c r="A75" s="415"/>
      <c r="B75" s="415"/>
      <c r="C75" s="415"/>
      <c r="D75" s="415"/>
      <c r="E75" s="415"/>
      <c r="F75" s="91"/>
      <c r="H75" s="628"/>
      <c r="I75" s="629"/>
      <c r="J75" s="630"/>
    </row>
    <row r="76" spans="1:10" s="187" customFormat="1" ht="23.25" thickBot="1" x14ac:dyDescent="0.25">
      <c r="A76" s="211" t="s">
        <v>184</v>
      </c>
      <c r="B76" s="191" t="s">
        <v>159</v>
      </c>
      <c r="C76" s="191" t="s">
        <v>160</v>
      </c>
      <c r="D76" s="192" t="s">
        <v>163</v>
      </c>
      <c r="E76" s="192" t="s">
        <v>161</v>
      </c>
      <c r="F76" s="186" t="s">
        <v>431</v>
      </c>
      <c r="H76" s="631"/>
      <c r="I76" s="632"/>
      <c r="J76" s="633"/>
    </row>
    <row r="77" spans="1:10" s="187" customFormat="1" ht="11.25" x14ac:dyDescent="0.2">
      <c r="A77" s="229"/>
      <c r="B77" s="230"/>
      <c r="C77" s="231"/>
      <c r="D77" s="232"/>
      <c r="E77" s="234"/>
      <c r="F77" s="193">
        <f>TRUNC(D77*E77,2)</f>
        <v>0</v>
      </c>
    </row>
    <row r="78" spans="1:10" s="187" customFormat="1" ht="11.25" x14ac:dyDescent="0.2">
      <c r="A78" s="229"/>
      <c r="B78" s="230"/>
      <c r="C78" s="231"/>
      <c r="D78" s="232"/>
      <c r="E78" s="234"/>
      <c r="F78" s="193">
        <f>TRUNC(D78*E78,2)</f>
        <v>0</v>
      </c>
    </row>
    <row r="79" spans="1:10" s="187" customFormat="1" ht="11.25" x14ac:dyDescent="0.2">
      <c r="A79" s="229"/>
      <c r="B79" s="230"/>
      <c r="C79" s="231"/>
      <c r="D79" s="232"/>
      <c r="E79" s="234"/>
      <c r="F79" s="193">
        <f>TRUNC(D79*E79,2)</f>
        <v>0</v>
      </c>
    </row>
    <row r="80" spans="1:10" s="187" customFormat="1" ht="11.25" x14ac:dyDescent="0.2">
      <c r="A80" s="229"/>
      <c r="B80" s="230"/>
      <c r="C80" s="231"/>
      <c r="D80" s="232"/>
      <c r="E80" s="234"/>
      <c r="F80" s="193">
        <f>TRUNC(D80*E80,2)</f>
        <v>0</v>
      </c>
    </row>
    <row r="81" spans="1:10" s="187" customFormat="1" ht="11.25" x14ac:dyDescent="0.2">
      <c r="A81" s="229"/>
      <c r="B81" s="230"/>
      <c r="C81" s="231"/>
      <c r="D81" s="232"/>
      <c r="E81" s="234"/>
      <c r="F81" s="193">
        <f>TRUNC(D81*E81,2)</f>
        <v>0</v>
      </c>
    </row>
    <row r="82" spans="1:10" s="187" customFormat="1" ht="6" customHeight="1" thickBot="1" x14ac:dyDescent="0.25">
      <c r="A82" s="415"/>
      <c r="B82" s="415"/>
      <c r="C82" s="415"/>
      <c r="D82" s="415"/>
      <c r="E82" s="415"/>
      <c r="F82" s="91"/>
    </row>
    <row r="83" spans="1:10" s="187" customFormat="1" ht="15" customHeight="1" thickBot="1" x14ac:dyDescent="0.25">
      <c r="A83" s="206" t="s">
        <v>532</v>
      </c>
      <c r="B83" s="194"/>
      <c r="C83" s="194"/>
      <c r="D83" s="194"/>
      <c r="E83" s="195">
        <f>LEN(A84)</f>
        <v>0</v>
      </c>
      <c r="F83" s="196" t="s">
        <v>136</v>
      </c>
      <c r="H83" s="540" t="s">
        <v>530</v>
      </c>
      <c r="I83" s="420"/>
      <c r="J83" s="540" t="s">
        <v>535</v>
      </c>
    </row>
    <row r="84" spans="1:10" s="415" customFormat="1" ht="69.95" customHeight="1" thickBot="1" x14ac:dyDescent="0.25">
      <c r="A84" s="658"/>
      <c r="B84" s="658"/>
      <c r="C84" s="658"/>
      <c r="D84" s="658"/>
      <c r="E84" s="658"/>
      <c r="F84" s="658"/>
      <c r="H84" s="540"/>
      <c r="I84" s="420"/>
      <c r="J84" s="540"/>
    </row>
    <row r="85" spans="1:10" s="187" customFormat="1" ht="6" customHeight="1" thickBot="1" x14ac:dyDescent="0.25">
      <c r="A85" s="415"/>
      <c r="B85" s="415"/>
      <c r="C85" s="415"/>
      <c r="D85" s="415"/>
      <c r="E85" s="415"/>
      <c r="F85" s="91"/>
    </row>
    <row r="86" spans="1:10" s="415" customFormat="1" ht="20.100000000000001" customHeight="1" x14ac:dyDescent="0.2">
      <c r="A86" s="76" t="s">
        <v>193</v>
      </c>
      <c r="B86" s="77"/>
      <c r="C86" s="188" t="s">
        <v>187</v>
      </c>
      <c r="D86" s="185" t="str">
        <f ca="1">IF($E$4&gt;0, E86/$E$4, "")</f>
        <v/>
      </c>
      <c r="E86" s="647">
        <f ca="1">SUM(F88,F100,F117,F129,F146,F163)</f>
        <v>0</v>
      </c>
      <c r="F86" s="648"/>
      <c r="H86" s="625" t="s">
        <v>531</v>
      </c>
      <c r="I86" s="626"/>
      <c r="J86" s="627"/>
    </row>
    <row r="87" spans="1:10" s="187" customFormat="1" ht="6" customHeight="1" x14ac:dyDescent="0.2">
      <c r="A87" s="415"/>
      <c r="B87" s="415"/>
      <c r="C87" s="415"/>
      <c r="D87" s="415"/>
      <c r="E87" s="415"/>
      <c r="F87" s="91"/>
      <c r="H87" s="628"/>
      <c r="I87" s="629"/>
      <c r="J87" s="630"/>
    </row>
    <row r="88" spans="1:10" s="187" customFormat="1" ht="20.100000000000001" customHeight="1" x14ac:dyDescent="0.2">
      <c r="A88" s="198" t="s">
        <v>418</v>
      </c>
      <c r="B88" s="199"/>
      <c r="C88" s="199"/>
      <c r="D88" s="199"/>
      <c r="E88" s="98"/>
      <c r="F88" s="100">
        <f>SUM(F91:F95)</f>
        <v>0</v>
      </c>
      <c r="H88" s="628"/>
      <c r="I88" s="629"/>
      <c r="J88" s="630"/>
    </row>
    <row r="89" spans="1:10" s="187" customFormat="1" ht="6" customHeight="1" x14ac:dyDescent="0.2">
      <c r="A89" s="415"/>
      <c r="B89" s="415"/>
      <c r="C89" s="415"/>
      <c r="D89" s="415"/>
      <c r="E89" s="415"/>
      <c r="F89" s="91"/>
      <c r="H89" s="628"/>
      <c r="I89" s="629"/>
      <c r="J89" s="630"/>
    </row>
    <row r="90" spans="1:10" s="187" customFormat="1" ht="23.25" thickBot="1" x14ac:dyDescent="0.25">
      <c r="A90" s="211" t="s">
        <v>184</v>
      </c>
      <c r="B90" s="191" t="s">
        <v>159</v>
      </c>
      <c r="C90" s="191" t="s">
        <v>160</v>
      </c>
      <c r="D90" s="192" t="s">
        <v>163</v>
      </c>
      <c r="E90" s="192" t="s">
        <v>161</v>
      </c>
      <c r="F90" s="186" t="s">
        <v>431</v>
      </c>
      <c r="H90" s="631"/>
      <c r="I90" s="632"/>
      <c r="J90" s="633"/>
    </row>
    <row r="91" spans="1:10" s="187" customFormat="1" ht="11.25" x14ac:dyDescent="0.2">
      <c r="A91" s="229"/>
      <c r="B91" s="230"/>
      <c r="C91" s="231"/>
      <c r="D91" s="232"/>
      <c r="E91" s="234"/>
      <c r="F91" s="193">
        <f>TRUNC(D91*E91,2)</f>
        <v>0</v>
      </c>
    </row>
    <row r="92" spans="1:10" s="187" customFormat="1" ht="11.25" x14ac:dyDescent="0.2">
      <c r="A92" s="229"/>
      <c r="B92" s="230"/>
      <c r="C92" s="231"/>
      <c r="D92" s="232"/>
      <c r="E92" s="234"/>
      <c r="F92" s="193">
        <f>TRUNC(D92*E92,2)</f>
        <v>0</v>
      </c>
    </row>
    <row r="93" spans="1:10" s="187" customFormat="1" ht="11.25" x14ac:dyDescent="0.2">
      <c r="A93" s="229"/>
      <c r="B93" s="230"/>
      <c r="C93" s="231"/>
      <c r="D93" s="232"/>
      <c r="E93" s="234"/>
      <c r="F93" s="193">
        <f>TRUNC(D93*E93,2)</f>
        <v>0</v>
      </c>
    </row>
    <row r="94" spans="1:10" s="187" customFormat="1" ht="11.25" x14ac:dyDescent="0.2">
      <c r="A94" s="229"/>
      <c r="B94" s="230"/>
      <c r="C94" s="231"/>
      <c r="D94" s="232"/>
      <c r="E94" s="234"/>
      <c r="F94" s="193">
        <f>TRUNC(D94*E94,2)</f>
        <v>0</v>
      </c>
    </row>
    <row r="95" spans="1:10" s="187" customFormat="1" ht="11.25" x14ac:dyDescent="0.2">
      <c r="A95" s="229"/>
      <c r="B95" s="230"/>
      <c r="C95" s="231"/>
      <c r="D95" s="232"/>
      <c r="E95" s="234"/>
      <c r="F95" s="193">
        <f>TRUNC(D95*E95,2)</f>
        <v>0</v>
      </c>
    </row>
    <row r="96" spans="1:10" s="187" customFormat="1" ht="6" customHeight="1" thickBot="1" x14ac:dyDescent="0.25">
      <c r="A96" s="415"/>
      <c r="B96" s="415"/>
      <c r="C96" s="415"/>
      <c r="D96" s="415"/>
      <c r="E96" s="415"/>
      <c r="F96" s="91"/>
    </row>
    <row r="97" spans="1:10" s="187" customFormat="1" ht="15" customHeight="1" x14ac:dyDescent="0.2">
      <c r="A97" s="206" t="s">
        <v>532</v>
      </c>
      <c r="B97" s="194"/>
      <c r="C97" s="194"/>
      <c r="D97" s="194"/>
      <c r="E97" s="195">
        <f>LEN(A98)</f>
        <v>0</v>
      </c>
      <c r="F97" s="196" t="s">
        <v>136</v>
      </c>
      <c r="H97" s="625" t="s">
        <v>590</v>
      </c>
      <c r="I97" s="626"/>
      <c r="J97" s="627"/>
    </row>
    <row r="98" spans="1:10" s="415" customFormat="1" ht="69.95" customHeight="1" thickBot="1" x14ac:dyDescent="0.25">
      <c r="A98" s="658"/>
      <c r="B98" s="658"/>
      <c r="C98" s="658"/>
      <c r="D98" s="658"/>
      <c r="E98" s="658"/>
      <c r="F98" s="658"/>
      <c r="H98" s="631"/>
      <c r="I98" s="632"/>
      <c r="J98" s="633"/>
    </row>
    <row r="99" spans="1:10" s="187" customFormat="1" ht="6" customHeight="1" thickBot="1" x14ac:dyDescent="0.25">
      <c r="A99" s="415"/>
      <c r="B99" s="415"/>
      <c r="C99" s="415"/>
      <c r="D99" s="415"/>
      <c r="E99" s="415"/>
      <c r="F99" s="91"/>
    </row>
    <row r="100" spans="1:10" s="187" customFormat="1" ht="20.100000000000001" customHeight="1" thickBot="1" x14ac:dyDescent="0.25">
      <c r="A100" s="198" t="s">
        <v>419</v>
      </c>
      <c r="B100" s="199"/>
      <c r="C100" s="199"/>
      <c r="D100" s="199"/>
      <c r="E100" s="98"/>
      <c r="F100" s="100">
        <f>SUM(F103:F112)</f>
        <v>0</v>
      </c>
      <c r="H100" s="643" t="s">
        <v>599</v>
      </c>
      <c r="I100" s="643"/>
      <c r="J100" s="643"/>
    </row>
    <row r="101" spans="1:10" s="187" customFormat="1" ht="6" customHeight="1" thickBot="1" x14ac:dyDescent="0.25">
      <c r="A101" s="415"/>
      <c r="B101" s="415"/>
      <c r="C101" s="415"/>
      <c r="D101" s="415"/>
      <c r="E101" s="415"/>
      <c r="F101" s="91"/>
      <c r="H101" s="643"/>
      <c r="I101" s="643"/>
      <c r="J101" s="643"/>
    </row>
    <row r="102" spans="1:10" s="187" customFormat="1" ht="23.25" thickBot="1" x14ac:dyDescent="0.25">
      <c r="A102" s="212" t="s">
        <v>184</v>
      </c>
      <c r="B102" s="213" t="s">
        <v>159</v>
      </c>
      <c r="C102" s="213" t="s">
        <v>160</v>
      </c>
      <c r="D102" s="214" t="s">
        <v>163</v>
      </c>
      <c r="E102" s="214" t="s">
        <v>161</v>
      </c>
      <c r="F102" s="215" t="s">
        <v>431</v>
      </c>
      <c r="H102" s="643"/>
      <c r="I102" s="643"/>
      <c r="J102" s="643"/>
    </row>
    <row r="103" spans="1:10" s="187" customFormat="1" ht="11.25" x14ac:dyDescent="0.2">
      <c r="A103" s="106" t="s">
        <v>254</v>
      </c>
      <c r="B103" s="107" t="s">
        <v>449</v>
      </c>
      <c r="C103" s="108" t="s">
        <v>345</v>
      </c>
      <c r="D103" s="235"/>
      <c r="E103" s="236"/>
      <c r="F103" s="216">
        <f>TRUNC(D103*E103,2)</f>
        <v>0</v>
      </c>
    </row>
    <row r="104" spans="1:10" s="187" customFormat="1" ht="12" thickBot="1" x14ac:dyDescent="0.25">
      <c r="A104" s="109" t="s">
        <v>278</v>
      </c>
      <c r="B104" s="110" t="s">
        <v>449</v>
      </c>
      <c r="C104" s="111" t="s">
        <v>345</v>
      </c>
      <c r="D104" s="237"/>
      <c r="E104" s="238"/>
      <c r="F104" s="217">
        <f>TRUNC(D104*E104,2)</f>
        <v>0</v>
      </c>
    </row>
    <row r="105" spans="1:10" s="187" customFormat="1" ht="11.25" x14ac:dyDescent="0.2">
      <c r="A105" s="239"/>
      <c r="B105" s="240"/>
      <c r="C105" s="241"/>
      <c r="D105" s="242"/>
      <c r="E105" s="243"/>
      <c r="F105" s="220">
        <f t="shared" ref="F105:F112" si="1">TRUNC(D105*E105,2)</f>
        <v>0</v>
      </c>
    </row>
    <row r="106" spans="1:10" s="187" customFormat="1" ht="11.25" x14ac:dyDescent="0.2">
      <c r="A106" s="229"/>
      <c r="B106" s="230"/>
      <c r="C106" s="231"/>
      <c r="D106" s="232"/>
      <c r="E106" s="234"/>
      <c r="F106" s="193">
        <f t="shared" si="1"/>
        <v>0</v>
      </c>
    </row>
    <row r="107" spans="1:10" s="187" customFormat="1" ht="11.25" x14ac:dyDescent="0.2">
      <c r="A107" s="229"/>
      <c r="B107" s="230"/>
      <c r="C107" s="231"/>
      <c r="D107" s="232"/>
      <c r="E107" s="234"/>
      <c r="F107" s="193">
        <f t="shared" si="1"/>
        <v>0</v>
      </c>
    </row>
    <row r="108" spans="1:10" s="187" customFormat="1" ht="11.25" x14ac:dyDescent="0.2">
      <c r="A108" s="229"/>
      <c r="B108" s="230"/>
      <c r="C108" s="231"/>
      <c r="D108" s="232"/>
      <c r="E108" s="234"/>
      <c r="F108" s="193">
        <f t="shared" si="1"/>
        <v>0</v>
      </c>
    </row>
    <row r="109" spans="1:10" s="187" customFormat="1" ht="11.25" x14ac:dyDescent="0.2">
      <c r="A109" s="229"/>
      <c r="B109" s="230"/>
      <c r="C109" s="231"/>
      <c r="D109" s="232"/>
      <c r="E109" s="234"/>
      <c r="F109" s="193">
        <f t="shared" si="1"/>
        <v>0</v>
      </c>
    </row>
    <row r="110" spans="1:10" s="187" customFormat="1" ht="11.25" x14ac:dyDescent="0.2">
      <c r="A110" s="229"/>
      <c r="B110" s="230"/>
      <c r="C110" s="231"/>
      <c r="D110" s="232"/>
      <c r="E110" s="234"/>
      <c r="F110" s="193">
        <f t="shared" si="1"/>
        <v>0</v>
      </c>
    </row>
    <row r="111" spans="1:10" s="187" customFormat="1" ht="11.25" x14ac:dyDescent="0.2">
      <c r="A111" s="229"/>
      <c r="B111" s="230"/>
      <c r="C111" s="231"/>
      <c r="D111" s="232"/>
      <c r="E111" s="234"/>
      <c r="F111" s="193">
        <f t="shared" si="1"/>
        <v>0</v>
      </c>
    </row>
    <row r="112" spans="1:10" s="187" customFormat="1" ht="11.25" x14ac:dyDescent="0.2">
      <c r="A112" s="229"/>
      <c r="B112" s="230"/>
      <c r="C112" s="231"/>
      <c r="D112" s="232"/>
      <c r="E112" s="234"/>
      <c r="F112" s="193">
        <f t="shared" si="1"/>
        <v>0</v>
      </c>
    </row>
    <row r="113" spans="1:10" s="187" customFormat="1" ht="6" customHeight="1" thickBot="1" x14ac:dyDescent="0.25">
      <c r="A113" s="415"/>
      <c r="B113" s="415"/>
      <c r="C113" s="415"/>
      <c r="D113" s="415"/>
      <c r="E113" s="415"/>
      <c r="F113" s="91"/>
    </row>
    <row r="114" spans="1:10" s="187" customFormat="1" ht="15" customHeight="1" thickBot="1" x14ac:dyDescent="0.25">
      <c r="A114" s="206" t="s">
        <v>532</v>
      </c>
      <c r="B114" s="194"/>
      <c r="C114" s="194"/>
      <c r="D114" s="194"/>
      <c r="E114" s="195">
        <f>LEN(A115)</f>
        <v>0</v>
      </c>
      <c r="F114" s="196" t="s">
        <v>136</v>
      </c>
      <c r="H114" s="540" t="s">
        <v>591</v>
      </c>
      <c r="J114" s="540" t="s">
        <v>535</v>
      </c>
    </row>
    <row r="115" spans="1:10" s="415" customFormat="1" ht="69.95" customHeight="1" thickBot="1" x14ac:dyDescent="0.25">
      <c r="A115" s="658"/>
      <c r="B115" s="658"/>
      <c r="C115" s="658"/>
      <c r="D115" s="658"/>
      <c r="E115" s="658"/>
      <c r="F115" s="658"/>
      <c r="H115" s="540"/>
      <c r="I115" s="419"/>
      <c r="J115" s="540"/>
    </row>
    <row r="116" spans="1:10" s="187" customFormat="1" ht="6" customHeight="1" thickBot="1" x14ac:dyDescent="0.25">
      <c r="A116" s="415"/>
      <c r="B116" s="415"/>
      <c r="C116" s="415"/>
      <c r="D116" s="415"/>
      <c r="E116" s="415"/>
      <c r="F116" s="91"/>
    </row>
    <row r="117" spans="1:10" s="187" customFormat="1" ht="20.100000000000001" customHeight="1" x14ac:dyDescent="0.2">
      <c r="A117" s="198" t="s">
        <v>445</v>
      </c>
      <c r="B117" s="199"/>
      <c r="C117" s="199"/>
      <c r="D117" s="199"/>
      <c r="E117" s="98"/>
      <c r="F117" s="100">
        <f>SUM(F120:F124)</f>
        <v>0</v>
      </c>
      <c r="H117" s="625" t="s">
        <v>536</v>
      </c>
      <c r="I117" s="626"/>
      <c r="J117" s="627"/>
    </row>
    <row r="118" spans="1:10" s="187" customFormat="1" ht="6" customHeight="1" x14ac:dyDescent="0.2">
      <c r="A118" s="415"/>
      <c r="B118" s="415"/>
      <c r="C118" s="415"/>
      <c r="D118" s="415"/>
      <c r="E118" s="415"/>
      <c r="F118" s="91"/>
      <c r="H118" s="628"/>
      <c r="I118" s="629"/>
      <c r="J118" s="630"/>
    </row>
    <row r="119" spans="1:10" s="187" customFormat="1" ht="23.25" thickBot="1" x14ac:dyDescent="0.25">
      <c r="A119" s="211" t="s">
        <v>184</v>
      </c>
      <c r="B119" s="191" t="s">
        <v>159</v>
      </c>
      <c r="C119" s="191" t="s">
        <v>160</v>
      </c>
      <c r="D119" s="192" t="s">
        <v>163</v>
      </c>
      <c r="E119" s="192" t="s">
        <v>161</v>
      </c>
      <c r="F119" s="186" t="s">
        <v>431</v>
      </c>
      <c r="H119" s="631"/>
      <c r="I119" s="632"/>
      <c r="J119" s="633"/>
    </row>
    <row r="120" spans="1:10" s="187" customFormat="1" ht="11.25" x14ac:dyDescent="0.2">
      <c r="A120" s="229"/>
      <c r="B120" s="230"/>
      <c r="C120" s="231"/>
      <c r="D120" s="232"/>
      <c r="E120" s="234"/>
      <c r="F120" s="193">
        <f>TRUNC(D120*E120,2)</f>
        <v>0</v>
      </c>
    </row>
    <row r="121" spans="1:10" s="187" customFormat="1" ht="11.25" x14ac:dyDescent="0.2">
      <c r="A121" s="229"/>
      <c r="B121" s="230"/>
      <c r="C121" s="231"/>
      <c r="D121" s="232"/>
      <c r="E121" s="234"/>
      <c r="F121" s="193">
        <f>TRUNC(D121*E121,2)</f>
        <v>0</v>
      </c>
    </row>
    <row r="122" spans="1:10" s="187" customFormat="1" ht="11.25" x14ac:dyDescent="0.2">
      <c r="A122" s="229"/>
      <c r="B122" s="230"/>
      <c r="C122" s="231"/>
      <c r="D122" s="232"/>
      <c r="E122" s="234"/>
      <c r="F122" s="193">
        <f>TRUNC(D122*E122,2)</f>
        <v>0</v>
      </c>
    </row>
    <row r="123" spans="1:10" s="187" customFormat="1" ht="11.25" x14ac:dyDescent="0.2">
      <c r="A123" s="229"/>
      <c r="B123" s="230"/>
      <c r="C123" s="231"/>
      <c r="D123" s="232"/>
      <c r="E123" s="234"/>
      <c r="F123" s="193">
        <f>TRUNC(D123*E123,2)</f>
        <v>0</v>
      </c>
    </row>
    <row r="124" spans="1:10" s="187" customFormat="1" ht="11.25" x14ac:dyDescent="0.2">
      <c r="A124" s="229"/>
      <c r="B124" s="230"/>
      <c r="C124" s="231"/>
      <c r="D124" s="232"/>
      <c r="E124" s="234"/>
      <c r="F124" s="193">
        <f>TRUNC(D124*E124,2)</f>
        <v>0</v>
      </c>
    </row>
    <row r="125" spans="1:10" s="187" customFormat="1" ht="6" customHeight="1" thickBot="1" x14ac:dyDescent="0.25">
      <c r="A125" s="415"/>
      <c r="B125" s="415"/>
      <c r="C125" s="415"/>
      <c r="D125" s="415"/>
      <c r="E125" s="415"/>
      <c r="F125" s="91"/>
    </row>
    <row r="126" spans="1:10" s="187" customFormat="1" ht="15" customHeight="1" thickBot="1" x14ac:dyDescent="0.25">
      <c r="A126" s="206" t="s">
        <v>532</v>
      </c>
      <c r="B126" s="194"/>
      <c r="C126" s="194"/>
      <c r="D126" s="194"/>
      <c r="E126" s="195">
        <f>LEN(A127)</f>
        <v>0</v>
      </c>
      <c r="F126" s="196" t="s">
        <v>136</v>
      </c>
      <c r="H126" s="540" t="s">
        <v>535</v>
      </c>
    </row>
    <row r="127" spans="1:10" s="415" customFormat="1" ht="69.95" customHeight="1" thickBot="1" x14ac:dyDescent="0.25">
      <c r="A127" s="658"/>
      <c r="B127" s="658"/>
      <c r="C127" s="658"/>
      <c r="D127" s="658"/>
      <c r="E127" s="658"/>
      <c r="F127" s="658"/>
      <c r="H127" s="540"/>
      <c r="I127" s="419"/>
      <c r="J127" s="419"/>
    </row>
    <row r="128" spans="1:10" s="187" customFormat="1" ht="6" customHeight="1" thickBot="1" x14ac:dyDescent="0.25">
      <c r="A128" s="415"/>
      <c r="B128" s="415"/>
      <c r="C128" s="415"/>
      <c r="D128" s="415"/>
      <c r="E128" s="415"/>
      <c r="F128" s="91"/>
    </row>
    <row r="129" spans="1:10" s="187" customFormat="1" ht="20.100000000000001" customHeight="1" x14ac:dyDescent="0.2">
      <c r="A129" s="198" t="s">
        <v>427</v>
      </c>
      <c r="B129" s="199"/>
      <c r="C129" s="199"/>
      <c r="D129" s="199"/>
      <c r="E129" s="98"/>
      <c r="F129" s="100">
        <f>SUM(F132:F141)</f>
        <v>0</v>
      </c>
      <c r="H129" s="625" t="s">
        <v>592</v>
      </c>
      <c r="I129" s="626"/>
      <c r="J129" s="627"/>
    </row>
    <row r="130" spans="1:10" s="187" customFormat="1" ht="6" customHeight="1" x14ac:dyDescent="0.2">
      <c r="A130" s="415"/>
      <c r="B130" s="415"/>
      <c r="C130" s="415"/>
      <c r="D130" s="415"/>
      <c r="E130" s="415"/>
      <c r="F130" s="91"/>
      <c r="H130" s="628"/>
      <c r="I130" s="629"/>
      <c r="J130" s="630"/>
    </row>
    <row r="131" spans="1:10" s="187" customFormat="1" ht="23.25" thickBot="1" x14ac:dyDescent="0.25">
      <c r="A131" s="212" t="s">
        <v>184</v>
      </c>
      <c r="B131" s="213" t="s">
        <v>159</v>
      </c>
      <c r="C131" s="213" t="s">
        <v>160</v>
      </c>
      <c r="D131" s="214" t="s">
        <v>163</v>
      </c>
      <c r="E131" s="214" t="s">
        <v>161</v>
      </c>
      <c r="F131" s="215" t="s">
        <v>431</v>
      </c>
      <c r="H131" s="631"/>
      <c r="I131" s="632"/>
      <c r="J131" s="633"/>
    </row>
    <row r="132" spans="1:10" s="187" customFormat="1" ht="11.25" x14ac:dyDescent="0.2">
      <c r="A132" s="106" t="s">
        <v>263</v>
      </c>
      <c r="B132" s="107" t="s">
        <v>449</v>
      </c>
      <c r="C132" s="108" t="s">
        <v>345</v>
      </c>
      <c r="D132" s="235"/>
      <c r="E132" s="236"/>
      <c r="F132" s="216">
        <f t="shared" ref="F132:F139" si="2">TRUNC(D132*E132,2)</f>
        <v>0</v>
      </c>
    </row>
    <row r="133" spans="1:10" s="187" customFormat="1" ht="11.25" x14ac:dyDescent="0.2">
      <c r="A133" s="221" t="s">
        <v>268</v>
      </c>
      <c r="B133" s="218" t="s">
        <v>449</v>
      </c>
      <c r="C133" s="219" t="s">
        <v>345</v>
      </c>
      <c r="D133" s="242"/>
      <c r="E133" s="243"/>
      <c r="F133" s="222">
        <f t="shared" si="2"/>
        <v>0</v>
      </c>
    </row>
    <row r="134" spans="1:10" s="187" customFormat="1" ht="11.25" x14ac:dyDescent="0.2">
      <c r="A134" s="221" t="s">
        <v>420</v>
      </c>
      <c r="B134" s="218" t="s">
        <v>449</v>
      </c>
      <c r="C134" s="219" t="s">
        <v>345</v>
      </c>
      <c r="D134" s="242"/>
      <c r="E134" s="243"/>
      <c r="F134" s="222">
        <f t="shared" si="2"/>
        <v>0</v>
      </c>
    </row>
    <row r="135" spans="1:10" s="187" customFormat="1" ht="11.25" x14ac:dyDescent="0.2">
      <c r="A135" s="221" t="s">
        <v>262</v>
      </c>
      <c r="B135" s="218" t="s">
        <v>449</v>
      </c>
      <c r="C135" s="219" t="s">
        <v>345</v>
      </c>
      <c r="D135" s="242"/>
      <c r="E135" s="243"/>
      <c r="F135" s="222">
        <f t="shared" si="2"/>
        <v>0</v>
      </c>
    </row>
    <row r="136" spans="1:10" s="187" customFormat="1" ht="12" thickBot="1" x14ac:dyDescent="0.25">
      <c r="A136" s="109" t="s">
        <v>421</v>
      </c>
      <c r="B136" s="110" t="s">
        <v>449</v>
      </c>
      <c r="C136" s="111" t="s">
        <v>461</v>
      </c>
      <c r="D136" s="237"/>
      <c r="E136" s="238"/>
      <c r="F136" s="217">
        <f t="shared" si="2"/>
        <v>0</v>
      </c>
    </row>
    <row r="137" spans="1:10" s="187" customFormat="1" ht="11.25" x14ac:dyDescent="0.2">
      <c r="A137" s="239"/>
      <c r="B137" s="240"/>
      <c r="C137" s="241"/>
      <c r="D137" s="242"/>
      <c r="E137" s="243"/>
      <c r="F137" s="220">
        <f t="shared" si="2"/>
        <v>0</v>
      </c>
    </row>
    <row r="138" spans="1:10" s="187" customFormat="1" ht="11.25" x14ac:dyDescent="0.2">
      <c r="A138" s="239"/>
      <c r="B138" s="240"/>
      <c r="C138" s="241"/>
      <c r="D138" s="242"/>
      <c r="E138" s="243"/>
      <c r="F138" s="193">
        <f t="shared" si="2"/>
        <v>0</v>
      </c>
    </row>
    <row r="139" spans="1:10" s="187" customFormat="1" ht="11.25" x14ac:dyDescent="0.2">
      <c r="A139" s="239"/>
      <c r="B139" s="240"/>
      <c r="C139" s="241"/>
      <c r="D139" s="242"/>
      <c r="E139" s="243"/>
      <c r="F139" s="193">
        <f t="shared" si="2"/>
        <v>0</v>
      </c>
    </row>
    <row r="140" spans="1:10" s="187" customFormat="1" ht="11.25" x14ac:dyDescent="0.2">
      <c r="A140" s="239"/>
      <c r="B140" s="240"/>
      <c r="C140" s="241"/>
      <c r="D140" s="242"/>
      <c r="E140" s="243"/>
      <c r="F140" s="193">
        <f>TRUNC(D140*E140,2)</f>
        <v>0</v>
      </c>
    </row>
    <row r="141" spans="1:10" s="187" customFormat="1" ht="11.25" x14ac:dyDescent="0.2">
      <c r="A141" s="239"/>
      <c r="B141" s="240"/>
      <c r="C141" s="241"/>
      <c r="D141" s="242"/>
      <c r="E141" s="243"/>
      <c r="F141" s="193">
        <f>TRUNC(D141*E141,2)</f>
        <v>0</v>
      </c>
    </row>
    <row r="142" spans="1:10" s="187" customFormat="1" ht="6" customHeight="1" thickBot="1" x14ac:dyDescent="0.25">
      <c r="A142" s="415"/>
      <c r="B142" s="415"/>
      <c r="C142" s="415"/>
      <c r="D142" s="415"/>
      <c r="E142" s="415"/>
      <c r="F142" s="91"/>
    </row>
    <row r="143" spans="1:10" s="187" customFormat="1" ht="15" customHeight="1" thickBot="1" x14ac:dyDescent="0.25">
      <c r="A143" s="206" t="s">
        <v>532</v>
      </c>
      <c r="B143" s="194"/>
      <c r="C143" s="194"/>
      <c r="D143" s="194"/>
      <c r="E143" s="195">
        <f>LEN(A144)</f>
        <v>0</v>
      </c>
      <c r="F143" s="196" t="s">
        <v>136</v>
      </c>
      <c r="H143" s="540" t="s">
        <v>542</v>
      </c>
    </row>
    <row r="144" spans="1:10" s="415" customFormat="1" ht="69.95" customHeight="1" thickBot="1" x14ac:dyDescent="0.25">
      <c r="A144" s="658"/>
      <c r="B144" s="658"/>
      <c r="C144" s="658"/>
      <c r="D144" s="658"/>
      <c r="E144" s="658"/>
      <c r="F144" s="658"/>
      <c r="H144" s="540"/>
      <c r="I144" s="419"/>
      <c r="J144" s="419"/>
    </row>
    <row r="145" spans="1:10" s="187" customFormat="1" ht="6" customHeight="1" thickBot="1" x14ac:dyDescent="0.25">
      <c r="A145" s="415"/>
      <c r="B145" s="415"/>
      <c r="C145" s="415"/>
      <c r="D145" s="415"/>
      <c r="E145" s="415"/>
      <c r="F145" s="91"/>
    </row>
    <row r="146" spans="1:10" s="187" customFormat="1" ht="20.100000000000001" customHeight="1" thickBot="1" x14ac:dyDescent="0.25">
      <c r="A146" s="198" t="s">
        <v>426</v>
      </c>
      <c r="B146" s="199"/>
      <c r="C146" s="199"/>
      <c r="D146" s="199"/>
      <c r="E146" s="98"/>
      <c r="F146" s="100">
        <f ca="1">SUM(F149:F158)</f>
        <v>0</v>
      </c>
      <c r="H146" s="540" t="s">
        <v>593</v>
      </c>
      <c r="I146" s="540"/>
      <c r="J146" s="540"/>
    </row>
    <row r="147" spans="1:10" s="187" customFormat="1" ht="6" customHeight="1" thickBot="1" x14ac:dyDescent="0.25">
      <c r="A147" s="415"/>
      <c r="B147" s="415"/>
      <c r="C147" s="415"/>
      <c r="D147" s="415"/>
      <c r="E147" s="415"/>
      <c r="F147" s="91"/>
      <c r="H147" s="540"/>
      <c r="I147" s="540"/>
      <c r="J147" s="540"/>
    </row>
    <row r="148" spans="1:10" s="187" customFormat="1" ht="23.25" thickBot="1" x14ac:dyDescent="0.25">
      <c r="A148" s="212" t="s">
        <v>184</v>
      </c>
      <c r="B148" s="213" t="s">
        <v>159</v>
      </c>
      <c r="C148" s="213" t="s">
        <v>160</v>
      </c>
      <c r="D148" s="214" t="s">
        <v>163</v>
      </c>
      <c r="E148" s="214" t="s">
        <v>161</v>
      </c>
      <c r="F148" s="215" t="s">
        <v>431</v>
      </c>
      <c r="H148" s="540"/>
      <c r="I148" s="540"/>
      <c r="J148" s="540"/>
    </row>
    <row r="149" spans="1:10" s="187" customFormat="1" ht="12" customHeight="1" thickBot="1" x14ac:dyDescent="0.25">
      <c r="A149" s="223" t="s">
        <v>425</v>
      </c>
      <c r="B149" s="224" t="s">
        <v>182</v>
      </c>
      <c r="C149" s="225" t="s">
        <v>456</v>
      </c>
      <c r="D149" s="245"/>
      <c r="E149" s="246"/>
      <c r="F149" s="226">
        <f ca="1">IF(D20="Flat rate", 0, IF(D149*E149&lt;=IF(CELL("TYPE", '2. Main data'!F7) = "v",  ('2. Main data'!F7*2500), 0), D149*E149, "Wrong"))</f>
        <v>0</v>
      </c>
      <c r="H149" s="540"/>
      <c r="I149" s="540"/>
      <c r="J149" s="540"/>
    </row>
    <row r="150" spans="1:10" s="187" customFormat="1" ht="11.25" x14ac:dyDescent="0.2">
      <c r="A150" s="239"/>
      <c r="B150" s="240"/>
      <c r="C150" s="241"/>
      <c r="D150" s="242"/>
      <c r="E150" s="243"/>
      <c r="F150" s="220">
        <f t="shared" ref="F150:F158" si="3">TRUNC(D150*E150,2)</f>
        <v>0</v>
      </c>
    </row>
    <row r="151" spans="1:10" s="187" customFormat="1" ht="11.25" x14ac:dyDescent="0.2">
      <c r="A151" s="229"/>
      <c r="B151" s="230"/>
      <c r="C151" s="231"/>
      <c r="D151" s="232"/>
      <c r="E151" s="234"/>
      <c r="F151" s="193">
        <f t="shared" si="3"/>
        <v>0</v>
      </c>
    </row>
    <row r="152" spans="1:10" s="187" customFormat="1" ht="11.25" x14ac:dyDescent="0.2">
      <c r="A152" s="229"/>
      <c r="B152" s="230"/>
      <c r="C152" s="231"/>
      <c r="D152" s="232"/>
      <c r="E152" s="234"/>
      <c r="F152" s="193">
        <f t="shared" si="3"/>
        <v>0</v>
      </c>
    </row>
    <row r="153" spans="1:10" s="187" customFormat="1" ht="11.25" x14ac:dyDescent="0.2">
      <c r="A153" s="229"/>
      <c r="B153" s="230"/>
      <c r="C153" s="231"/>
      <c r="D153" s="232"/>
      <c r="E153" s="234"/>
      <c r="F153" s="193">
        <f t="shared" si="3"/>
        <v>0</v>
      </c>
    </row>
    <row r="154" spans="1:10" s="187" customFormat="1" ht="11.25" x14ac:dyDescent="0.2">
      <c r="A154" s="229"/>
      <c r="B154" s="230"/>
      <c r="C154" s="231"/>
      <c r="D154" s="232"/>
      <c r="E154" s="234"/>
      <c r="F154" s="193">
        <f t="shared" si="3"/>
        <v>0</v>
      </c>
    </row>
    <row r="155" spans="1:10" s="187" customFormat="1" ht="11.25" x14ac:dyDescent="0.2">
      <c r="A155" s="229"/>
      <c r="B155" s="230"/>
      <c r="C155" s="231"/>
      <c r="D155" s="232"/>
      <c r="E155" s="234"/>
      <c r="F155" s="193">
        <f t="shared" si="3"/>
        <v>0</v>
      </c>
    </row>
    <row r="156" spans="1:10" s="187" customFormat="1" ht="11.25" x14ac:dyDescent="0.2">
      <c r="A156" s="229"/>
      <c r="B156" s="230"/>
      <c r="C156" s="231"/>
      <c r="D156" s="232"/>
      <c r="E156" s="234"/>
      <c r="F156" s="193">
        <f t="shared" si="3"/>
        <v>0</v>
      </c>
    </row>
    <row r="157" spans="1:10" s="187" customFormat="1" ht="11.25" x14ac:dyDescent="0.2">
      <c r="A157" s="229"/>
      <c r="B157" s="230"/>
      <c r="C157" s="231"/>
      <c r="D157" s="232"/>
      <c r="E157" s="234"/>
      <c r="F157" s="193">
        <f t="shared" si="3"/>
        <v>0</v>
      </c>
    </row>
    <row r="158" spans="1:10" s="187" customFormat="1" ht="11.25" x14ac:dyDescent="0.2">
      <c r="A158" s="229"/>
      <c r="B158" s="230"/>
      <c r="C158" s="231"/>
      <c r="D158" s="232"/>
      <c r="E158" s="234"/>
      <c r="F158" s="193">
        <f t="shared" si="3"/>
        <v>0</v>
      </c>
    </row>
    <row r="159" spans="1:10" s="187" customFormat="1" ht="6" customHeight="1" thickBot="1" x14ac:dyDescent="0.25">
      <c r="A159" s="415"/>
      <c r="B159" s="415"/>
      <c r="C159" s="415"/>
      <c r="D159" s="415"/>
      <c r="E159" s="415"/>
      <c r="F159" s="91"/>
    </row>
    <row r="160" spans="1:10" s="187" customFormat="1" ht="15" customHeight="1" thickBot="1" x14ac:dyDescent="0.25">
      <c r="A160" s="206" t="s">
        <v>532</v>
      </c>
      <c r="B160" s="194"/>
      <c r="C160" s="194"/>
      <c r="D160" s="194"/>
      <c r="E160" s="195">
        <f>LEN(A161)</f>
        <v>0</v>
      </c>
      <c r="F160" s="196" t="s">
        <v>136</v>
      </c>
      <c r="H160" s="540" t="s">
        <v>674</v>
      </c>
      <c r="J160" s="540" t="s">
        <v>535</v>
      </c>
    </row>
    <row r="161" spans="1:10" s="415" customFormat="1" ht="69.95" customHeight="1" thickBot="1" x14ac:dyDescent="0.25">
      <c r="A161" s="658"/>
      <c r="B161" s="658"/>
      <c r="C161" s="658"/>
      <c r="D161" s="658"/>
      <c r="E161" s="658"/>
      <c r="F161" s="658"/>
      <c r="H161" s="540"/>
      <c r="I161" s="419"/>
      <c r="J161" s="540"/>
    </row>
    <row r="162" spans="1:10" s="187" customFormat="1" ht="6" customHeight="1" thickBot="1" x14ac:dyDescent="0.25">
      <c r="A162" s="415"/>
      <c r="B162" s="415"/>
      <c r="C162" s="415"/>
      <c r="D162" s="415"/>
      <c r="E162" s="415"/>
      <c r="F162" s="91"/>
    </row>
    <row r="163" spans="1:10" s="187" customFormat="1" ht="20.100000000000001" customHeight="1" thickBot="1" x14ac:dyDescent="0.25">
      <c r="A163" s="198" t="s">
        <v>422</v>
      </c>
      <c r="B163" s="199"/>
      <c r="C163" s="199"/>
      <c r="D163" s="199"/>
      <c r="E163" s="98"/>
      <c r="F163" s="100">
        <f>SUM(F166:F175)</f>
        <v>0</v>
      </c>
      <c r="H163" s="540" t="s">
        <v>594</v>
      </c>
      <c r="I163" s="540"/>
      <c r="J163" s="540"/>
    </row>
    <row r="164" spans="1:10" s="187" customFormat="1" ht="6" customHeight="1" thickBot="1" x14ac:dyDescent="0.25">
      <c r="A164" s="415"/>
      <c r="B164" s="415"/>
      <c r="C164" s="415"/>
      <c r="D164" s="415"/>
      <c r="E164" s="415"/>
      <c r="F164" s="91"/>
      <c r="H164" s="540"/>
      <c r="I164" s="540"/>
      <c r="J164" s="540"/>
    </row>
    <row r="165" spans="1:10" s="187" customFormat="1" ht="23.25" thickBot="1" x14ac:dyDescent="0.25">
      <c r="A165" s="211" t="s">
        <v>184</v>
      </c>
      <c r="B165" s="191" t="s">
        <v>159</v>
      </c>
      <c r="C165" s="191" t="s">
        <v>160</v>
      </c>
      <c r="D165" s="192" t="s">
        <v>163</v>
      </c>
      <c r="E165" s="192" t="s">
        <v>161</v>
      </c>
      <c r="F165" s="186" t="s">
        <v>431</v>
      </c>
      <c r="H165" s="540"/>
      <c r="I165" s="540"/>
      <c r="J165" s="540"/>
    </row>
    <row r="166" spans="1:10" s="187" customFormat="1" ht="11.25" x14ac:dyDescent="0.2">
      <c r="A166" s="229"/>
      <c r="B166" s="230"/>
      <c r="C166" s="231"/>
      <c r="D166" s="232"/>
      <c r="E166" s="234"/>
      <c r="F166" s="193">
        <f t="shared" ref="F166:F175" si="4">TRUNC(D166*E166,2)</f>
        <v>0</v>
      </c>
    </row>
    <row r="167" spans="1:10" s="187" customFormat="1" ht="11.25" x14ac:dyDescent="0.2">
      <c r="A167" s="229"/>
      <c r="B167" s="230"/>
      <c r="C167" s="231"/>
      <c r="D167" s="232"/>
      <c r="E167" s="234"/>
      <c r="F167" s="193">
        <f t="shared" si="4"/>
        <v>0</v>
      </c>
    </row>
    <row r="168" spans="1:10" s="187" customFormat="1" ht="11.25" x14ac:dyDescent="0.2">
      <c r="A168" s="229"/>
      <c r="B168" s="230"/>
      <c r="C168" s="231"/>
      <c r="D168" s="232"/>
      <c r="E168" s="234"/>
      <c r="F168" s="193">
        <f t="shared" si="4"/>
        <v>0</v>
      </c>
    </row>
    <row r="169" spans="1:10" s="187" customFormat="1" ht="11.25" x14ac:dyDescent="0.2">
      <c r="A169" s="229"/>
      <c r="B169" s="230"/>
      <c r="C169" s="231"/>
      <c r="D169" s="232"/>
      <c r="E169" s="234"/>
      <c r="F169" s="193">
        <f t="shared" si="4"/>
        <v>0</v>
      </c>
    </row>
    <row r="170" spans="1:10" s="187" customFormat="1" ht="11.25" x14ac:dyDescent="0.2">
      <c r="A170" s="229"/>
      <c r="B170" s="230"/>
      <c r="C170" s="231"/>
      <c r="D170" s="232"/>
      <c r="E170" s="234"/>
      <c r="F170" s="193">
        <f t="shared" si="4"/>
        <v>0</v>
      </c>
    </row>
    <row r="171" spans="1:10" s="187" customFormat="1" ht="11.25" x14ac:dyDescent="0.2">
      <c r="A171" s="229"/>
      <c r="B171" s="230"/>
      <c r="C171" s="231"/>
      <c r="D171" s="232"/>
      <c r="E171" s="234"/>
      <c r="F171" s="193">
        <f t="shared" si="4"/>
        <v>0</v>
      </c>
    </row>
    <row r="172" spans="1:10" s="187" customFormat="1" ht="11.25" x14ac:dyDescent="0.2">
      <c r="A172" s="229"/>
      <c r="B172" s="230"/>
      <c r="C172" s="231"/>
      <c r="D172" s="232"/>
      <c r="E172" s="234"/>
      <c r="F172" s="193">
        <f t="shared" si="4"/>
        <v>0</v>
      </c>
    </row>
    <row r="173" spans="1:10" s="187" customFormat="1" ht="11.25" x14ac:dyDescent="0.2">
      <c r="A173" s="229"/>
      <c r="B173" s="230"/>
      <c r="C173" s="231"/>
      <c r="D173" s="232"/>
      <c r="E173" s="234"/>
      <c r="F173" s="193">
        <f t="shared" si="4"/>
        <v>0</v>
      </c>
    </row>
    <row r="174" spans="1:10" s="187" customFormat="1" ht="11.25" x14ac:dyDescent="0.2">
      <c r="A174" s="229"/>
      <c r="B174" s="230"/>
      <c r="C174" s="231"/>
      <c r="D174" s="232"/>
      <c r="E174" s="234"/>
      <c r="F174" s="193">
        <f t="shared" si="4"/>
        <v>0</v>
      </c>
    </row>
    <row r="175" spans="1:10" s="187" customFormat="1" ht="11.25" x14ac:dyDescent="0.2">
      <c r="A175" s="229"/>
      <c r="B175" s="230"/>
      <c r="C175" s="231"/>
      <c r="D175" s="232"/>
      <c r="E175" s="234"/>
      <c r="F175" s="193">
        <f t="shared" si="4"/>
        <v>0</v>
      </c>
    </row>
    <row r="176" spans="1:10" s="187" customFormat="1" ht="6" customHeight="1" thickBot="1" x14ac:dyDescent="0.25">
      <c r="A176" s="415"/>
      <c r="B176" s="415"/>
      <c r="C176" s="415"/>
      <c r="D176" s="415"/>
      <c r="E176" s="415"/>
      <c r="F176" s="91"/>
    </row>
    <row r="177" spans="1:10" s="187" customFormat="1" ht="15" customHeight="1" thickBot="1" x14ac:dyDescent="0.25">
      <c r="A177" s="206" t="s">
        <v>532</v>
      </c>
      <c r="B177" s="194"/>
      <c r="C177" s="194"/>
      <c r="D177" s="194"/>
      <c r="E177" s="195">
        <f>LEN(A178)</f>
        <v>0</v>
      </c>
      <c r="F177" s="196" t="s">
        <v>136</v>
      </c>
      <c r="H177" s="660" t="s">
        <v>672</v>
      </c>
      <c r="I177" s="540"/>
      <c r="J177" s="540"/>
    </row>
    <row r="178" spans="1:10" s="415" customFormat="1" ht="69.95" customHeight="1" thickBot="1" x14ac:dyDescent="0.25">
      <c r="A178" s="658"/>
      <c r="B178" s="658"/>
      <c r="C178" s="658"/>
      <c r="D178" s="658"/>
      <c r="E178" s="658"/>
      <c r="F178" s="658"/>
      <c r="H178" s="540"/>
      <c r="I178" s="540"/>
      <c r="J178" s="540"/>
    </row>
    <row r="179" spans="1:10" s="187" customFormat="1" ht="6" customHeight="1" thickBot="1" x14ac:dyDescent="0.25">
      <c r="A179" s="415"/>
      <c r="B179" s="415"/>
      <c r="C179" s="415"/>
      <c r="D179" s="415"/>
      <c r="E179" s="415"/>
      <c r="F179" s="91"/>
    </row>
    <row r="180" spans="1:10" s="415" customFormat="1" ht="20.100000000000001" customHeight="1" x14ac:dyDescent="0.2">
      <c r="A180" s="76" t="s">
        <v>194</v>
      </c>
      <c r="B180" s="77"/>
      <c r="C180" s="188" t="s">
        <v>187</v>
      </c>
      <c r="D180" s="185" t="str">
        <f ca="1">IF($E$4&gt;0, E180/$E$4, "")</f>
        <v/>
      </c>
      <c r="E180" s="647">
        <f>SUM(F182,F194)</f>
        <v>0</v>
      </c>
      <c r="F180" s="648"/>
      <c r="H180" s="625" t="s">
        <v>537</v>
      </c>
      <c r="I180" s="626"/>
      <c r="J180" s="627"/>
    </row>
    <row r="181" spans="1:10" s="187" customFormat="1" ht="6" customHeight="1" x14ac:dyDescent="0.2">
      <c r="A181" s="415"/>
      <c r="B181" s="415"/>
      <c r="C181" s="415"/>
      <c r="D181" s="415"/>
      <c r="E181" s="415"/>
      <c r="F181" s="91"/>
      <c r="H181" s="628"/>
      <c r="I181" s="629"/>
      <c r="J181" s="630"/>
    </row>
    <row r="182" spans="1:10" s="187" customFormat="1" ht="20.100000000000001" customHeight="1" x14ac:dyDescent="0.2">
      <c r="A182" s="198" t="s">
        <v>423</v>
      </c>
      <c r="B182" s="199"/>
      <c r="C182" s="199"/>
      <c r="D182" s="199"/>
      <c r="E182" s="98"/>
      <c r="F182" s="100">
        <f>SUM(F185:F189)</f>
        <v>0</v>
      </c>
      <c r="H182" s="628"/>
      <c r="I182" s="629"/>
      <c r="J182" s="630"/>
    </row>
    <row r="183" spans="1:10" s="187" customFormat="1" ht="6" customHeight="1" x14ac:dyDescent="0.2">
      <c r="A183" s="415"/>
      <c r="B183" s="415"/>
      <c r="C183" s="415"/>
      <c r="D183" s="415"/>
      <c r="E183" s="415"/>
      <c r="F183" s="91"/>
      <c r="H183" s="628"/>
      <c r="I183" s="629"/>
      <c r="J183" s="630"/>
    </row>
    <row r="184" spans="1:10" s="187" customFormat="1" ht="23.25" thickBot="1" x14ac:dyDescent="0.25">
      <c r="A184" s="211" t="s">
        <v>184</v>
      </c>
      <c r="B184" s="191" t="s">
        <v>159</v>
      </c>
      <c r="C184" s="191" t="s">
        <v>160</v>
      </c>
      <c r="D184" s="192" t="s">
        <v>163</v>
      </c>
      <c r="E184" s="192" t="s">
        <v>161</v>
      </c>
      <c r="F184" s="186" t="s">
        <v>431</v>
      </c>
      <c r="H184" s="631"/>
      <c r="I184" s="632"/>
      <c r="J184" s="633"/>
    </row>
    <row r="185" spans="1:10" s="187" customFormat="1" ht="11.25" x14ac:dyDescent="0.2">
      <c r="A185" s="229"/>
      <c r="B185" s="230"/>
      <c r="C185" s="231"/>
      <c r="D185" s="232"/>
      <c r="E185" s="234"/>
      <c r="F185" s="193">
        <f>TRUNC(D185*E185,2)</f>
        <v>0</v>
      </c>
    </row>
    <row r="186" spans="1:10" s="187" customFormat="1" ht="11.25" x14ac:dyDescent="0.2">
      <c r="A186" s="229"/>
      <c r="B186" s="230"/>
      <c r="C186" s="231"/>
      <c r="D186" s="232"/>
      <c r="E186" s="234"/>
      <c r="F186" s="193">
        <f>TRUNC(D186*E186,2)</f>
        <v>0</v>
      </c>
    </row>
    <row r="187" spans="1:10" s="187" customFormat="1" ht="11.25" x14ac:dyDescent="0.2">
      <c r="A187" s="229"/>
      <c r="B187" s="230"/>
      <c r="C187" s="231"/>
      <c r="D187" s="232"/>
      <c r="E187" s="234"/>
      <c r="F187" s="193">
        <f>TRUNC(D187*E187,2)</f>
        <v>0</v>
      </c>
    </row>
    <row r="188" spans="1:10" s="187" customFormat="1" ht="11.25" x14ac:dyDescent="0.2">
      <c r="A188" s="229"/>
      <c r="B188" s="230"/>
      <c r="C188" s="231"/>
      <c r="D188" s="232"/>
      <c r="E188" s="234"/>
      <c r="F188" s="193">
        <f>TRUNC(D188*E188,2)</f>
        <v>0</v>
      </c>
    </row>
    <row r="189" spans="1:10" s="187" customFormat="1" ht="11.25" x14ac:dyDescent="0.2">
      <c r="A189" s="229"/>
      <c r="B189" s="230"/>
      <c r="C189" s="231"/>
      <c r="D189" s="232"/>
      <c r="E189" s="234"/>
      <c r="F189" s="193">
        <f>TRUNC(D189*E189,2)</f>
        <v>0</v>
      </c>
    </row>
    <row r="190" spans="1:10" s="187" customFormat="1" ht="6" customHeight="1" thickBot="1" x14ac:dyDescent="0.25">
      <c r="A190" s="415"/>
      <c r="B190" s="415"/>
      <c r="C190" s="415"/>
      <c r="D190" s="415"/>
      <c r="E190" s="415"/>
      <c r="F190" s="91"/>
    </row>
    <row r="191" spans="1:10" s="187" customFormat="1" ht="15" customHeight="1" thickBot="1" x14ac:dyDescent="0.25">
      <c r="A191" s="206" t="s">
        <v>532</v>
      </c>
      <c r="B191" s="194"/>
      <c r="C191" s="194"/>
      <c r="D191" s="194"/>
      <c r="E191" s="195">
        <f>LEN(A192)</f>
        <v>0</v>
      </c>
      <c r="F191" s="196" t="s">
        <v>136</v>
      </c>
      <c r="H191" s="560" t="s">
        <v>538</v>
      </c>
      <c r="J191" s="540" t="s">
        <v>535</v>
      </c>
    </row>
    <row r="192" spans="1:10" s="415" customFormat="1" ht="69.95" customHeight="1" thickBot="1" x14ac:dyDescent="0.25">
      <c r="A192" s="658"/>
      <c r="B192" s="658"/>
      <c r="C192" s="658"/>
      <c r="D192" s="658"/>
      <c r="E192" s="658"/>
      <c r="F192" s="658"/>
      <c r="H192" s="561"/>
      <c r="I192" s="419"/>
      <c r="J192" s="540"/>
    </row>
    <row r="193" spans="1:10" s="187" customFormat="1" ht="6" customHeight="1" thickBot="1" x14ac:dyDescent="0.25">
      <c r="A193" s="415"/>
      <c r="B193" s="415"/>
      <c r="C193" s="415"/>
      <c r="D193" s="415"/>
      <c r="E193" s="415"/>
      <c r="F193" s="91"/>
    </row>
    <row r="194" spans="1:10" s="187" customFormat="1" ht="20.100000000000001" customHeight="1" x14ac:dyDescent="0.2">
      <c r="A194" s="198" t="s">
        <v>424</v>
      </c>
      <c r="B194" s="199"/>
      <c r="C194" s="199"/>
      <c r="D194" s="199"/>
      <c r="E194" s="98"/>
      <c r="F194" s="100">
        <f>SUM(F197:F211)</f>
        <v>0</v>
      </c>
      <c r="H194" s="625" t="s">
        <v>539</v>
      </c>
      <c r="I194" s="626"/>
      <c r="J194" s="627"/>
    </row>
    <row r="195" spans="1:10" s="187" customFormat="1" ht="6" customHeight="1" x14ac:dyDescent="0.2">
      <c r="A195" s="415"/>
      <c r="B195" s="415"/>
      <c r="C195" s="415"/>
      <c r="D195" s="415"/>
      <c r="E195" s="415"/>
      <c r="F195" s="91"/>
      <c r="H195" s="628"/>
      <c r="I195" s="629"/>
      <c r="J195" s="630"/>
    </row>
    <row r="196" spans="1:10" s="187" customFormat="1" ht="23.25" thickBot="1" x14ac:dyDescent="0.25">
      <c r="A196" s="211" t="s">
        <v>184</v>
      </c>
      <c r="B196" s="191" t="s">
        <v>159</v>
      </c>
      <c r="C196" s="191" t="s">
        <v>160</v>
      </c>
      <c r="D196" s="192" t="s">
        <v>163</v>
      </c>
      <c r="E196" s="192" t="s">
        <v>161</v>
      </c>
      <c r="F196" s="186" t="s">
        <v>431</v>
      </c>
      <c r="H196" s="631"/>
      <c r="I196" s="632"/>
      <c r="J196" s="633"/>
    </row>
    <row r="197" spans="1:10" s="187" customFormat="1" ht="11.25" x14ac:dyDescent="0.2">
      <c r="A197" s="229"/>
      <c r="B197" s="230"/>
      <c r="C197" s="231"/>
      <c r="D197" s="232"/>
      <c r="E197" s="234"/>
      <c r="F197" s="193">
        <f t="shared" ref="F197:F211" si="5">TRUNC(D197*E197,2)</f>
        <v>0</v>
      </c>
    </row>
    <row r="198" spans="1:10" s="187" customFormat="1" ht="11.25" x14ac:dyDescent="0.2">
      <c r="A198" s="229"/>
      <c r="B198" s="230"/>
      <c r="C198" s="231"/>
      <c r="D198" s="232"/>
      <c r="E198" s="234"/>
      <c r="F198" s="193">
        <f t="shared" si="5"/>
        <v>0</v>
      </c>
    </row>
    <row r="199" spans="1:10" s="187" customFormat="1" ht="11.25" x14ac:dyDescent="0.2">
      <c r="A199" s="229"/>
      <c r="B199" s="230"/>
      <c r="C199" s="231"/>
      <c r="D199" s="232"/>
      <c r="E199" s="234"/>
      <c r="F199" s="193">
        <f t="shared" si="5"/>
        <v>0</v>
      </c>
    </row>
    <row r="200" spans="1:10" s="187" customFormat="1" ht="11.25" x14ac:dyDescent="0.2">
      <c r="A200" s="229"/>
      <c r="B200" s="230"/>
      <c r="C200" s="231"/>
      <c r="D200" s="232"/>
      <c r="E200" s="234"/>
      <c r="F200" s="193">
        <f t="shared" si="5"/>
        <v>0</v>
      </c>
    </row>
    <row r="201" spans="1:10" s="187" customFormat="1" ht="11.25" x14ac:dyDescent="0.2">
      <c r="A201" s="229"/>
      <c r="B201" s="230"/>
      <c r="C201" s="231"/>
      <c r="D201" s="232"/>
      <c r="E201" s="234"/>
      <c r="F201" s="193">
        <f t="shared" si="5"/>
        <v>0</v>
      </c>
    </row>
    <row r="202" spans="1:10" s="187" customFormat="1" ht="11.25" x14ac:dyDescent="0.2">
      <c r="A202" s="229"/>
      <c r="B202" s="230"/>
      <c r="C202" s="231"/>
      <c r="D202" s="232"/>
      <c r="E202" s="234"/>
      <c r="F202" s="193">
        <f t="shared" si="5"/>
        <v>0</v>
      </c>
    </row>
    <row r="203" spans="1:10" s="187" customFormat="1" ht="11.25" x14ac:dyDescent="0.2">
      <c r="A203" s="229"/>
      <c r="B203" s="230"/>
      <c r="C203" s="231"/>
      <c r="D203" s="232"/>
      <c r="E203" s="234"/>
      <c r="F203" s="193">
        <f t="shared" si="5"/>
        <v>0</v>
      </c>
    </row>
    <row r="204" spans="1:10" s="187" customFormat="1" ht="11.25" x14ac:dyDescent="0.2">
      <c r="A204" s="229"/>
      <c r="B204" s="230"/>
      <c r="C204" s="231"/>
      <c r="D204" s="232"/>
      <c r="E204" s="234"/>
      <c r="F204" s="193">
        <f t="shared" si="5"/>
        <v>0</v>
      </c>
    </row>
    <row r="205" spans="1:10" s="187" customFormat="1" ht="11.25" x14ac:dyDescent="0.2">
      <c r="A205" s="229"/>
      <c r="B205" s="230"/>
      <c r="C205" s="231"/>
      <c r="D205" s="232"/>
      <c r="E205" s="234"/>
      <c r="F205" s="193">
        <f t="shared" si="5"/>
        <v>0</v>
      </c>
    </row>
    <row r="206" spans="1:10" s="187" customFormat="1" ht="11.25" x14ac:dyDescent="0.2">
      <c r="A206" s="229"/>
      <c r="B206" s="230"/>
      <c r="C206" s="231"/>
      <c r="D206" s="232"/>
      <c r="E206" s="234"/>
      <c r="F206" s="193">
        <f t="shared" si="5"/>
        <v>0</v>
      </c>
    </row>
    <row r="207" spans="1:10" s="187" customFormat="1" ht="11.25" x14ac:dyDescent="0.2">
      <c r="A207" s="229"/>
      <c r="B207" s="230"/>
      <c r="C207" s="231"/>
      <c r="D207" s="232"/>
      <c r="E207" s="234"/>
      <c r="F207" s="193">
        <f t="shared" si="5"/>
        <v>0</v>
      </c>
    </row>
    <row r="208" spans="1:10" s="187" customFormat="1" ht="11.25" x14ac:dyDescent="0.2">
      <c r="A208" s="229"/>
      <c r="B208" s="230"/>
      <c r="C208" s="231"/>
      <c r="D208" s="232"/>
      <c r="E208" s="234"/>
      <c r="F208" s="193">
        <f t="shared" si="5"/>
        <v>0</v>
      </c>
    </row>
    <row r="209" spans="1:10" s="187" customFormat="1" ht="11.25" x14ac:dyDescent="0.2">
      <c r="A209" s="229"/>
      <c r="B209" s="230"/>
      <c r="C209" s="231"/>
      <c r="D209" s="232"/>
      <c r="E209" s="234"/>
      <c r="F209" s="193">
        <f t="shared" si="5"/>
        <v>0</v>
      </c>
    </row>
    <row r="210" spans="1:10" s="187" customFormat="1" ht="11.25" x14ac:dyDescent="0.2">
      <c r="A210" s="229"/>
      <c r="B210" s="230"/>
      <c r="C210" s="231"/>
      <c r="D210" s="232"/>
      <c r="E210" s="234"/>
      <c r="F210" s="193">
        <f t="shared" si="5"/>
        <v>0</v>
      </c>
    </row>
    <row r="211" spans="1:10" s="187" customFormat="1" ht="11.25" x14ac:dyDescent="0.2">
      <c r="A211" s="229"/>
      <c r="B211" s="230"/>
      <c r="C211" s="231"/>
      <c r="D211" s="232"/>
      <c r="E211" s="234"/>
      <c r="F211" s="193">
        <f t="shared" si="5"/>
        <v>0</v>
      </c>
    </row>
    <row r="212" spans="1:10" s="187" customFormat="1" ht="6" customHeight="1" x14ac:dyDescent="0.2">
      <c r="A212" s="415"/>
      <c r="B212" s="415"/>
      <c r="C212" s="415"/>
      <c r="D212" s="415"/>
      <c r="E212" s="415"/>
      <c r="F212" s="91"/>
    </row>
    <row r="213" spans="1:10" s="187" customFormat="1" ht="15" customHeight="1" x14ac:dyDescent="0.2">
      <c r="A213" s="206" t="s">
        <v>532</v>
      </c>
      <c r="B213" s="194"/>
      <c r="C213" s="194"/>
      <c r="D213" s="194"/>
      <c r="E213" s="195">
        <f>LEN(A214)</f>
        <v>0</v>
      </c>
      <c r="F213" s="196" t="s">
        <v>136</v>
      </c>
    </row>
    <row r="214" spans="1:10" s="415" customFormat="1" ht="69.95" customHeight="1" x14ac:dyDescent="0.2">
      <c r="A214" s="658"/>
      <c r="B214" s="658"/>
      <c r="C214" s="658"/>
      <c r="D214" s="658"/>
      <c r="E214" s="658"/>
      <c r="F214" s="658"/>
      <c r="H214" s="419"/>
      <c r="I214" s="419"/>
      <c r="J214" s="419"/>
    </row>
    <row r="215" spans="1:10" s="187" customFormat="1" ht="6" customHeight="1" thickBot="1" x14ac:dyDescent="0.25">
      <c r="A215" s="415"/>
      <c r="B215" s="415"/>
      <c r="C215" s="415"/>
      <c r="D215" s="415"/>
      <c r="E215" s="415"/>
      <c r="F215" s="91"/>
    </row>
    <row r="216" spans="1:10" s="415" customFormat="1" ht="20.100000000000001" customHeight="1" x14ac:dyDescent="0.2">
      <c r="A216" s="76" t="s">
        <v>195</v>
      </c>
      <c r="B216" s="77"/>
      <c r="C216" s="188" t="s">
        <v>187</v>
      </c>
      <c r="D216" s="185" t="str">
        <f ca="1">IF($E$4&gt;0, E216/$E$4, "")</f>
        <v/>
      </c>
      <c r="E216" s="647">
        <f>SUM(F218,F230)</f>
        <v>0</v>
      </c>
      <c r="F216" s="648"/>
      <c r="H216" s="625" t="s">
        <v>595</v>
      </c>
      <c r="I216" s="626"/>
      <c r="J216" s="627"/>
    </row>
    <row r="217" spans="1:10" s="187" customFormat="1" ht="6" customHeight="1" x14ac:dyDescent="0.2">
      <c r="A217" s="415"/>
      <c r="B217" s="415"/>
      <c r="C217" s="415"/>
      <c r="D217" s="415"/>
      <c r="E217" s="415"/>
      <c r="F217" s="91"/>
      <c r="H217" s="628"/>
      <c r="I217" s="629"/>
      <c r="J217" s="630"/>
    </row>
    <row r="218" spans="1:10" s="187" customFormat="1" ht="20.100000000000001" customHeight="1" x14ac:dyDescent="0.2">
      <c r="A218" s="198" t="s">
        <v>430</v>
      </c>
      <c r="B218" s="199"/>
      <c r="C218" s="199"/>
      <c r="D218" s="199"/>
      <c r="E218" s="98"/>
      <c r="F218" s="100">
        <f>SUM(F221:F225)</f>
        <v>0</v>
      </c>
      <c r="H218" s="628"/>
      <c r="I218" s="629"/>
      <c r="J218" s="630"/>
    </row>
    <row r="219" spans="1:10" s="187" customFormat="1" ht="6" customHeight="1" x14ac:dyDescent="0.2">
      <c r="A219" s="415"/>
      <c r="B219" s="415"/>
      <c r="C219" s="415"/>
      <c r="D219" s="415"/>
      <c r="E219" s="415"/>
      <c r="F219" s="91"/>
      <c r="H219" s="628"/>
      <c r="I219" s="629"/>
      <c r="J219" s="630"/>
    </row>
    <row r="220" spans="1:10" s="187" customFormat="1" ht="23.25" thickBot="1" x14ac:dyDescent="0.25">
      <c r="A220" s="211" t="s">
        <v>184</v>
      </c>
      <c r="B220" s="191" t="s">
        <v>159</v>
      </c>
      <c r="C220" s="191" t="s">
        <v>160</v>
      </c>
      <c r="D220" s="192" t="s">
        <v>163</v>
      </c>
      <c r="E220" s="192" t="s">
        <v>161</v>
      </c>
      <c r="F220" s="186" t="s">
        <v>431</v>
      </c>
      <c r="H220" s="631"/>
      <c r="I220" s="632"/>
      <c r="J220" s="633"/>
    </row>
    <row r="221" spans="1:10" s="187" customFormat="1" ht="11.25" x14ac:dyDescent="0.2">
      <c r="A221" s="229"/>
      <c r="B221" s="230"/>
      <c r="C221" s="231"/>
      <c r="D221" s="232"/>
      <c r="E221" s="234"/>
      <c r="F221" s="193">
        <f>TRUNC(D221*E221,2)</f>
        <v>0</v>
      </c>
    </row>
    <row r="222" spans="1:10" s="187" customFormat="1" ht="11.25" x14ac:dyDescent="0.2">
      <c r="A222" s="229"/>
      <c r="B222" s="230"/>
      <c r="C222" s="231"/>
      <c r="D222" s="232"/>
      <c r="E222" s="234"/>
      <c r="F222" s="193">
        <f>TRUNC(D222*E222,2)</f>
        <v>0</v>
      </c>
    </row>
    <row r="223" spans="1:10" s="187" customFormat="1" ht="11.25" x14ac:dyDescent="0.2">
      <c r="A223" s="229"/>
      <c r="B223" s="230"/>
      <c r="C223" s="231"/>
      <c r="D223" s="232"/>
      <c r="E223" s="234"/>
      <c r="F223" s="193">
        <f>TRUNC(D223*E223,2)</f>
        <v>0</v>
      </c>
    </row>
    <row r="224" spans="1:10" s="187" customFormat="1" ht="11.25" x14ac:dyDescent="0.2">
      <c r="A224" s="229"/>
      <c r="B224" s="230"/>
      <c r="C224" s="231"/>
      <c r="D224" s="232"/>
      <c r="E224" s="234"/>
      <c r="F224" s="193">
        <f>TRUNC(D224*E224,2)</f>
        <v>0</v>
      </c>
    </row>
    <row r="225" spans="1:10" s="187" customFormat="1" ht="11.25" x14ac:dyDescent="0.2">
      <c r="A225" s="229"/>
      <c r="B225" s="230"/>
      <c r="C225" s="231"/>
      <c r="D225" s="232"/>
      <c r="E225" s="234"/>
      <c r="F225" s="193">
        <f>TRUNC(D225*E225,2)</f>
        <v>0</v>
      </c>
    </row>
    <row r="226" spans="1:10" s="187" customFormat="1" ht="6" customHeight="1" thickBot="1" x14ac:dyDescent="0.25">
      <c r="A226" s="415"/>
      <c r="B226" s="415"/>
      <c r="C226" s="415"/>
      <c r="D226" s="415"/>
      <c r="E226" s="415"/>
      <c r="F226" s="91"/>
    </row>
    <row r="227" spans="1:10" s="187" customFormat="1" ht="15" customHeight="1" x14ac:dyDescent="0.2">
      <c r="A227" s="206" t="s">
        <v>532</v>
      </c>
      <c r="B227" s="194"/>
      <c r="C227" s="194"/>
      <c r="D227" s="194"/>
      <c r="E227" s="195">
        <f>LEN(A228)</f>
        <v>0</v>
      </c>
      <c r="F227" s="196" t="s">
        <v>136</v>
      </c>
      <c r="H227" s="625" t="s">
        <v>540</v>
      </c>
      <c r="I227" s="626"/>
      <c r="J227" s="627"/>
    </row>
    <row r="228" spans="1:10" s="415" customFormat="1" ht="69.95" customHeight="1" thickBot="1" x14ac:dyDescent="0.25">
      <c r="A228" s="658"/>
      <c r="B228" s="658"/>
      <c r="C228" s="658"/>
      <c r="D228" s="658"/>
      <c r="E228" s="658"/>
      <c r="F228" s="658"/>
      <c r="H228" s="631"/>
      <c r="I228" s="632"/>
      <c r="J228" s="633"/>
    </row>
    <row r="229" spans="1:10" s="187" customFormat="1" ht="6" customHeight="1" thickBot="1" x14ac:dyDescent="0.25">
      <c r="A229" s="415"/>
      <c r="B229" s="415"/>
      <c r="C229" s="415"/>
      <c r="D229" s="415"/>
      <c r="E229" s="415"/>
      <c r="F229" s="91"/>
    </row>
    <row r="230" spans="1:10" s="187" customFormat="1" ht="20.100000000000001" customHeight="1" thickBot="1" x14ac:dyDescent="0.25">
      <c r="A230" s="198" t="s">
        <v>196</v>
      </c>
      <c r="B230" s="199"/>
      <c r="C230" s="227" t="s">
        <v>187</v>
      </c>
      <c r="D230" s="228" t="str">
        <f ca="1">IF($E$4&gt;0, F230/$E$4, "")</f>
        <v/>
      </c>
      <c r="E230" s="98"/>
      <c r="F230" s="112">
        <f>SUM(F233:F237)</f>
        <v>0</v>
      </c>
      <c r="H230" s="540" t="s">
        <v>661</v>
      </c>
      <c r="I230" s="420"/>
      <c r="J230" s="420"/>
    </row>
    <row r="231" spans="1:10" s="187" customFormat="1" ht="6" customHeight="1" thickBot="1" x14ac:dyDescent="0.25">
      <c r="A231" s="415"/>
      <c r="B231" s="415"/>
      <c r="C231" s="415"/>
      <c r="D231" s="415"/>
      <c r="E231" s="415"/>
      <c r="F231" s="91"/>
      <c r="H231" s="540"/>
      <c r="I231" s="420"/>
      <c r="J231" s="420"/>
    </row>
    <row r="232" spans="1:10" s="187" customFormat="1" ht="23.25" thickBot="1" x14ac:dyDescent="0.25">
      <c r="A232" s="211" t="s">
        <v>184</v>
      </c>
      <c r="B232" s="191" t="s">
        <v>159</v>
      </c>
      <c r="C232" s="191" t="s">
        <v>160</v>
      </c>
      <c r="D232" s="192" t="s">
        <v>163</v>
      </c>
      <c r="E232" s="192" t="s">
        <v>161</v>
      </c>
      <c r="F232" s="186" t="s">
        <v>431</v>
      </c>
      <c r="H232" s="540"/>
      <c r="I232" s="420"/>
      <c r="J232" s="420"/>
    </row>
    <row r="233" spans="1:10" s="187" customFormat="1" ht="11.25" x14ac:dyDescent="0.2">
      <c r="A233" s="229"/>
      <c r="B233" s="230"/>
      <c r="C233" s="231"/>
      <c r="D233" s="232"/>
      <c r="E233" s="234"/>
      <c r="F233" s="193">
        <f>TRUNC(D233*E233,2)</f>
        <v>0</v>
      </c>
    </row>
    <row r="234" spans="1:10" s="187" customFormat="1" ht="11.25" x14ac:dyDescent="0.2">
      <c r="A234" s="229"/>
      <c r="B234" s="230"/>
      <c r="C234" s="231"/>
      <c r="D234" s="232"/>
      <c r="E234" s="234"/>
      <c r="F234" s="193">
        <f>TRUNC(D234*E234,2)</f>
        <v>0</v>
      </c>
    </row>
    <row r="235" spans="1:10" s="187" customFormat="1" ht="11.25" x14ac:dyDescent="0.2">
      <c r="A235" s="229"/>
      <c r="B235" s="230"/>
      <c r="C235" s="231"/>
      <c r="D235" s="232"/>
      <c r="E235" s="234"/>
      <c r="F235" s="193">
        <f>TRUNC(D235*E235,2)</f>
        <v>0</v>
      </c>
    </row>
    <row r="236" spans="1:10" s="187" customFormat="1" ht="11.25" x14ac:dyDescent="0.2">
      <c r="A236" s="229"/>
      <c r="B236" s="230"/>
      <c r="C236" s="231"/>
      <c r="D236" s="232"/>
      <c r="E236" s="234"/>
      <c r="F236" s="193">
        <f>TRUNC(D236*E236,2)</f>
        <v>0</v>
      </c>
    </row>
    <row r="237" spans="1:10" s="187" customFormat="1" ht="11.25" x14ac:dyDescent="0.2">
      <c r="A237" s="229"/>
      <c r="B237" s="230"/>
      <c r="C237" s="231"/>
      <c r="D237" s="232"/>
      <c r="E237" s="234"/>
      <c r="F237" s="193">
        <f>TRUNC(D237*E237,2)</f>
        <v>0</v>
      </c>
    </row>
    <row r="238" spans="1:10" s="187" customFormat="1" ht="6" customHeight="1" thickBot="1" x14ac:dyDescent="0.25">
      <c r="A238" s="415"/>
      <c r="B238" s="415"/>
      <c r="C238" s="415"/>
      <c r="D238" s="415"/>
      <c r="E238" s="415"/>
      <c r="F238" s="91"/>
    </row>
    <row r="239" spans="1:10" s="187" customFormat="1" ht="15" customHeight="1" thickBot="1" x14ac:dyDescent="0.25">
      <c r="A239" s="206" t="s">
        <v>532</v>
      </c>
      <c r="B239" s="194"/>
      <c r="C239" s="194"/>
      <c r="D239" s="194"/>
      <c r="E239" s="195">
        <f>LEN(A240)</f>
        <v>0</v>
      </c>
      <c r="F239" s="196" t="s">
        <v>136</v>
      </c>
      <c r="H239" s="540" t="s">
        <v>535</v>
      </c>
    </row>
    <row r="240" spans="1:10" s="415" customFormat="1" ht="69.95" customHeight="1" thickBot="1" x14ac:dyDescent="0.25">
      <c r="A240" s="658"/>
      <c r="B240" s="658"/>
      <c r="C240" s="658"/>
      <c r="D240" s="658"/>
      <c r="E240" s="658"/>
      <c r="F240" s="658"/>
      <c r="H240" s="540"/>
      <c r="I240" s="419"/>
      <c r="J240" s="419"/>
    </row>
  </sheetData>
  <sheetProtection selectLockedCells="1"/>
  <mergeCells count="61">
    <mergeCell ref="E49:F49"/>
    <mergeCell ref="E54:F54"/>
    <mergeCell ref="A240:F240"/>
    <mergeCell ref="A127:F127"/>
    <mergeCell ref="A144:F144"/>
    <mergeCell ref="A161:F161"/>
    <mergeCell ref="A192:F192"/>
    <mergeCell ref="A214:F214"/>
    <mergeCell ref="A228:F228"/>
    <mergeCell ref="E180:F180"/>
    <mergeCell ref="E216:F216"/>
    <mergeCell ref="E86:F86"/>
    <mergeCell ref="A178:F178"/>
    <mergeCell ref="A115:F115"/>
    <mergeCell ref="A84:F84"/>
    <mergeCell ref="A98:F98"/>
    <mergeCell ref="A47:F47"/>
    <mergeCell ref="H3:H8"/>
    <mergeCell ref="J15:J20"/>
    <mergeCell ref="J22:J25"/>
    <mergeCell ref="H32:H34"/>
    <mergeCell ref="J32:J34"/>
    <mergeCell ref="H46:H47"/>
    <mergeCell ref="J46:J47"/>
    <mergeCell ref="A4:D4"/>
    <mergeCell ref="E4:F4"/>
    <mergeCell ref="E6:F6"/>
    <mergeCell ref="A16:F16"/>
    <mergeCell ref="E18:F18"/>
    <mergeCell ref="J3:J4"/>
    <mergeCell ref="J5:J8"/>
    <mergeCell ref="H15:H20"/>
    <mergeCell ref="H49:J52"/>
    <mergeCell ref="H54:J58"/>
    <mergeCell ref="H65:J67"/>
    <mergeCell ref="H74:J76"/>
    <mergeCell ref="H22:H25"/>
    <mergeCell ref="H83:H84"/>
    <mergeCell ref="J83:J84"/>
    <mergeCell ref="H143:H144"/>
    <mergeCell ref="H146:J149"/>
    <mergeCell ref="H86:J90"/>
    <mergeCell ref="H97:J98"/>
    <mergeCell ref="H100:J102"/>
    <mergeCell ref="H114:H115"/>
    <mergeCell ref="J114:J115"/>
    <mergeCell ref="H117:J119"/>
    <mergeCell ref="H126:H127"/>
    <mergeCell ref="H129:J131"/>
    <mergeCell ref="H230:H232"/>
    <mergeCell ref="H239:H240"/>
    <mergeCell ref="H191:H192"/>
    <mergeCell ref="J191:J192"/>
    <mergeCell ref="H194:J196"/>
    <mergeCell ref="H216:J220"/>
    <mergeCell ref="H227:J228"/>
    <mergeCell ref="H160:H161"/>
    <mergeCell ref="J160:J161"/>
    <mergeCell ref="H163:J165"/>
    <mergeCell ref="H180:J184"/>
    <mergeCell ref="H177:J178"/>
  </mergeCells>
  <conditionalFormatting sqref="C52:D52 A149:F149 A26:F30 A35:F44">
    <cfRule type="expression" dxfId="93" priority="16">
      <formula>$D$20="Flat rate"</formula>
    </cfRule>
  </conditionalFormatting>
  <conditionalFormatting sqref="F149">
    <cfRule type="expression" dxfId="92" priority="5">
      <formula>$F$149="Wrong"</formula>
    </cfRule>
  </conditionalFormatting>
  <conditionalFormatting sqref="F230">
    <cfRule type="expression" dxfId="91" priority="15">
      <formula>$F$230="Wrong"</formula>
    </cfRule>
  </conditionalFormatting>
  <conditionalFormatting sqref="D6">
    <cfRule type="cellIs" dxfId="90" priority="14" operator="greaterThan">
      <formula>0.1</formula>
    </cfRule>
  </conditionalFormatting>
  <conditionalFormatting sqref="D230">
    <cfRule type="cellIs" dxfId="89" priority="13"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88" priority="12">
      <formula>LEN(TRIM(A4))&gt;0</formula>
    </cfRule>
  </conditionalFormatting>
  <conditionalFormatting sqref="A47">
    <cfRule type="expression" dxfId="87" priority="11">
      <formula>$D$20="Flat rate"</formula>
    </cfRule>
  </conditionalFormatting>
  <conditionalFormatting sqref="A23:F23">
    <cfRule type="expression" dxfId="86" priority="9">
      <formula>$D$20="Real cost"</formula>
    </cfRule>
  </conditionalFormatting>
  <conditionalFormatting sqref="A23:E23">
    <cfRule type="notContainsBlanks" dxfId="85" priority="10">
      <formula>LEN(TRIM(A23))&gt;0</formula>
    </cfRule>
  </conditionalFormatting>
  <conditionalFormatting sqref="C23:D23">
    <cfRule type="expression" dxfId="84" priority="8">
      <formula>$D$20="Flat rate"</formula>
    </cfRule>
  </conditionalFormatting>
  <conditionalFormatting sqref="C52:D52">
    <cfRule type="expression" dxfId="83" priority="6">
      <formula>$D$20="Real cost"</formula>
    </cfRule>
  </conditionalFormatting>
  <conditionalFormatting sqref="C52:D52">
    <cfRule type="notContainsBlanks" dxfId="82" priority="7">
      <formula>LEN(TRIM(C52))&gt;0</formula>
    </cfRule>
  </conditionalFormatting>
  <dataValidations count="18">
    <dataValidation operator="lessThanOrEqual" allowBlank="1" showInputMessage="1" showErrorMessage="1" sqref="E18"/>
    <dataValidation type="list" allowBlank="1" showInputMessage="1" showErrorMessage="1" sqref="C26:C30 C59:C63 C9:C13 C52 C68:C72 C77:C81 C91:C95 C185:C189 C120:C124 C103:C112 C149:C158 C166:C175 C35:C44 C233:C237 C221:C225 C132:C141 C23 C197:C211">
      <formula1>Unit</formula1>
    </dataValidation>
    <dataValidation type="list" allowBlank="1" showInputMessage="1" showErrorMessage="1" sqref="A4">
      <formula1>VAT</formula1>
    </dataValidation>
    <dataValidation type="list" allowBlank="1" showInputMessage="1" showErrorMessage="1" sqref="D20:D21">
      <formula1>Basis</formula1>
    </dataValidation>
    <dataValidation type="whole" operator="equal" allowBlank="1" showInputMessage="1" showErrorMessage="1" sqref="D136">
      <formula1>1</formula1>
    </dataValidation>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operator="lessThanOrEqual" allowBlank="1" showInputMessage="1" showErrorMessage="1" errorTitle="Overestimated" error="The maximum amount for Externam management cannot be higher than 100.000,00 EUR." sqref="F149"/>
    <dataValidation type="list" allowBlank="1" showInputMessage="1" showErrorMessage="1" sqref="B9:B13 B26:B30 B52 B23 B59:B63 B68:B72 B77:B81 B91:B95 B233:B237 B120:B124 B103:B112 B149:B158 B166:B175 B185:B189 B35:B44 B221:B225 B132:B141 B197:B211">
      <formula1>ActIDName</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type="list" allowBlank="1" showInputMessage="1" showErrorMessage="1" sqref="A9:A13">
      <formula1>Prep</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5C17B5DE-093D-4674-A01F-6D78B8063D53}">
            <xm:f>SUM($F$26:$F$30,$F$149)&gt;IF(CELL("TYPE", '2. Main data'!F7)="v",('2. Main data'!F7*2500), 0)</xm:f>
            <x14:dxf>
              <font>
                <color rgb="FFFF0000"/>
              </font>
            </x14:dxf>
          </x14:cfRule>
          <xm:sqref>F149</xm:sqref>
        </x14:conditionalFormatting>
        <x14:conditionalFormatting xmlns:xm="http://schemas.microsoft.com/office/excel/2006/main">
          <x14:cfRule type="expression" priority="4" id="{B6AC07EB-3E6C-4BC9-80C2-5390C3C0EA82}">
            <xm:f>SUM($F$26:$F$30,$F$149)&gt;IF(CELL("TYPE", '2. Main data'!F7)="v",('2. Main data'!F7*2500), 0)</xm:f>
            <x14:dxf>
              <font>
                <color rgb="FFFF0000"/>
              </font>
            </x14:dxf>
          </x14:cfRule>
          <xm:sqref>F20</xm:sqref>
        </x14:conditionalFormatting>
        <x14:conditionalFormatting xmlns:xm="http://schemas.microsoft.com/office/excel/2006/main">
          <x14:cfRule type="expression" priority="2" id="{870C6C04-EE45-4880-8870-8F12327A926E}">
            <xm:f>AND('Hidden data'!$N$140&gt;50%,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ADECAE85-D279-47CA-A15A-7946AD6899E0}">
            <xm:f>AND('Hidden data'!$N$140&gt;50%,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55" workbookViewId="0">
      <selection activeCell="A4" sqref="A4:D4"/>
    </sheetView>
  </sheetViews>
  <sheetFormatPr defaultRowHeight="14.25" x14ac:dyDescent="0.2"/>
  <cols>
    <col min="1" max="1" width="16.625" style="456" customWidth="1"/>
    <col min="2" max="2" width="18.625" style="456" customWidth="1"/>
    <col min="3" max="4" width="8.625" style="456" customWidth="1"/>
    <col min="5" max="5" width="12.625" style="456" customWidth="1"/>
    <col min="6" max="6" width="14.625" style="2" customWidth="1"/>
    <col min="7" max="7" width="1.625" style="456" customWidth="1"/>
    <col min="8" max="8" width="30.625" style="455" customWidth="1"/>
    <col min="9" max="9" width="1.625" style="455" customWidth="1"/>
    <col min="10" max="10" width="30.625" style="455" customWidth="1"/>
    <col min="11" max="11" width="14.375" style="456" bestFit="1" customWidth="1"/>
    <col min="12" max="16384" width="9" style="456"/>
  </cols>
  <sheetData>
    <row r="1" spans="1:10" ht="30" customHeight="1" thickBot="1" x14ac:dyDescent="0.25">
      <c r="A1" s="97" t="s">
        <v>645</v>
      </c>
      <c r="B1" s="97"/>
      <c r="C1" s="97"/>
      <c r="D1" s="97"/>
      <c r="E1" s="28"/>
      <c r="F1" s="101" t="str">
        <f>'Hidden data'!B119</f>
        <v xml:space="preserve">B3 - </v>
      </c>
      <c r="H1" s="345" t="s">
        <v>574</v>
      </c>
      <c r="J1" s="344" t="s">
        <v>569</v>
      </c>
    </row>
    <row r="2" spans="1:10" ht="6" customHeight="1" thickBot="1" x14ac:dyDescent="0.25">
      <c r="H2" s="456"/>
      <c r="J2" s="456"/>
    </row>
    <row r="3" spans="1:10" s="455" customFormat="1" ht="20.100000000000001" customHeight="1" thickBot="1" x14ac:dyDescent="0.25">
      <c r="A3" s="327" t="s">
        <v>14</v>
      </c>
      <c r="B3" s="328"/>
      <c r="C3" s="328"/>
      <c r="D3" s="329"/>
      <c r="E3" s="183"/>
      <c r="F3" s="184" t="s">
        <v>106</v>
      </c>
      <c r="H3" s="657" t="s">
        <v>785</v>
      </c>
      <c r="J3" s="621" t="s">
        <v>586</v>
      </c>
    </row>
    <row r="4" spans="1:10" s="455" customFormat="1" ht="30" customHeight="1" thickBot="1" x14ac:dyDescent="0.25">
      <c r="A4" s="652"/>
      <c r="B4" s="653"/>
      <c r="C4" s="653"/>
      <c r="D4" s="654"/>
      <c r="E4" s="650">
        <f ca="1">SUM(E6,E18,E49,E54,E86,E180,E216)</f>
        <v>0</v>
      </c>
      <c r="F4" s="651"/>
      <c r="H4" s="657"/>
      <c r="J4" s="622"/>
    </row>
    <row r="5" spans="1:10" s="455" customFormat="1" ht="6" customHeight="1" thickBot="1" x14ac:dyDescent="0.25">
      <c r="F5" s="91"/>
      <c r="H5" s="657"/>
      <c r="J5" s="623" t="s">
        <v>596</v>
      </c>
    </row>
    <row r="6" spans="1:10" s="455" customFormat="1" ht="20.100000000000001" customHeight="1" thickBot="1" x14ac:dyDescent="0.25">
      <c r="A6" s="444" t="s">
        <v>188</v>
      </c>
      <c r="B6" s="445"/>
      <c r="C6" s="446" t="s">
        <v>187</v>
      </c>
      <c r="D6" s="448" t="str">
        <f ca="1">IF(SUM(E18,E49,E54,E86,E180,E216)&gt;0, E6/SUM(E18,E49,E54,E86,E180,E216), "")</f>
        <v/>
      </c>
      <c r="E6" s="655">
        <f>(SUM(F9:F13))</f>
        <v>0</v>
      </c>
      <c r="F6" s="656"/>
      <c r="H6" s="657"/>
      <c r="J6" s="623"/>
    </row>
    <row r="7" spans="1:10" s="187" customFormat="1" ht="6" customHeight="1" thickBot="1" x14ac:dyDescent="0.25">
      <c r="A7" s="484"/>
      <c r="B7" s="484"/>
      <c r="C7" s="484"/>
      <c r="D7" s="484"/>
      <c r="E7" s="484"/>
      <c r="F7" s="91"/>
      <c r="H7" s="657"/>
      <c r="J7" s="623"/>
    </row>
    <row r="8" spans="1:10" s="187" customFormat="1" ht="23.25" thickBot="1" x14ac:dyDescent="0.25">
      <c r="A8" s="190" t="s">
        <v>184</v>
      </c>
      <c r="B8" s="191" t="s">
        <v>159</v>
      </c>
      <c r="C8" s="191" t="s">
        <v>160</v>
      </c>
      <c r="D8" s="192" t="s">
        <v>163</v>
      </c>
      <c r="E8" s="192" t="s">
        <v>161</v>
      </c>
      <c r="F8" s="186" t="s">
        <v>431</v>
      </c>
      <c r="H8" s="657"/>
      <c r="J8" s="624"/>
    </row>
    <row r="9" spans="1:10" s="187" customFormat="1" ht="11.25" x14ac:dyDescent="0.2">
      <c r="A9" s="486"/>
      <c r="B9" s="486"/>
      <c r="C9" s="487"/>
      <c r="D9" s="488"/>
      <c r="E9" s="489"/>
      <c r="F9" s="440">
        <f>TRUNC(D9*E9,2)</f>
        <v>0</v>
      </c>
    </row>
    <row r="10" spans="1:10" s="187" customFormat="1" ht="11.25" x14ac:dyDescent="0.2">
      <c r="A10" s="486"/>
      <c r="B10" s="486"/>
      <c r="C10" s="487"/>
      <c r="D10" s="488"/>
      <c r="E10" s="489"/>
      <c r="F10" s="440">
        <f>TRUNC(D10*E10,2)</f>
        <v>0</v>
      </c>
    </row>
    <row r="11" spans="1:10" s="187" customFormat="1" ht="11.25" x14ac:dyDescent="0.2">
      <c r="A11" s="486"/>
      <c r="B11" s="486"/>
      <c r="C11" s="487"/>
      <c r="D11" s="488"/>
      <c r="E11" s="489"/>
      <c r="F11" s="440">
        <f>TRUNC(D11*E11,2)</f>
        <v>0</v>
      </c>
    </row>
    <row r="12" spans="1:10" s="187" customFormat="1" ht="11.25" x14ac:dyDescent="0.2">
      <c r="A12" s="486"/>
      <c r="B12" s="486"/>
      <c r="C12" s="487"/>
      <c r="D12" s="488"/>
      <c r="E12" s="489"/>
      <c r="F12" s="440">
        <f>TRUNC(D12*E12,2)</f>
        <v>0</v>
      </c>
    </row>
    <row r="13" spans="1:10" s="187" customFormat="1" ht="11.25" x14ac:dyDescent="0.2">
      <c r="A13" s="486"/>
      <c r="B13" s="486"/>
      <c r="C13" s="487"/>
      <c r="D13" s="488"/>
      <c r="E13" s="489"/>
      <c r="F13" s="440">
        <f>TRUNC(D13*E13,2)</f>
        <v>0</v>
      </c>
    </row>
    <row r="14" spans="1:10" s="455" customFormat="1" ht="6" customHeight="1" thickBot="1" x14ac:dyDescent="0.25">
      <c r="A14" s="484"/>
      <c r="B14" s="484"/>
      <c r="C14" s="484"/>
      <c r="D14" s="484"/>
      <c r="E14" s="484"/>
      <c r="F14" s="91"/>
    </row>
    <row r="15" spans="1:10" s="187" customFormat="1" ht="15" customHeight="1" thickBot="1" x14ac:dyDescent="0.25">
      <c r="A15" s="206" t="s">
        <v>532</v>
      </c>
      <c r="B15" s="194"/>
      <c r="C15" s="194"/>
      <c r="D15" s="194"/>
      <c r="E15" s="195">
        <f>LEN(A16)</f>
        <v>0</v>
      </c>
      <c r="F15" s="196" t="s">
        <v>136</v>
      </c>
      <c r="H15" s="540" t="s">
        <v>587</v>
      </c>
      <c r="J15" s="540" t="s">
        <v>533</v>
      </c>
    </row>
    <row r="16" spans="1:10" s="455" customFormat="1" ht="69.95" customHeight="1" thickBot="1" x14ac:dyDescent="0.25">
      <c r="A16" s="649"/>
      <c r="B16" s="649"/>
      <c r="C16" s="649"/>
      <c r="D16" s="649"/>
      <c r="E16" s="649"/>
      <c r="F16" s="649"/>
      <c r="H16" s="540"/>
      <c r="J16" s="540"/>
    </row>
    <row r="17" spans="1:11" s="455" customFormat="1" ht="6" customHeight="1" thickBot="1" x14ac:dyDescent="0.25">
      <c r="F17" s="91"/>
      <c r="H17" s="540"/>
      <c r="J17" s="540"/>
      <c r="K17" s="197"/>
    </row>
    <row r="18" spans="1:11" s="455" customFormat="1" ht="20.100000000000001" customHeight="1" thickBot="1" x14ac:dyDescent="0.25">
      <c r="A18" s="76" t="s">
        <v>189</v>
      </c>
      <c r="B18" s="77"/>
      <c r="C18" s="188" t="s">
        <v>187</v>
      </c>
      <c r="D18" s="185" t="str">
        <f ca="1">IF($E$4&gt;0, E18/$E$4, "")</f>
        <v/>
      </c>
      <c r="E18" s="647">
        <f ca="1">SUM(F20,F32)</f>
        <v>0</v>
      </c>
      <c r="F18" s="648"/>
      <c r="H18" s="540"/>
      <c r="J18" s="540"/>
    </row>
    <row r="19" spans="1:11" s="455" customFormat="1" ht="6" customHeight="1" thickBot="1" x14ac:dyDescent="0.25">
      <c r="F19" s="91"/>
      <c r="H19" s="540"/>
      <c r="J19" s="540"/>
    </row>
    <row r="20" spans="1:11" s="455" customFormat="1" ht="20.100000000000001" customHeight="1" thickBot="1" x14ac:dyDescent="0.25">
      <c r="A20" s="198" t="s">
        <v>526</v>
      </c>
      <c r="B20" s="199"/>
      <c r="C20" s="200" t="s">
        <v>412</v>
      </c>
      <c r="D20" s="430" t="s">
        <v>429</v>
      </c>
      <c r="E20" s="98"/>
      <c r="F20" s="112">
        <f ca="1">IF(D20="Real Cost", IF(SUM(F26:F30)&lt;=IF(CELL("TYPE", '2. Main data'!F7) = "v",  ('2. Main data'!F7*2500), 0), SUM(F26:F30), "Wrong"),F23)</f>
        <v>0</v>
      </c>
      <c r="H20" s="540"/>
      <c r="J20" s="540"/>
    </row>
    <row r="21" spans="1:11" s="455" customFormat="1" ht="6" customHeight="1" thickBot="1" x14ac:dyDescent="0.25">
      <c r="F21" s="91"/>
      <c r="H21" s="456"/>
      <c r="J21" s="456"/>
    </row>
    <row r="22" spans="1:11" s="187" customFormat="1" ht="24.95" customHeight="1" x14ac:dyDescent="0.2">
      <c r="A22" s="190" t="s">
        <v>184</v>
      </c>
      <c r="B22" s="201" t="s">
        <v>159</v>
      </c>
      <c r="C22" s="191" t="s">
        <v>160</v>
      </c>
      <c r="D22" s="192" t="s">
        <v>163</v>
      </c>
      <c r="E22" s="192" t="s">
        <v>428</v>
      </c>
      <c r="F22" s="186" t="s">
        <v>431</v>
      </c>
      <c r="H22" s="644" t="s">
        <v>597</v>
      </c>
      <c r="J22" s="560" t="s">
        <v>541</v>
      </c>
    </row>
    <row r="23" spans="1:11" s="455" customFormat="1" ht="15" customHeight="1" x14ac:dyDescent="0.2">
      <c r="A23" s="312" t="s">
        <v>141</v>
      </c>
      <c r="B23" s="202" t="s">
        <v>182</v>
      </c>
      <c r="C23" s="313"/>
      <c r="D23" s="314"/>
      <c r="E23" s="203">
        <f ca="1">IF(AND($E$54=0,$E$86=0,$E$180=0,$E216&gt;0),0, IF(($E$216=0),20%,10%))</f>
        <v>0.2</v>
      </c>
      <c r="F23" s="204">
        <f ca="1">TRUNC(IF(D20="Flat rate", IF((SUM(E6,E54,E86,E180,E216)*E23)&gt;IF(CELL("TYPE", '2. Main data'!F7) = "v",  ('2. Main data'!F7*2500), 0), IF(CELL("TYPE", '2. Main data'!F7) = "v",  ('2. Main data'!F7*2500), 0), (SUM(E6,E54,E86,E180,E216)*E23)), "0"))</f>
        <v>0</v>
      </c>
      <c r="H23" s="645"/>
      <c r="J23" s="597"/>
    </row>
    <row r="24" spans="1:11" s="187" customFormat="1" ht="6" customHeight="1" x14ac:dyDescent="0.2">
      <c r="A24" s="455"/>
      <c r="B24" s="455"/>
      <c r="C24" s="455"/>
      <c r="D24" s="455"/>
      <c r="E24" s="455"/>
      <c r="F24" s="91"/>
      <c r="H24" s="645"/>
      <c r="J24" s="597"/>
    </row>
    <row r="25" spans="1:11" s="187" customFormat="1" ht="23.25" thickBot="1" x14ac:dyDescent="0.25">
      <c r="A25" s="190" t="s">
        <v>184</v>
      </c>
      <c r="B25" s="191" t="s">
        <v>159</v>
      </c>
      <c r="C25" s="191" t="s">
        <v>160</v>
      </c>
      <c r="D25" s="192" t="s">
        <v>163</v>
      </c>
      <c r="E25" s="192" t="s">
        <v>161</v>
      </c>
      <c r="F25" s="205" t="s">
        <v>431</v>
      </c>
      <c r="H25" s="646"/>
      <c r="J25" s="561"/>
    </row>
    <row r="26" spans="1:11" s="187" customFormat="1" ht="11.25" x14ac:dyDescent="0.2">
      <c r="A26" s="229"/>
      <c r="B26" s="230"/>
      <c r="C26" s="231"/>
      <c r="D26" s="232"/>
      <c r="E26" s="234"/>
      <c r="F26" s="193">
        <f>TRUNC(D26*E26,2)</f>
        <v>0</v>
      </c>
    </row>
    <row r="27" spans="1:11" s="187" customFormat="1" ht="11.25" x14ac:dyDescent="0.2">
      <c r="A27" s="229"/>
      <c r="B27" s="230"/>
      <c r="C27" s="231"/>
      <c r="D27" s="232"/>
      <c r="E27" s="234"/>
      <c r="F27" s="193">
        <f>TRUNC(D27*E27,2)</f>
        <v>0</v>
      </c>
    </row>
    <row r="28" spans="1:11" s="187" customFormat="1" ht="11.25" x14ac:dyDescent="0.2">
      <c r="A28" s="229"/>
      <c r="B28" s="230"/>
      <c r="C28" s="231"/>
      <c r="D28" s="232"/>
      <c r="E28" s="234"/>
      <c r="F28" s="193">
        <f>TRUNC(D28*E28,2)</f>
        <v>0</v>
      </c>
      <c r="H28" s="343"/>
    </row>
    <row r="29" spans="1:11" s="187" customFormat="1" ht="11.25" x14ac:dyDescent="0.2">
      <c r="A29" s="229"/>
      <c r="B29" s="230"/>
      <c r="C29" s="231"/>
      <c r="D29" s="232"/>
      <c r="E29" s="234"/>
      <c r="F29" s="193">
        <f>TRUNC(D29*E29,2)</f>
        <v>0</v>
      </c>
      <c r="H29" s="343"/>
    </row>
    <row r="30" spans="1:11" s="187" customFormat="1" ht="11.25" x14ac:dyDescent="0.2">
      <c r="A30" s="229"/>
      <c r="B30" s="230"/>
      <c r="C30" s="231"/>
      <c r="D30" s="232"/>
      <c r="E30" s="234"/>
      <c r="F30" s="193">
        <f>TRUNC(D30*E30,2)</f>
        <v>0</v>
      </c>
      <c r="H30" s="343"/>
    </row>
    <row r="31" spans="1:11" s="187" customFormat="1" ht="6" customHeight="1" thickBot="1" x14ac:dyDescent="0.25">
      <c r="A31" s="455"/>
      <c r="B31" s="455"/>
      <c r="C31" s="455"/>
      <c r="D31" s="455"/>
      <c r="E31" s="455"/>
      <c r="F31" s="91"/>
    </row>
    <row r="32" spans="1:11" s="187" customFormat="1" ht="20.100000000000001" customHeight="1" thickBot="1" x14ac:dyDescent="0.25">
      <c r="A32" s="198" t="s">
        <v>190</v>
      </c>
      <c r="B32" s="199"/>
      <c r="C32" s="199"/>
      <c r="D32" s="199"/>
      <c r="E32" s="98"/>
      <c r="F32" s="100">
        <f>SUM(F35:F44)</f>
        <v>0</v>
      </c>
      <c r="H32" s="560" t="s">
        <v>573</v>
      </c>
      <c r="I32" s="456"/>
      <c r="J32" s="540" t="s">
        <v>527</v>
      </c>
    </row>
    <row r="33" spans="1:10" s="187" customFormat="1" ht="6" customHeight="1" thickBot="1" x14ac:dyDescent="0.25">
      <c r="A33" s="455"/>
      <c r="B33" s="455"/>
      <c r="C33" s="455"/>
      <c r="D33" s="455"/>
      <c r="E33" s="455"/>
      <c r="F33" s="91"/>
      <c r="H33" s="597"/>
      <c r="I33" s="456"/>
      <c r="J33" s="540"/>
    </row>
    <row r="34" spans="1:10" s="187" customFormat="1" ht="23.25" thickBot="1" x14ac:dyDescent="0.25">
      <c r="A34" s="190" t="s">
        <v>184</v>
      </c>
      <c r="B34" s="191" t="s">
        <v>159</v>
      </c>
      <c r="C34" s="191" t="s">
        <v>160</v>
      </c>
      <c r="D34" s="192" t="s">
        <v>163</v>
      </c>
      <c r="E34" s="192" t="s">
        <v>161</v>
      </c>
      <c r="F34" s="186" t="s">
        <v>431</v>
      </c>
      <c r="H34" s="561"/>
      <c r="I34" s="456"/>
      <c r="J34" s="540"/>
    </row>
    <row r="35" spans="1:10" s="187" customFormat="1" ht="11.25" x14ac:dyDescent="0.2">
      <c r="A35" s="229"/>
      <c r="B35" s="230"/>
      <c r="C35" s="231"/>
      <c r="D35" s="232"/>
      <c r="E35" s="234"/>
      <c r="F35" s="193">
        <f>TRUNC(D35*E35,2)</f>
        <v>0</v>
      </c>
    </row>
    <row r="36" spans="1:10" s="187" customFormat="1" ht="11.25" x14ac:dyDescent="0.2">
      <c r="A36" s="229"/>
      <c r="B36" s="230"/>
      <c r="C36" s="231"/>
      <c r="D36" s="232"/>
      <c r="E36" s="234"/>
      <c r="F36" s="193">
        <f>TRUNC(D36*E36,2)</f>
        <v>0</v>
      </c>
    </row>
    <row r="37" spans="1:10" s="187" customFormat="1" ht="11.25" x14ac:dyDescent="0.2">
      <c r="A37" s="229"/>
      <c r="B37" s="230"/>
      <c r="C37" s="231"/>
      <c r="D37" s="232"/>
      <c r="E37" s="234"/>
      <c r="F37" s="193">
        <f>TRUNC(D37*E37,2)</f>
        <v>0</v>
      </c>
    </row>
    <row r="38" spans="1:10" s="187" customFormat="1" ht="11.25" x14ac:dyDescent="0.2">
      <c r="A38" s="229"/>
      <c r="B38" s="230"/>
      <c r="C38" s="231"/>
      <c r="D38" s="232"/>
      <c r="E38" s="234"/>
      <c r="F38" s="193">
        <f t="shared" ref="F38:F44" si="0">TRUNC(D38*E38,2)</f>
        <v>0</v>
      </c>
    </row>
    <row r="39" spans="1:10" s="187" customFormat="1" ht="11.25" x14ac:dyDescent="0.2">
      <c r="A39" s="229"/>
      <c r="B39" s="230"/>
      <c r="C39" s="231"/>
      <c r="D39" s="232"/>
      <c r="E39" s="234"/>
      <c r="F39" s="193">
        <f t="shared" si="0"/>
        <v>0</v>
      </c>
    </row>
    <row r="40" spans="1:10" s="187" customFormat="1" ht="11.25" x14ac:dyDescent="0.2">
      <c r="A40" s="229"/>
      <c r="B40" s="230"/>
      <c r="C40" s="231"/>
      <c r="D40" s="232"/>
      <c r="E40" s="234"/>
      <c r="F40" s="193">
        <f t="shared" si="0"/>
        <v>0</v>
      </c>
    </row>
    <row r="41" spans="1:10" s="187" customFormat="1" ht="11.25" x14ac:dyDescent="0.2">
      <c r="A41" s="229"/>
      <c r="B41" s="230"/>
      <c r="C41" s="231"/>
      <c r="D41" s="232"/>
      <c r="E41" s="234"/>
      <c r="F41" s="193">
        <f t="shared" si="0"/>
        <v>0</v>
      </c>
    </row>
    <row r="42" spans="1:10" s="187" customFormat="1" ht="11.25" x14ac:dyDescent="0.2">
      <c r="A42" s="229"/>
      <c r="B42" s="230"/>
      <c r="C42" s="231"/>
      <c r="D42" s="232"/>
      <c r="E42" s="234"/>
      <c r="F42" s="193">
        <f t="shared" si="0"/>
        <v>0</v>
      </c>
    </row>
    <row r="43" spans="1:10" s="187" customFormat="1" ht="11.25" x14ac:dyDescent="0.2">
      <c r="A43" s="229"/>
      <c r="B43" s="230"/>
      <c r="C43" s="231"/>
      <c r="D43" s="232"/>
      <c r="E43" s="234"/>
      <c r="F43" s="193">
        <f t="shared" si="0"/>
        <v>0</v>
      </c>
    </row>
    <row r="44" spans="1:10" s="187" customFormat="1" ht="11.25" x14ac:dyDescent="0.2">
      <c r="A44" s="229"/>
      <c r="B44" s="230"/>
      <c r="C44" s="231"/>
      <c r="D44" s="232"/>
      <c r="E44" s="234"/>
      <c r="F44" s="193">
        <f t="shared" si="0"/>
        <v>0</v>
      </c>
    </row>
    <row r="45" spans="1:10" s="187" customFormat="1" ht="6" customHeight="1" thickBot="1" x14ac:dyDescent="0.25">
      <c r="A45" s="455"/>
      <c r="B45" s="455"/>
      <c r="C45" s="455"/>
      <c r="D45" s="455"/>
      <c r="E45" s="455"/>
      <c r="F45" s="91"/>
    </row>
    <row r="46" spans="1:10" s="187" customFormat="1" ht="15" customHeight="1" thickBot="1" x14ac:dyDescent="0.25">
      <c r="A46" s="206" t="s">
        <v>532</v>
      </c>
      <c r="B46" s="207"/>
      <c r="C46" s="207"/>
      <c r="D46" s="207"/>
      <c r="E46" s="195">
        <f>LEN(A47)</f>
        <v>0</v>
      </c>
      <c r="F46" s="196" t="s">
        <v>136</v>
      </c>
      <c r="H46" s="540" t="s">
        <v>588</v>
      </c>
      <c r="I46" s="456"/>
      <c r="J46" s="560" t="s">
        <v>534</v>
      </c>
    </row>
    <row r="47" spans="1:10" s="455" customFormat="1" ht="69.95" customHeight="1" thickBot="1" x14ac:dyDescent="0.25">
      <c r="A47" s="658"/>
      <c r="B47" s="658"/>
      <c r="C47" s="658"/>
      <c r="D47" s="658"/>
      <c r="E47" s="658"/>
      <c r="F47" s="658"/>
      <c r="H47" s="540"/>
      <c r="I47" s="456"/>
      <c r="J47" s="561"/>
    </row>
    <row r="48" spans="1:10" s="187" customFormat="1" ht="6" customHeight="1" thickBot="1" x14ac:dyDescent="0.25">
      <c r="A48" s="455"/>
      <c r="B48" s="455"/>
      <c r="C48" s="455"/>
      <c r="D48" s="455"/>
      <c r="E48" s="455"/>
      <c r="F48" s="91"/>
      <c r="H48" s="456"/>
      <c r="I48" s="456"/>
      <c r="J48" s="456"/>
    </row>
    <row r="49" spans="1:10" s="455" customFormat="1" ht="20.100000000000001" customHeight="1" thickBot="1" x14ac:dyDescent="0.25">
      <c r="A49" s="76" t="s">
        <v>191</v>
      </c>
      <c r="B49" s="77"/>
      <c r="C49" s="188" t="s">
        <v>187</v>
      </c>
      <c r="D49" s="185" t="str">
        <f ca="1">IF($E$4&gt;0, E49/$E$4, "")</f>
        <v/>
      </c>
      <c r="E49" s="647">
        <f ca="1">SUM(F52)</f>
        <v>0</v>
      </c>
      <c r="F49" s="648"/>
      <c r="H49" s="540" t="s">
        <v>528</v>
      </c>
      <c r="I49" s="540"/>
      <c r="J49" s="540"/>
    </row>
    <row r="50" spans="1:10" s="187" customFormat="1" ht="6" customHeight="1" thickBot="1" x14ac:dyDescent="0.25">
      <c r="A50" s="455"/>
      <c r="B50" s="455"/>
      <c r="C50" s="455"/>
      <c r="D50" s="455"/>
      <c r="E50" s="455"/>
      <c r="F50" s="91"/>
      <c r="H50" s="540"/>
      <c r="I50" s="540"/>
      <c r="J50" s="540"/>
    </row>
    <row r="51" spans="1:10" s="455" customFormat="1" ht="24.95" customHeight="1" thickBot="1" x14ac:dyDescent="0.25">
      <c r="A51" s="190" t="s">
        <v>184</v>
      </c>
      <c r="B51" s="201" t="s">
        <v>159</v>
      </c>
      <c r="C51" s="191" t="s">
        <v>160</v>
      </c>
      <c r="D51" s="192" t="s">
        <v>163</v>
      </c>
      <c r="E51" s="208" t="s">
        <v>186</v>
      </c>
      <c r="F51" s="209" t="s">
        <v>431</v>
      </c>
      <c r="H51" s="540"/>
      <c r="I51" s="540"/>
      <c r="J51" s="540"/>
    </row>
    <row r="52" spans="1:10" s="455" customFormat="1" ht="15" customHeight="1" thickBot="1" x14ac:dyDescent="0.25">
      <c r="A52" s="311" t="s">
        <v>544</v>
      </c>
      <c r="B52" s="315" t="s">
        <v>182</v>
      </c>
      <c r="C52" s="313"/>
      <c r="D52" s="314"/>
      <c r="E52" s="210">
        <v>0.15</v>
      </c>
      <c r="F52" s="204">
        <f ca="1">TRUNC((E18*E52),2)</f>
        <v>0</v>
      </c>
      <c r="H52" s="540"/>
      <c r="I52" s="540"/>
      <c r="J52" s="540"/>
    </row>
    <row r="53" spans="1:10" s="187" customFormat="1" ht="6" customHeight="1" thickBot="1" x14ac:dyDescent="0.25">
      <c r="A53" s="455"/>
      <c r="B53" s="455"/>
      <c r="C53" s="455"/>
      <c r="D53" s="455"/>
      <c r="E53" s="455"/>
      <c r="F53" s="91"/>
      <c r="H53" s="456"/>
      <c r="I53" s="456"/>
      <c r="J53" s="456"/>
    </row>
    <row r="54" spans="1:10" s="455" customFormat="1" ht="20.100000000000001" customHeight="1" x14ac:dyDescent="0.2">
      <c r="A54" s="76" t="s">
        <v>192</v>
      </c>
      <c r="B54" s="77"/>
      <c r="C54" s="188" t="s">
        <v>187</v>
      </c>
      <c r="D54" s="185" t="str">
        <f ca="1">IF($E$4&gt;0, E54/$E$4, "")</f>
        <v/>
      </c>
      <c r="E54" s="647">
        <f>SUM(F56,F65,F74)</f>
        <v>0</v>
      </c>
      <c r="F54" s="648"/>
      <c r="H54" s="634" t="s">
        <v>589</v>
      </c>
      <c r="I54" s="635"/>
      <c r="J54" s="636"/>
    </row>
    <row r="55" spans="1:10" s="187" customFormat="1" ht="6" customHeight="1" x14ac:dyDescent="0.2">
      <c r="A55" s="455"/>
      <c r="B55" s="455"/>
      <c r="C55" s="455"/>
      <c r="D55" s="455"/>
      <c r="E55" s="455"/>
      <c r="F55" s="91"/>
      <c r="H55" s="637"/>
      <c r="I55" s="638"/>
      <c r="J55" s="639"/>
    </row>
    <row r="56" spans="1:10" s="187" customFormat="1" ht="20.100000000000001" customHeight="1" x14ac:dyDescent="0.2">
      <c r="A56" s="198" t="s">
        <v>415</v>
      </c>
      <c r="B56" s="199"/>
      <c r="C56" s="199"/>
      <c r="D56" s="199"/>
      <c r="E56" s="98"/>
      <c r="F56" s="100">
        <f>SUM(F59:F63)</f>
        <v>0</v>
      </c>
      <c r="H56" s="637"/>
      <c r="I56" s="638"/>
      <c r="J56" s="639"/>
    </row>
    <row r="57" spans="1:10" s="187" customFormat="1" ht="6" customHeight="1" x14ac:dyDescent="0.2">
      <c r="A57" s="455"/>
      <c r="B57" s="455"/>
      <c r="C57" s="455"/>
      <c r="D57" s="455"/>
      <c r="E57" s="455"/>
      <c r="F57" s="91"/>
      <c r="H57" s="637"/>
      <c r="I57" s="638"/>
      <c r="J57" s="639"/>
    </row>
    <row r="58" spans="1:10" s="187" customFormat="1" ht="23.25" thickBot="1" x14ac:dyDescent="0.25">
      <c r="A58" s="211" t="s">
        <v>184</v>
      </c>
      <c r="B58" s="191" t="s">
        <v>159</v>
      </c>
      <c r="C58" s="191" t="s">
        <v>160</v>
      </c>
      <c r="D58" s="192" t="s">
        <v>163</v>
      </c>
      <c r="E58" s="192" t="s">
        <v>161</v>
      </c>
      <c r="F58" s="186" t="s">
        <v>431</v>
      </c>
      <c r="H58" s="640"/>
      <c r="I58" s="641"/>
      <c r="J58" s="642"/>
    </row>
    <row r="59" spans="1:10" s="187" customFormat="1" ht="11.25" x14ac:dyDescent="0.2">
      <c r="A59" s="229"/>
      <c r="B59" s="230"/>
      <c r="C59" s="231"/>
      <c r="D59" s="232"/>
      <c r="E59" s="234"/>
      <c r="F59" s="193">
        <f>TRUNC(D59*E59,2)</f>
        <v>0</v>
      </c>
    </row>
    <row r="60" spans="1:10" s="187" customFormat="1" ht="11.25" x14ac:dyDescent="0.2">
      <c r="A60" s="229"/>
      <c r="B60" s="230"/>
      <c r="C60" s="231"/>
      <c r="D60" s="232"/>
      <c r="E60" s="234"/>
      <c r="F60" s="193">
        <f>TRUNC(D60*E60,2)</f>
        <v>0</v>
      </c>
    </row>
    <row r="61" spans="1:10" s="187" customFormat="1" ht="11.25" x14ac:dyDescent="0.2">
      <c r="A61" s="229"/>
      <c r="B61" s="230"/>
      <c r="C61" s="231"/>
      <c r="D61" s="232"/>
      <c r="E61" s="234"/>
      <c r="F61" s="193">
        <f>TRUNC(D61*E61,2)</f>
        <v>0</v>
      </c>
    </row>
    <row r="62" spans="1:10" s="187" customFormat="1" ht="11.25" x14ac:dyDescent="0.2">
      <c r="A62" s="229"/>
      <c r="B62" s="230"/>
      <c r="C62" s="231"/>
      <c r="D62" s="232"/>
      <c r="E62" s="234"/>
      <c r="F62" s="193">
        <f>TRUNC(D62*E62,2)</f>
        <v>0</v>
      </c>
    </row>
    <row r="63" spans="1:10" s="187" customFormat="1" ht="11.25" x14ac:dyDescent="0.2">
      <c r="A63" s="229"/>
      <c r="B63" s="230"/>
      <c r="C63" s="231"/>
      <c r="D63" s="232"/>
      <c r="E63" s="234"/>
      <c r="F63" s="193">
        <f>TRUNC(D63*E63,2)</f>
        <v>0</v>
      </c>
    </row>
    <row r="64" spans="1:10" s="187" customFormat="1" ht="6" customHeight="1" thickBot="1" x14ac:dyDescent="0.25">
      <c r="A64" s="455"/>
      <c r="B64" s="455"/>
      <c r="C64" s="455"/>
      <c r="D64" s="455"/>
      <c r="E64" s="455"/>
      <c r="F64" s="91"/>
    </row>
    <row r="65" spans="1:10" s="187" customFormat="1" ht="20.100000000000001" customHeight="1" thickBot="1" x14ac:dyDescent="0.25">
      <c r="A65" s="198" t="s">
        <v>416</v>
      </c>
      <c r="B65" s="199"/>
      <c r="C65" s="199"/>
      <c r="D65" s="199"/>
      <c r="E65" s="98"/>
      <c r="F65" s="100">
        <f>SUM(F68:F72)</f>
        <v>0</v>
      </c>
      <c r="H65" s="643" t="s">
        <v>598</v>
      </c>
      <c r="I65" s="643"/>
      <c r="J65" s="643"/>
    </row>
    <row r="66" spans="1:10" s="187" customFormat="1" ht="6" customHeight="1" thickBot="1" x14ac:dyDescent="0.25">
      <c r="A66" s="455"/>
      <c r="B66" s="455"/>
      <c r="C66" s="455"/>
      <c r="D66" s="455"/>
      <c r="E66" s="455"/>
      <c r="F66" s="91"/>
      <c r="H66" s="643"/>
      <c r="I66" s="643"/>
      <c r="J66" s="643"/>
    </row>
    <row r="67" spans="1:10" s="187" customFormat="1" ht="23.25" thickBot="1" x14ac:dyDescent="0.25">
      <c r="A67" s="211" t="s">
        <v>184</v>
      </c>
      <c r="B67" s="191" t="s">
        <v>159</v>
      </c>
      <c r="C67" s="191" t="s">
        <v>160</v>
      </c>
      <c r="D67" s="192" t="s">
        <v>163</v>
      </c>
      <c r="E67" s="192" t="s">
        <v>161</v>
      </c>
      <c r="F67" s="186" t="s">
        <v>431</v>
      </c>
      <c r="H67" s="643"/>
      <c r="I67" s="643"/>
      <c r="J67" s="643"/>
    </row>
    <row r="68" spans="1:10" s="187" customFormat="1" ht="11.25" x14ac:dyDescent="0.2">
      <c r="A68" s="229"/>
      <c r="B68" s="230"/>
      <c r="C68" s="231"/>
      <c r="D68" s="232"/>
      <c r="E68" s="234"/>
      <c r="F68" s="193">
        <f>TRUNC(D68*E68,2)</f>
        <v>0</v>
      </c>
    </row>
    <row r="69" spans="1:10" s="187" customFormat="1" ht="11.25" x14ac:dyDescent="0.2">
      <c r="A69" s="229"/>
      <c r="B69" s="230"/>
      <c r="C69" s="231"/>
      <c r="D69" s="232"/>
      <c r="E69" s="234"/>
      <c r="F69" s="193">
        <f>TRUNC(D69*E69,2)</f>
        <v>0</v>
      </c>
    </row>
    <row r="70" spans="1:10" s="187" customFormat="1" ht="11.25" x14ac:dyDescent="0.2">
      <c r="A70" s="229"/>
      <c r="B70" s="230"/>
      <c r="C70" s="231"/>
      <c r="D70" s="232"/>
      <c r="E70" s="234"/>
      <c r="F70" s="193">
        <f>TRUNC(D70*E70,2)</f>
        <v>0</v>
      </c>
    </row>
    <row r="71" spans="1:10" s="187" customFormat="1" ht="11.25" x14ac:dyDescent="0.2">
      <c r="A71" s="229"/>
      <c r="B71" s="230"/>
      <c r="C71" s="231"/>
      <c r="D71" s="232"/>
      <c r="E71" s="234"/>
      <c r="F71" s="193">
        <f>TRUNC(D71*E71,2)</f>
        <v>0</v>
      </c>
    </row>
    <row r="72" spans="1:10" s="187" customFormat="1" ht="11.25" x14ac:dyDescent="0.2">
      <c r="A72" s="229"/>
      <c r="B72" s="230"/>
      <c r="C72" s="231"/>
      <c r="D72" s="232"/>
      <c r="E72" s="234"/>
      <c r="F72" s="193">
        <f>TRUNC(D72*E72,2)</f>
        <v>0</v>
      </c>
    </row>
    <row r="73" spans="1:10" s="187" customFormat="1" ht="6" customHeight="1" thickBot="1" x14ac:dyDescent="0.25">
      <c r="A73" s="455"/>
      <c r="B73" s="455"/>
      <c r="C73" s="455"/>
      <c r="D73" s="455"/>
      <c r="E73" s="455"/>
      <c r="F73" s="91"/>
    </row>
    <row r="74" spans="1:10" s="187" customFormat="1" ht="20.100000000000001" customHeight="1" x14ac:dyDescent="0.2">
      <c r="A74" s="198" t="s">
        <v>417</v>
      </c>
      <c r="B74" s="199"/>
      <c r="C74" s="199"/>
      <c r="D74" s="199"/>
      <c r="E74" s="98"/>
      <c r="F74" s="100">
        <f>SUM(F77:F81)</f>
        <v>0</v>
      </c>
      <c r="H74" s="625" t="s">
        <v>529</v>
      </c>
      <c r="I74" s="626"/>
      <c r="J74" s="627"/>
    </row>
    <row r="75" spans="1:10" s="187" customFormat="1" ht="6" customHeight="1" x14ac:dyDescent="0.2">
      <c r="A75" s="455"/>
      <c r="B75" s="455"/>
      <c r="C75" s="455"/>
      <c r="D75" s="455"/>
      <c r="E75" s="455"/>
      <c r="F75" s="91"/>
      <c r="H75" s="628"/>
      <c r="I75" s="629"/>
      <c r="J75" s="630"/>
    </row>
    <row r="76" spans="1:10" s="187" customFormat="1" ht="23.25" thickBot="1" x14ac:dyDescent="0.25">
      <c r="A76" s="211" t="s">
        <v>184</v>
      </c>
      <c r="B76" s="191" t="s">
        <v>159</v>
      </c>
      <c r="C76" s="191" t="s">
        <v>160</v>
      </c>
      <c r="D76" s="192" t="s">
        <v>163</v>
      </c>
      <c r="E76" s="192" t="s">
        <v>161</v>
      </c>
      <c r="F76" s="186" t="s">
        <v>431</v>
      </c>
      <c r="H76" s="631"/>
      <c r="I76" s="632"/>
      <c r="J76" s="633"/>
    </row>
    <row r="77" spans="1:10" s="187" customFormat="1" ht="11.25" x14ac:dyDescent="0.2">
      <c r="A77" s="229"/>
      <c r="B77" s="230"/>
      <c r="C77" s="231"/>
      <c r="D77" s="232"/>
      <c r="E77" s="234"/>
      <c r="F77" s="193">
        <f>TRUNC(D77*E77,2)</f>
        <v>0</v>
      </c>
    </row>
    <row r="78" spans="1:10" s="187" customFormat="1" ht="11.25" x14ac:dyDescent="0.2">
      <c r="A78" s="229"/>
      <c r="B78" s="230"/>
      <c r="C78" s="231"/>
      <c r="D78" s="232"/>
      <c r="E78" s="234"/>
      <c r="F78" s="193">
        <f>TRUNC(D78*E78,2)</f>
        <v>0</v>
      </c>
    </row>
    <row r="79" spans="1:10" s="187" customFormat="1" ht="11.25" x14ac:dyDescent="0.2">
      <c r="A79" s="229"/>
      <c r="B79" s="230"/>
      <c r="C79" s="231"/>
      <c r="D79" s="232"/>
      <c r="E79" s="234"/>
      <c r="F79" s="193">
        <f>TRUNC(D79*E79,2)</f>
        <v>0</v>
      </c>
    </row>
    <row r="80" spans="1:10" s="187" customFormat="1" ht="11.25" x14ac:dyDescent="0.2">
      <c r="A80" s="229"/>
      <c r="B80" s="230"/>
      <c r="C80" s="231"/>
      <c r="D80" s="232"/>
      <c r="E80" s="234"/>
      <c r="F80" s="193">
        <f>TRUNC(D80*E80,2)</f>
        <v>0</v>
      </c>
    </row>
    <row r="81" spans="1:10" s="187" customFormat="1" ht="11.25" x14ac:dyDescent="0.2">
      <c r="A81" s="229"/>
      <c r="B81" s="230"/>
      <c r="C81" s="231"/>
      <c r="D81" s="232"/>
      <c r="E81" s="234"/>
      <c r="F81" s="193">
        <f>TRUNC(D81*E81,2)</f>
        <v>0</v>
      </c>
    </row>
    <row r="82" spans="1:10" s="187" customFormat="1" ht="6" customHeight="1" thickBot="1" x14ac:dyDescent="0.25">
      <c r="A82" s="455"/>
      <c r="B82" s="455"/>
      <c r="C82" s="455"/>
      <c r="D82" s="455"/>
      <c r="E82" s="455"/>
      <c r="F82" s="91"/>
    </row>
    <row r="83" spans="1:10" s="187" customFormat="1" ht="15" customHeight="1" thickBot="1" x14ac:dyDescent="0.25">
      <c r="A83" s="206" t="s">
        <v>532</v>
      </c>
      <c r="B83" s="194"/>
      <c r="C83" s="194"/>
      <c r="D83" s="194"/>
      <c r="E83" s="195">
        <f>LEN(A84)</f>
        <v>0</v>
      </c>
      <c r="F83" s="196" t="s">
        <v>136</v>
      </c>
      <c r="H83" s="540" t="s">
        <v>530</v>
      </c>
      <c r="I83" s="456"/>
      <c r="J83" s="540" t="s">
        <v>535</v>
      </c>
    </row>
    <row r="84" spans="1:10" s="455" customFormat="1" ht="69.95" customHeight="1" thickBot="1" x14ac:dyDescent="0.25">
      <c r="A84" s="658"/>
      <c r="B84" s="658"/>
      <c r="C84" s="658"/>
      <c r="D84" s="658"/>
      <c r="E84" s="658"/>
      <c r="F84" s="658"/>
      <c r="H84" s="540"/>
      <c r="I84" s="456"/>
      <c r="J84" s="540"/>
    </row>
    <row r="85" spans="1:10" s="187" customFormat="1" ht="6" customHeight="1" thickBot="1" x14ac:dyDescent="0.25">
      <c r="A85" s="455"/>
      <c r="B85" s="455"/>
      <c r="C85" s="455"/>
      <c r="D85" s="455"/>
      <c r="E85" s="455"/>
      <c r="F85" s="91"/>
    </row>
    <row r="86" spans="1:10" s="455" customFormat="1" ht="20.100000000000001" customHeight="1" x14ac:dyDescent="0.2">
      <c r="A86" s="76" t="s">
        <v>193</v>
      </c>
      <c r="B86" s="77"/>
      <c r="C86" s="188" t="s">
        <v>187</v>
      </c>
      <c r="D86" s="185" t="str">
        <f ca="1">IF($E$4&gt;0, E86/$E$4, "")</f>
        <v/>
      </c>
      <c r="E86" s="647">
        <f ca="1">SUM(F88,F100,F117,F129,F146,F163)</f>
        <v>0</v>
      </c>
      <c r="F86" s="648"/>
      <c r="H86" s="625" t="s">
        <v>531</v>
      </c>
      <c r="I86" s="626"/>
      <c r="J86" s="627"/>
    </row>
    <row r="87" spans="1:10" s="187" customFormat="1" ht="6" customHeight="1" x14ac:dyDescent="0.2">
      <c r="A87" s="455"/>
      <c r="B87" s="455"/>
      <c r="C87" s="455"/>
      <c r="D87" s="455"/>
      <c r="E87" s="455"/>
      <c r="F87" s="91"/>
      <c r="H87" s="628"/>
      <c r="I87" s="629"/>
      <c r="J87" s="630"/>
    </row>
    <row r="88" spans="1:10" s="187" customFormat="1" ht="20.100000000000001" customHeight="1" x14ac:dyDescent="0.2">
      <c r="A88" s="198" t="s">
        <v>418</v>
      </c>
      <c r="B88" s="199"/>
      <c r="C88" s="199"/>
      <c r="D88" s="199"/>
      <c r="E88" s="98"/>
      <c r="F88" s="100">
        <f>SUM(F91:F95)</f>
        <v>0</v>
      </c>
      <c r="H88" s="628"/>
      <c r="I88" s="629"/>
      <c r="J88" s="630"/>
    </row>
    <row r="89" spans="1:10" s="187" customFormat="1" ht="6" customHeight="1" x14ac:dyDescent="0.2">
      <c r="A89" s="455"/>
      <c r="B89" s="455"/>
      <c r="C89" s="455"/>
      <c r="D89" s="455"/>
      <c r="E89" s="455"/>
      <c r="F89" s="91"/>
      <c r="H89" s="628"/>
      <c r="I89" s="629"/>
      <c r="J89" s="630"/>
    </row>
    <row r="90" spans="1:10" s="187" customFormat="1" ht="23.25" thickBot="1" x14ac:dyDescent="0.25">
      <c r="A90" s="211" t="s">
        <v>184</v>
      </c>
      <c r="B90" s="191" t="s">
        <v>159</v>
      </c>
      <c r="C90" s="191" t="s">
        <v>160</v>
      </c>
      <c r="D90" s="192" t="s">
        <v>163</v>
      </c>
      <c r="E90" s="192" t="s">
        <v>161</v>
      </c>
      <c r="F90" s="186" t="s">
        <v>431</v>
      </c>
      <c r="H90" s="631"/>
      <c r="I90" s="632"/>
      <c r="J90" s="633"/>
    </row>
    <row r="91" spans="1:10" s="187" customFormat="1" ht="11.25" x14ac:dyDescent="0.2">
      <c r="A91" s="229"/>
      <c r="B91" s="230"/>
      <c r="C91" s="231"/>
      <c r="D91" s="232"/>
      <c r="E91" s="234"/>
      <c r="F91" s="193">
        <f>TRUNC(D91*E91,2)</f>
        <v>0</v>
      </c>
    </row>
    <row r="92" spans="1:10" s="187" customFormat="1" ht="11.25" x14ac:dyDescent="0.2">
      <c r="A92" s="229"/>
      <c r="B92" s="230"/>
      <c r="C92" s="231"/>
      <c r="D92" s="232"/>
      <c r="E92" s="234"/>
      <c r="F92" s="193">
        <f>TRUNC(D92*E92,2)</f>
        <v>0</v>
      </c>
    </row>
    <row r="93" spans="1:10" s="187" customFormat="1" ht="11.25" x14ac:dyDescent="0.2">
      <c r="A93" s="229"/>
      <c r="B93" s="230"/>
      <c r="C93" s="231"/>
      <c r="D93" s="232"/>
      <c r="E93" s="234"/>
      <c r="F93" s="193">
        <f>TRUNC(D93*E93,2)</f>
        <v>0</v>
      </c>
    </row>
    <row r="94" spans="1:10" s="187" customFormat="1" ht="11.25" x14ac:dyDescent="0.2">
      <c r="A94" s="229"/>
      <c r="B94" s="230"/>
      <c r="C94" s="231"/>
      <c r="D94" s="232"/>
      <c r="E94" s="234"/>
      <c r="F94" s="193">
        <f>TRUNC(D94*E94,2)</f>
        <v>0</v>
      </c>
    </row>
    <row r="95" spans="1:10" s="187" customFormat="1" ht="11.25" x14ac:dyDescent="0.2">
      <c r="A95" s="229"/>
      <c r="B95" s="230"/>
      <c r="C95" s="231"/>
      <c r="D95" s="232"/>
      <c r="E95" s="234"/>
      <c r="F95" s="193">
        <f>TRUNC(D95*E95,2)</f>
        <v>0</v>
      </c>
    </row>
    <row r="96" spans="1:10" s="187" customFormat="1" ht="6" customHeight="1" thickBot="1" x14ac:dyDescent="0.25">
      <c r="A96" s="455"/>
      <c r="B96" s="455"/>
      <c r="C96" s="455"/>
      <c r="D96" s="455"/>
      <c r="E96" s="455"/>
      <c r="F96" s="91"/>
    </row>
    <row r="97" spans="1:10" s="187" customFormat="1" ht="15" customHeight="1" x14ac:dyDescent="0.2">
      <c r="A97" s="206" t="s">
        <v>532</v>
      </c>
      <c r="B97" s="194"/>
      <c r="C97" s="194"/>
      <c r="D97" s="194"/>
      <c r="E97" s="195">
        <f>LEN(A98)</f>
        <v>0</v>
      </c>
      <c r="F97" s="196" t="s">
        <v>136</v>
      </c>
      <c r="H97" s="659" t="s">
        <v>712</v>
      </c>
      <c r="I97" s="626"/>
      <c r="J97" s="627"/>
    </row>
    <row r="98" spans="1:10" s="455" customFormat="1" ht="69.95" customHeight="1" thickBot="1" x14ac:dyDescent="0.25">
      <c r="A98" s="658"/>
      <c r="B98" s="658"/>
      <c r="C98" s="658"/>
      <c r="D98" s="658"/>
      <c r="E98" s="658"/>
      <c r="F98" s="658"/>
      <c r="H98" s="631"/>
      <c r="I98" s="632"/>
      <c r="J98" s="633"/>
    </row>
    <row r="99" spans="1:10" s="187" customFormat="1" ht="6" customHeight="1" thickBot="1" x14ac:dyDescent="0.25">
      <c r="A99" s="455"/>
      <c r="B99" s="455"/>
      <c r="C99" s="455"/>
      <c r="D99" s="455"/>
      <c r="E99" s="455"/>
      <c r="F99" s="91"/>
    </row>
    <row r="100" spans="1:10" s="187" customFormat="1" ht="20.100000000000001" customHeight="1" thickBot="1" x14ac:dyDescent="0.25">
      <c r="A100" s="198" t="s">
        <v>419</v>
      </c>
      <c r="B100" s="199"/>
      <c r="C100" s="199"/>
      <c r="D100" s="199"/>
      <c r="E100" s="98"/>
      <c r="F100" s="100">
        <f>SUM(F103:F112)</f>
        <v>0</v>
      </c>
      <c r="H100" s="643" t="s">
        <v>599</v>
      </c>
      <c r="I100" s="643"/>
      <c r="J100" s="643"/>
    </row>
    <row r="101" spans="1:10" s="187" customFormat="1" ht="6" customHeight="1" thickBot="1" x14ac:dyDescent="0.25">
      <c r="A101" s="455"/>
      <c r="B101" s="455"/>
      <c r="C101" s="455"/>
      <c r="D101" s="455"/>
      <c r="E101" s="455"/>
      <c r="F101" s="91"/>
      <c r="H101" s="643"/>
      <c r="I101" s="643"/>
      <c r="J101" s="643"/>
    </row>
    <row r="102" spans="1:10" s="187" customFormat="1" ht="23.25" thickBot="1" x14ac:dyDescent="0.25">
      <c r="A102" s="212" t="s">
        <v>184</v>
      </c>
      <c r="B102" s="213" t="s">
        <v>159</v>
      </c>
      <c r="C102" s="213" t="s">
        <v>160</v>
      </c>
      <c r="D102" s="214" t="s">
        <v>163</v>
      </c>
      <c r="E102" s="214" t="s">
        <v>161</v>
      </c>
      <c r="F102" s="215" t="s">
        <v>431</v>
      </c>
      <c r="H102" s="643"/>
      <c r="I102" s="643"/>
      <c r="J102" s="643"/>
    </row>
    <row r="103" spans="1:10" s="187" customFormat="1" ht="11.25" x14ac:dyDescent="0.2">
      <c r="A103" s="106" t="s">
        <v>254</v>
      </c>
      <c r="B103" s="107" t="s">
        <v>449</v>
      </c>
      <c r="C103" s="108" t="s">
        <v>345</v>
      </c>
      <c r="D103" s="235"/>
      <c r="E103" s="236"/>
      <c r="F103" s="216">
        <f>TRUNC(D103*E103,2)</f>
        <v>0</v>
      </c>
    </row>
    <row r="104" spans="1:10" s="187" customFormat="1" ht="12" thickBot="1" x14ac:dyDescent="0.25">
      <c r="A104" s="109" t="s">
        <v>278</v>
      </c>
      <c r="B104" s="110" t="s">
        <v>449</v>
      </c>
      <c r="C104" s="111" t="s">
        <v>345</v>
      </c>
      <c r="D104" s="237"/>
      <c r="E104" s="238"/>
      <c r="F104" s="217">
        <f>TRUNC(D104*E104,2)</f>
        <v>0</v>
      </c>
    </row>
    <row r="105" spans="1:10" s="187" customFormat="1" ht="11.25" x14ac:dyDescent="0.2">
      <c r="A105" s="239"/>
      <c r="B105" s="240"/>
      <c r="C105" s="241"/>
      <c r="D105" s="242"/>
      <c r="E105" s="243"/>
      <c r="F105" s="220">
        <f t="shared" ref="F105:F112" si="1">TRUNC(D105*E105,2)</f>
        <v>0</v>
      </c>
    </row>
    <row r="106" spans="1:10" s="187" customFormat="1" ht="11.25" x14ac:dyDescent="0.2">
      <c r="A106" s="229"/>
      <c r="B106" s="230"/>
      <c r="C106" s="231"/>
      <c r="D106" s="232"/>
      <c r="E106" s="234"/>
      <c r="F106" s="193">
        <f t="shared" si="1"/>
        <v>0</v>
      </c>
    </row>
    <row r="107" spans="1:10" s="187" customFormat="1" ht="11.25" x14ac:dyDescent="0.2">
      <c r="A107" s="229"/>
      <c r="B107" s="230"/>
      <c r="C107" s="231"/>
      <c r="D107" s="232"/>
      <c r="E107" s="234"/>
      <c r="F107" s="193">
        <f t="shared" si="1"/>
        <v>0</v>
      </c>
    </row>
    <row r="108" spans="1:10" s="187" customFormat="1" ht="11.25" x14ac:dyDescent="0.2">
      <c r="A108" s="229"/>
      <c r="B108" s="230"/>
      <c r="C108" s="231"/>
      <c r="D108" s="232"/>
      <c r="E108" s="234"/>
      <c r="F108" s="193">
        <f t="shared" si="1"/>
        <v>0</v>
      </c>
    </row>
    <row r="109" spans="1:10" s="187" customFormat="1" ht="11.25" x14ac:dyDescent="0.2">
      <c r="A109" s="229"/>
      <c r="B109" s="230"/>
      <c r="C109" s="231"/>
      <c r="D109" s="232"/>
      <c r="E109" s="234"/>
      <c r="F109" s="193">
        <f t="shared" si="1"/>
        <v>0</v>
      </c>
    </row>
    <row r="110" spans="1:10" s="187" customFormat="1" ht="11.25" x14ac:dyDescent="0.2">
      <c r="A110" s="229"/>
      <c r="B110" s="230"/>
      <c r="C110" s="231"/>
      <c r="D110" s="232"/>
      <c r="E110" s="234"/>
      <c r="F110" s="193">
        <f t="shared" si="1"/>
        <v>0</v>
      </c>
    </row>
    <row r="111" spans="1:10" s="187" customFormat="1" ht="11.25" x14ac:dyDescent="0.2">
      <c r="A111" s="229"/>
      <c r="B111" s="230"/>
      <c r="C111" s="231"/>
      <c r="D111" s="232"/>
      <c r="E111" s="234"/>
      <c r="F111" s="193">
        <f t="shared" si="1"/>
        <v>0</v>
      </c>
    </row>
    <row r="112" spans="1:10" s="187" customFormat="1" ht="11.25" x14ac:dyDescent="0.2">
      <c r="A112" s="229"/>
      <c r="B112" s="230"/>
      <c r="C112" s="231"/>
      <c r="D112" s="232"/>
      <c r="E112" s="234"/>
      <c r="F112" s="193">
        <f t="shared" si="1"/>
        <v>0</v>
      </c>
    </row>
    <row r="113" spans="1:10" s="187" customFormat="1" ht="6" customHeight="1" thickBot="1" x14ac:dyDescent="0.25">
      <c r="A113" s="455"/>
      <c r="B113" s="455"/>
      <c r="C113" s="455"/>
      <c r="D113" s="455"/>
      <c r="E113" s="455"/>
      <c r="F113" s="91"/>
    </row>
    <row r="114" spans="1:10" s="187" customFormat="1" ht="15" customHeight="1" thickBot="1" x14ac:dyDescent="0.25">
      <c r="A114" s="206" t="s">
        <v>532</v>
      </c>
      <c r="B114" s="194"/>
      <c r="C114" s="194"/>
      <c r="D114" s="194"/>
      <c r="E114" s="195">
        <f>LEN(A115)</f>
        <v>0</v>
      </c>
      <c r="F114" s="196" t="s">
        <v>136</v>
      </c>
      <c r="H114" s="540" t="s">
        <v>591</v>
      </c>
      <c r="J114" s="540" t="s">
        <v>535</v>
      </c>
    </row>
    <row r="115" spans="1:10" s="455" customFormat="1" ht="69.95" customHeight="1" thickBot="1" x14ac:dyDescent="0.25">
      <c r="A115" s="658"/>
      <c r="B115" s="658"/>
      <c r="C115" s="658"/>
      <c r="D115" s="658"/>
      <c r="E115" s="658"/>
      <c r="F115" s="658"/>
      <c r="H115" s="540"/>
      <c r="J115" s="540"/>
    </row>
    <row r="116" spans="1:10" s="187" customFormat="1" ht="6" customHeight="1" thickBot="1" x14ac:dyDescent="0.25">
      <c r="A116" s="455"/>
      <c r="B116" s="455"/>
      <c r="C116" s="455"/>
      <c r="D116" s="455"/>
      <c r="E116" s="455"/>
      <c r="F116" s="91"/>
    </row>
    <row r="117" spans="1:10" s="187" customFormat="1" ht="20.100000000000001" customHeight="1" x14ac:dyDescent="0.2">
      <c r="A117" s="198" t="s">
        <v>445</v>
      </c>
      <c r="B117" s="199"/>
      <c r="C117" s="199"/>
      <c r="D117" s="199"/>
      <c r="E117" s="98"/>
      <c r="F117" s="100">
        <f>SUM(F120:F124)</f>
        <v>0</v>
      </c>
      <c r="H117" s="625" t="s">
        <v>713</v>
      </c>
      <c r="I117" s="626"/>
      <c r="J117" s="627"/>
    </row>
    <row r="118" spans="1:10" s="187" customFormat="1" ht="6" customHeight="1" x14ac:dyDescent="0.2">
      <c r="A118" s="455"/>
      <c r="B118" s="455"/>
      <c r="C118" s="455"/>
      <c r="D118" s="455"/>
      <c r="E118" s="455"/>
      <c r="F118" s="91"/>
      <c r="H118" s="628"/>
      <c r="I118" s="629"/>
      <c r="J118" s="630"/>
    </row>
    <row r="119" spans="1:10" s="187" customFormat="1" ht="23.25" thickBot="1" x14ac:dyDescent="0.25">
      <c r="A119" s="211" t="s">
        <v>184</v>
      </c>
      <c r="B119" s="191" t="s">
        <v>159</v>
      </c>
      <c r="C119" s="191" t="s">
        <v>160</v>
      </c>
      <c r="D119" s="192" t="s">
        <v>163</v>
      </c>
      <c r="E119" s="192" t="s">
        <v>161</v>
      </c>
      <c r="F119" s="186" t="s">
        <v>431</v>
      </c>
      <c r="H119" s="631"/>
      <c r="I119" s="632"/>
      <c r="J119" s="633"/>
    </row>
    <row r="120" spans="1:10" s="187" customFormat="1" ht="11.25" x14ac:dyDescent="0.2">
      <c r="A120" s="229"/>
      <c r="B120" s="230"/>
      <c r="C120" s="231"/>
      <c r="D120" s="232"/>
      <c r="E120" s="234"/>
      <c r="F120" s="193">
        <f>TRUNC(D120*E120,2)</f>
        <v>0</v>
      </c>
    </row>
    <row r="121" spans="1:10" s="187" customFormat="1" ht="11.25" x14ac:dyDescent="0.2">
      <c r="A121" s="229"/>
      <c r="B121" s="230"/>
      <c r="C121" s="231"/>
      <c r="D121" s="232"/>
      <c r="E121" s="234"/>
      <c r="F121" s="193">
        <f>TRUNC(D121*E121,2)</f>
        <v>0</v>
      </c>
    </row>
    <row r="122" spans="1:10" s="187" customFormat="1" ht="11.25" x14ac:dyDescent="0.2">
      <c r="A122" s="229"/>
      <c r="B122" s="230"/>
      <c r="C122" s="231"/>
      <c r="D122" s="232"/>
      <c r="E122" s="234"/>
      <c r="F122" s="193">
        <f>TRUNC(D122*E122,2)</f>
        <v>0</v>
      </c>
    </row>
    <row r="123" spans="1:10" s="187" customFormat="1" ht="11.25" x14ac:dyDescent="0.2">
      <c r="A123" s="229"/>
      <c r="B123" s="230"/>
      <c r="C123" s="231"/>
      <c r="D123" s="232"/>
      <c r="E123" s="234"/>
      <c r="F123" s="193">
        <f>TRUNC(D123*E123,2)</f>
        <v>0</v>
      </c>
    </row>
    <row r="124" spans="1:10" s="187" customFormat="1" ht="11.25" x14ac:dyDescent="0.2">
      <c r="A124" s="229"/>
      <c r="B124" s="230"/>
      <c r="C124" s="231"/>
      <c r="D124" s="232"/>
      <c r="E124" s="234"/>
      <c r="F124" s="193">
        <f>TRUNC(D124*E124,2)</f>
        <v>0</v>
      </c>
    </row>
    <row r="125" spans="1:10" s="187" customFormat="1" ht="6" customHeight="1" thickBot="1" x14ac:dyDescent="0.25">
      <c r="A125" s="455"/>
      <c r="B125" s="455"/>
      <c r="C125" s="455"/>
      <c r="D125" s="455"/>
      <c r="E125" s="455"/>
      <c r="F125" s="91"/>
    </row>
    <row r="126" spans="1:10" s="187" customFormat="1" ht="15" customHeight="1" thickBot="1" x14ac:dyDescent="0.25">
      <c r="A126" s="206" t="s">
        <v>532</v>
      </c>
      <c r="B126" s="194"/>
      <c r="C126" s="194"/>
      <c r="D126" s="194"/>
      <c r="E126" s="195">
        <f>LEN(A127)</f>
        <v>0</v>
      </c>
      <c r="F126" s="196" t="s">
        <v>136</v>
      </c>
      <c r="H126" s="540" t="s">
        <v>535</v>
      </c>
    </row>
    <row r="127" spans="1:10" s="455" customFormat="1" ht="69.95" customHeight="1" thickBot="1" x14ac:dyDescent="0.25">
      <c r="A127" s="658"/>
      <c r="B127" s="658"/>
      <c r="C127" s="658"/>
      <c r="D127" s="658"/>
      <c r="E127" s="658"/>
      <c r="F127" s="658"/>
      <c r="H127" s="540"/>
    </row>
    <row r="128" spans="1:10" s="187" customFormat="1" ht="6" customHeight="1" thickBot="1" x14ac:dyDescent="0.25">
      <c r="A128" s="455"/>
      <c r="B128" s="455"/>
      <c r="C128" s="455"/>
      <c r="D128" s="455"/>
      <c r="E128" s="455"/>
      <c r="F128" s="91"/>
    </row>
    <row r="129" spans="1:10" s="187" customFormat="1" ht="20.100000000000001" customHeight="1" x14ac:dyDescent="0.2">
      <c r="A129" s="198" t="s">
        <v>427</v>
      </c>
      <c r="B129" s="199"/>
      <c r="C129" s="199"/>
      <c r="D129" s="199"/>
      <c r="E129" s="98"/>
      <c r="F129" s="100">
        <f>SUM(F132:F141)</f>
        <v>0</v>
      </c>
      <c r="H129" s="625" t="s">
        <v>709</v>
      </c>
      <c r="I129" s="626"/>
      <c r="J129" s="627"/>
    </row>
    <row r="130" spans="1:10" s="187" customFormat="1" ht="6" customHeight="1" x14ac:dyDescent="0.2">
      <c r="A130" s="455"/>
      <c r="B130" s="455"/>
      <c r="C130" s="455"/>
      <c r="D130" s="455"/>
      <c r="E130" s="455"/>
      <c r="F130" s="91"/>
      <c r="H130" s="628"/>
      <c r="I130" s="629"/>
      <c r="J130" s="630"/>
    </row>
    <row r="131" spans="1:10" s="187" customFormat="1" ht="23.25" thickBot="1" x14ac:dyDescent="0.25">
      <c r="A131" s="212" t="s">
        <v>184</v>
      </c>
      <c r="B131" s="213" t="s">
        <v>159</v>
      </c>
      <c r="C131" s="213" t="s">
        <v>160</v>
      </c>
      <c r="D131" s="214" t="s">
        <v>163</v>
      </c>
      <c r="E131" s="214" t="s">
        <v>161</v>
      </c>
      <c r="F131" s="215" t="s">
        <v>431</v>
      </c>
      <c r="H131" s="628"/>
      <c r="I131" s="629"/>
      <c r="J131" s="630"/>
    </row>
    <row r="132" spans="1:10" s="187" customFormat="1" ht="14.25" customHeight="1" x14ac:dyDescent="0.2">
      <c r="A132" s="106" t="s">
        <v>263</v>
      </c>
      <c r="B132" s="107" t="s">
        <v>449</v>
      </c>
      <c r="C132" s="108" t="s">
        <v>345</v>
      </c>
      <c r="D132" s="235"/>
      <c r="E132" s="236"/>
      <c r="F132" s="216">
        <f t="shared" ref="F132:F139" si="2">TRUNC(D132*E132,2)</f>
        <v>0</v>
      </c>
      <c r="H132" s="628"/>
      <c r="I132" s="629"/>
      <c r="J132" s="630"/>
    </row>
    <row r="133" spans="1:10" s="187" customFormat="1" ht="12" thickBot="1" x14ac:dyDescent="0.25">
      <c r="A133" s="221" t="s">
        <v>268</v>
      </c>
      <c r="B133" s="218" t="s">
        <v>449</v>
      </c>
      <c r="C133" s="219" t="s">
        <v>345</v>
      </c>
      <c r="D133" s="242"/>
      <c r="E133" s="243"/>
      <c r="F133" s="222">
        <f t="shared" si="2"/>
        <v>0</v>
      </c>
      <c r="H133" s="631"/>
      <c r="I133" s="632"/>
      <c r="J133" s="633"/>
    </row>
    <row r="134" spans="1:10" s="187" customFormat="1" ht="11.25" x14ac:dyDescent="0.2">
      <c r="A134" s="221" t="s">
        <v>420</v>
      </c>
      <c r="B134" s="218" t="s">
        <v>449</v>
      </c>
      <c r="C134" s="219" t="s">
        <v>345</v>
      </c>
      <c r="D134" s="242"/>
      <c r="E134" s="243"/>
      <c r="F134" s="222">
        <f t="shared" si="2"/>
        <v>0</v>
      </c>
    </row>
    <row r="135" spans="1:10" s="187" customFormat="1" ht="11.25" x14ac:dyDescent="0.2">
      <c r="A135" s="221" t="s">
        <v>262</v>
      </c>
      <c r="B135" s="218" t="s">
        <v>449</v>
      </c>
      <c r="C135" s="219" t="s">
        <v>345</v>
      </c>
      <c r="D135" s="242"/>
      <c r="E135" s="243"/>
      <c r="F135" s="222">
        <f t="shared" si="2"/>
        <v>0</v>
      </c>
    </row>
    <row r="136" spans="1:10" s="187" customFormat="1" ht="12" thickBot="1" x14ac:dyDescent="0.25">
      <c r="A136" s="109" t="s">
        <v>421</v>
      </c>
      <c r="B136" s="110" t="s">
        <v>449</v>
      </c>
      <c r="C136" s="111" t="s">
        <v>461</v>
      </c>
      <c r="D136" s="237"/>
      <c r="E136" s="238"/>
      <c r="F136" s="217">
        <f t="shared" si="2"/>
        <v>0</v>
      </c>
    </row>
    <row r="137" spans="1:10" s="187" customFormat="1" ht="11.25" x14ac:dyDescent="0.2">
      <c r="A137" s="239"/>
      <c r="B137" s="240"/>
      <c r="C137" s="241"/>
      <c r="D137" s="242"/>
      <c r="E137" s="243"/>
      <c r="F137" s="220">
        <f t="shared" si="2"/>
        <v>0</v>
      </c>
    </row>
    <row r="138" spans="1:10" s="187" customFormat="1" ht="11.25" x14ac:dyDescent="0.2">
      <c r="A138" s="239"/>
      <c r="B138" s="240"/>
      <c r="C138" s="241"/>
      <c r="D138" s="242"/>
      <c r="E138" s="243"/>
      <c r="F138" s="193">
        <f t="shared" si="2"/>
        <v>0</v>
      </c>
    </row>
    <row r="139" spans="1:10" s="187" customFormat="1" ht="11.25" x14ac:dyDescent="0.2">
      <c r="A139" s="239"/>
      <c r="B139" s="240"/>
      <c r="C139" s="241"/>
      <c r="D139" s="242"/>
      <c r="E139" s="243"/>
      <c r="F139" s="193">
        <f t="shared" si="2"/>
        <v>0</v>
      </c>
    </row>
    <row r="140" spans="1:10" s="187" customFormat="1" ht="11.25" x14ac:dyDescent="0.2">
      <c r="A140" s="239"/>
      <c r="B140" s="240"/>
      <c r="C140" s="241"/>
      <c r="D140" s="242"/>
      <c r="E140" s="243"/>
      <c r="F140" s="193">
        <f>TRUNC(D140*E140,2)</f>
        <v>0</v>
      </c>
    </row>
    <row r="141" spans="1:10" s="187" customFormat="1" ht="11.25" x14ac:dyDescent="0.2">
      <c r="A141" s="239"/>
      <c r="B141" s="240"/>
      <c r="C141" s="241"/>
      <c r="D141" s="242"/>
      <c r="E141" s="243"/>
      <c r="F141" s="193">
        <f>TRUNC(D141*E141,2)</f>
        <v>0</v>
      </c>
    </row>
    <row r="142" spans="1:10" s="187" customFormat="1" ht="6" customHeight="1" thickBot="1" x14ac:dyDescent="0.25">
      <c r="A142" s="455"/>
      <c r="B142" s="455"/>
      <c r="C142" s="455"/>
      <c r="D142" s="455"/>
      <c r="E142" s="455"/>
      <c r="F142" s="91"/>
    </row>
    <row r="143" spans="1:10" s="187" customFormat="1" ht="15" customHeight="1" thickBot="1" x14ac:dyDescent="0.25">
      <c r="A143" s="206" t="s">
        <v>532</v>
      </c>
      <c r="B143" s="194"/>
      <c r="C143" s="194"/>
      <c r="D143" s="194"/>
      <c r="E143" s="195">
        <f>LEN(A144)</f>
        <v>0</v>
      </c>
      <c r="F143" s="196" t="s">
        <v>136</v>
      </c>
      <c r="H143" s="540" t="s">
        <v>542</v>
      </c>
    </row>
    <row r="144" spans="1:10" s="455" customFormat="1" ht="69.95" customHeight="1" thickBot="1" x14ac:dyDescent="0.25">
      <c r="A144" s="658"/>
      <c r="B144" s="658"/>
      <c r="C144" s="658"/>
      <c r="D144" s="658"/>
      <c r="E144" s="658"/>
      <c r="F144" s="658"/>
      <c r="H144" s="540"/>
    </row>
    <row r="145" spans="1:10" s="187" customFormat="1" ht="6" customHeight="1" thickBot="1" x14ac:dyDescent="0.25">
      <c r="A145" s="455"/>
      <c r="B145" s="455"/>
      <c r="C145" s="455"/>
      <c r="D145" s="455"/>
      <c r="E145" s="455"/>
      <c r="F145" s="91"/>
    </row>
    <row r="146" spans="1:10" s="187" customFormat="1" ht="20.100000000000001" customHeight="1" thickBot="1" x14ac:dyDescent="0.25">
      <c r="A146" s="198" t="s">
        <v>426</v>
      </c>
      <c r="B146" s="199"/>
      <c r="C146" s="199"/>
      <c r="D146" s="199"/>
      <c r="E146" s="98"/>
      <c r="F146" s="100">
        <f ca="1">SUM(F149:F158)</f>
        <v>0</v>
      </c>
      <c r="H146" s="540" t="s">
        <v>710</v>
      </c>
      <c r="I146" s="540"/>
      <c r="J146" s="540"/>
    </row>
    <row r="147" spans="1:10" s="187" customFormat="1" ht="6" customHeight="1" thickBot="1" x14ac:dyDescent="0.25">
      <c r="A147" s="455"/>
      <c r="B147" s="455"/>
      <c r="C147" s="455"/>
      <c r="D147" s="455"/>
      <c r="E147" s="455"/>
      <c r="F147" s="91"/>
      <c r="H147" s="540"/>
      <c r="I147" s="540"/>
      <c r="J147" s="540"/>
    </row>
    <row r="148" spans="1:10" s="187" customFormat="1" ht="23.25" thickBot="1" x14ac:dyDescent="0.25">
      <c r="A148" s="212" t="s">
        <v>184</v>
      </c>
      <c r="B148" s="213" t="s">
        <v>159</v>
      </c>
      <c r="C148" s="213" t="s">
        <v>160</v>
      </c>
      <c r="D148" s="214" t="s">
        <v>163</v>
      </c>
      <c r="E148" s="214" t="s">
        <v>161</v>
      </c>
      <c r="F148" s="215" t="s">
        <v>431</v>
      </c>
      <c r="H148" s="540"/>
      <c r="I148" s="540"/>
      <c r="J148" s="540"/>
    </row>
    <row r="149" spans="1:10" s="187" customFormat="1" ht="12" customHeight="1" thickBot="1" x14ac:dyDescent="0.25">
      <c r="A149" s="223" t="s">
        <v>425</v>
      </c>
      <c r="B149" s="224" t="s">
        <v>182</v>
      </c>
      <c r="C149" s="225" t="s">
        <v>456</v>
      </c>
      <c r="D149" s="245"/>
      <c r="E149" s="246"/>
      <c r="F149" s="226">
        <f ca="1">IF(D20="Flat rate", 0, IF(D149*E149&lt;=IF(CELL("TYPE", '2. Main data'!F7) = "v",  ('2. Main data'!F7*2500), 0), D149*E149, "Wrong"))</f>
        <v>0</v>
      </c>
      <c r="H149" s="540"/>
      <c r="I149" s="540"/>
      <c r="J149" s="540"/>
    </row>
    <row r="150" spans="1:10" s="187" customFormat="1" ht="11.25" x14ac:dyDescent="0.2">
      <c r="A150" s="239"/>
      <c r="B150" s="240"/>
      <c r="C150" s="241"/>
      <c r="D150" s="242"/>
      <c r="E150" s="243"/>
      <c r="F150" s="220">
        <f t="shared" ref="F150:F158" si="3">TRUNC(D150*E150,2)</f>
        <v>0</v>
      </c>
    </row>
    <row r="151" spans="1:10" s="187" customFormat="1" ht="11.25" x14ac:dyDescent="0.2">
      <c r="A151" s="229"/>
      <c r="B151" s="230"/>
      <c r="C151" s="231"/>
      <c r="D151" s="232"/>
      <c r="E151" s="234"/>
      <c r="F151" s="193">
        <f t="shared" si="3"/>
        <v>0</v>
      </c>
    </row>
    <row r="152" spans="1:10" s="187" customFormat="1" ht="11.25" x14ac:dyDescent="0.2">
      <c r="A152" s="229"/>
      <c r="B152" s="230"/>
      <c r="C152" s="231"/>
      <c r="D152" s="232"/>
      <c r="E152" s="234"/>
      <c r="F152" s="193">
        <f t="shared" si="3"/>
        <v>0</v>
      </c>
    </row>
    <row r="153" spans="1:10" s="187" customFormat="1" ht="11.25" x14ac:dyDescent="0.2">
      <c r="A153" s="229"/>
      <c r="B153" s="230"/>
      <c r="C153" s="231"/>
      <c r="D153" s="232"/>
      <c r="E153" s="234"/>
      <c r="F153" s="193">
        <f t="shared" si="3"/>
        <v>0</v>
      </c>
    </row>
    <row r="154" spans="1:10" s="187" customFormat="1" ht="11.25" x14ac:dyDescent="0.2">
      <c r="A154" s="229"/>
      <c r="B154" s="230"/>
      <c r="C154" s="231"/>
      <c r="D154" s="232"/>
      <c r="E154" s="234"/>
      <c r="F154" s="193">
        <f t="shared" si="3"/>
        <v>0</v>
      </c>
    </row>
    <row r="155" spans="1:10" s="187" customFormat="1" ht="11.25" x14ac:dyDescent="0.2">
      <c r="A155" s="229"/>
      <c r="B155" s="230"/>
      <c r="C155" s="231"/>
      <c r="D155" s="232"/>
      <c r="E155" s="234"/>
      <c r="F155" s="193">
        <f t="shared" si="3"/>
        <v>0</v>
      </c>
    </row>
    <row r="156" spans="1:10" s="187" customFormat="1" ht="11.25" x14ac:dyDescent="0.2">
      <c r="A156" s="229"/>
      <c r="B156" s="230"/>
      <c r="C156" s="231"/>
      <c r="D156" s="232"/>
      <c r="E156" s="234"/>
      <c r="F156" s="193">
        <f t="shared" si="3"/>
        <v>0</v>
      </c>
    </row>
    <row r="157" spans="1:10" s="187" customFormat="1" ht="11.25" x14ac:dyDescent="0.2">
      <c r="A157" s="229"/>
      <c r="B157" s="230"/>
      <c r="C157" s="231"/>
      <c r="D157" s="232"/>
      <c r="E157" s="234"/>
      <c r="F157" s="193">
        <f t="shared" si="3"/>
        <v>0</v>
      </c>
    </row>
    <row r="158" spans="1:10" s="187" customFormat="1" ht="11.25" x14ac:dyDescent="0.2">
      <c r="A158" s="229"/>
      <c r="B158" s="230"/>
      <c r="C158" s="231"/>
      <c r="D158" s="232"/>
      <c r="E158" s="234"/>
      <c r="F158" s="193">
        <f t="shared" si="3"/>
        <v>0</v>
      </c>
    </row>
    <row r="159" spans="1:10" s="187" customFormat="1" ht="6" customHeight="1" thickBot="1" x14ac:dyDescent="0.25">
      <c r="A159" s="455"/>
      <c r="B159" s="455"/>
      <c r="C159" s="455"/>
      <c r="D159" s="455"/>
      <c r="E159" s="455"/>
      <c r="F159" s="91"/>
    </row>
    <row r="160" spans="1:10" s="187" customFormat="1" ht="15" customHeight="1" thickBot="1" x14ac:dyDescent="0.25">
      <c r="A160" s="206" t="s">
        <v>532</v>
      </c>
      <c r="B160" s="194"/>
      <c r="C160" s="194"/>
      <c r="D160" s="194"/>
      <c r="E160" s="195">
        <f>LEN(A161)</f>
        <v>0</v>
      </c>
      <c r="F160" s="196" t="s">
        <v>136</v>
      </c>
      <c r="H160" s="540" t="s">
        <v>674</v>
      </c>
      <c r="J160" s="540" t="s">
        <v>535</v>
      </c>
    </row>
    <row r="161" spans="1:10" s="455" customFormat="1" ht="69.95" customHeight="1" thickBot="1" x14ac:dyDescent="0.25">
      <c r="A161" s="658"/>
      <c r="B161" s="658"/>
      <c r="C161" s="658"/>
      <c r="D161" s="658"/>
      <c r="E161" s="658"/>
      <c r="F161" s="658"/>
      <c r="H161" s="540"/>
      <c r="J161" s="540"/>
    </row>
    <row r="162" spans="1:10" s="187" customFormat="1" ht="6" customHeight="1" thickBot="1" x14ac:dyDescent="0.25">
      <c r="A162" s="455"/>
      <c r="B162" s="455"/>
      <c r="C162" s="455"/>
      <c r="D162" s="455"/>
      <c r="E162" s="455"/>
      <c r="F162" s="91"/>
    </row>
    <row r="163" spans="1:10" s="187" customFormat="1" ht="20.100000000000001" customHeight="1" thickBot="1" x14ac:dyDescent="0.25">
      <c r="A163" s="198" t="s">
        <v>422</v>
      </c>
      <c r="B163" s="199"/>
      <c r="C163" s="199"/>
      <c r="D163" s="199"/>
      <c r="E163" s="98"/>
      <c r="F163" s="100">
        <f>SUM(F166:F175)</f>
        <v>0</v>
      </c>
      <c r="H163" s="540" t="s">
        <v>594</v>
      </c>
      <c r="I163" s="540"/>
      <c r="J163" s="540"/>
    </row>
    <row r="164" spans="1:10" s="187" customFormat="1" ht="6" customHeight="1" thickBot="1" x14ac:dyDescent="0.25">
      <c r="A164" s="455"/>
      <c r="B164" s="455"/>
      <c r="C164" s="455"/>
      <c r="D164" s="455"/>
      <c r="E164" s="455"/>
      <c r="F164" s="91"/>
      <c r="H164" s="540"/>
      <c r="I164" s="540"/>
      <c r="J164" s="540"/>
    </row>
    <row r="165" spans="1:10" s="187" customFormat="1" ht="23.25" thickBot="1" x14ac:dyDescent="0.25">
      <c r="A165" s="211" t="s">
        <v>184</v>
      </c>
      <c r="B165" s="191" t="s">
        <v>159</v>
      </c>
      <c r="C165" s="191" t="s">
        <v>160</v>
      </c>
      <c r="D165" s="192" t="s">
        <v>163</v>
      </c>
      <c r="E165" s="192" t="s">
        <v>161</v>
      </c>
      <c r="F165" s="186" t="s">
        <v>431</v>
      </c>
      <c r="H165" s="540"/>
      <c r="I165" s="540"/>
      <c r="J165" s="540"/>
    </row>
    <row r="166" spans="1:10" s="187" customFormat="1" ht="11.25" x14ac:dyDescent="0.2">
      <c r="A166" s="490" t="s">
        <v>787</v>
      </c>
      <c r="B166" s="491" t="s">
        <v>819</v>
      </c>
      <c r="C166" s="231"/>
      <c r="D166" s="232"/>
      <c r="E166" s="234"/>
      <c r="F166" s="193">
        <f t="shared" ref="F166:F175" si="4">TRUNC(D166*E166,2)</f>
        <v>0</v>
      </c>
    </row>
    <row r="167" spans="1:10" s="187" customFormat="1" ht="11.25" x14ac:dyDescent="0.2">
      <c r="A167" s="229"/>
      <c r="B167" s="230"/>
      <c r="C167" s="231"/>
      <c r="D167" s="232"/>
      <c r="E167" s="234"/>
      <c r="F167" s="193">
        <f t="shared" si="4"/>
        <v>0</v>
      </c>
    </row>
    <row r="168" spans="1:10" s="187" customFormat="1" ht="11.25" x14ac:dyDescent="0.2">
      <c r="A168" s="229"/>
      <c r="B168" s="230"/>
      <c r="C168" s="231"/>
      <c r="D168" s="232"/>
      <c r="E168" s="234"/>
      <c r="F168" s="193">
        <f t="shared" si="4"/>
        <v>0</v>
      </c>
    </row>
    <row r="169" spans="1:10" s="187" customFormat="1" ht="11.25" x14ac:dyDescent="0.2">
      <c r="A169" s="229"/>
      <c r="B169" s="230"/>
      <c r="C169" s="231"/>
      <c r="D169" s="232"/>
      <c r="E169" s="234"/>
      <c r="F169" s="193">
        <f t="shared" si="4"/>
        <v>0</v>
      </c>
    </row>
    <row r="170" spans="1:10" s="187" customFormat="1" ht="11.25" x14ac:dyDescent="0.2">
      <c r="A170" s="229"/>
      <c r="B170" s="230"/>
      <c r="C170" s="231"/>
      <c r="D170" s="232"/>
      <c r="E170" s="234"/>
      <c r="F170" s="193">
        <f t="shared" si="4"/>
        <v>0</v>
      </c>
    </row>
    <row r="171" spans="1:10" s="187" customFormat="1" ht="11.25" x14ac:dyDescent="0.2">
      <c r="A171" s="229"/>
      <c r="B171" s="230"/>
      <c r="C171" s="231"/>
      <c r="D171" s="232"/>
      <c r="E171" s="234"/>
      <c r="F171" s="193">
        <f t="shared" si="4"/>
        <v>0</v>
      </c>
    </row>
    <row r="172" spans="1:10" s="187" customFormat="1" ht="11.25" x14ac:dyDescent="0.2">
      <c r="A172" s="229"/>
      <c r="B172" s="230"/>
      <c r="C172" s="231"/>
      <c r="D172" s="232"/>
      <c r="E172" s="234"/>
      <c r="F172" s="193">
        <f t="shared" si="4"/>
        <v>0</v>
      </c>
    </row>
    <row r="173" spans="1:10" s="187" customFormat="1" ht="11.25" x14ac:dyDescent="0.2">
      <c r="A173" s="229"/>
      <c r="B173" s="230"/>
      <c r="C173" s="231"/>
      <c r="D173" s="232"/>
      <c r="E173" s="234"/>
      <c r="F173" s="193">
        <f t="shared" si="4"/>
        <v>0</v>
      </c>
    </row>
    <row r="174" spans="1:10" s="187" customFormat="1" ht="11.25" x14ac:dyDescent="0.2">
      <c r="A174" s="229"/>
      <c r="B174" s="230"/>
      <c r="C174" s="231"/>
      <c r="D174" s="232"/>
      <c r="E174" s="234"/>
      <c r="F174" s="193">
        <f t="shared" si="4"/>
        <v>0</v>
      </c>
    </row>
    <row r="175" spans="1:10" s="187" customFormat="1" ht="11.25" x14ac:dyDescent="0.2">
      <c r="A175" s="229"/>
      <c r="B175" s="230"/>
      <c r="C175" s="231"/>
      <c r="D175" s="232"/>
      <c r="E175" s="234"/>
      <c r="F175" s="193">
        <f t="shared" si="4"/>
        <v>0</v>
      </c>
    </row>
    <row r="176" spans="1:10" s="187" customFormat="1" ht="6" customHeight="1" x14ac:dyDescent="0.2">
      <c r="A176" s="455"/>
      <c r="B176" s="455"/>
      <c r="C176" s="455"/>
      <c r="D176" s="455"/>
      <c r="E176" s="455"/>
      <c r="F176" s="91"/>
    </row>
    <row r="177" spans="1:10" s="187" customFormat="1" ht="15" customHeight="1" x14ac:dyDescent="0.2">
      <c r="A177" s="206" t="s">
        <v>532</v>
      </c>
      <c r="B177" s="194"/>
      <c r="C177" s="194"/>
      <c r="D177" s="194"/>
      <c r="E177" s="195">
        <f>LEN(A178)</f>
        <v>0</v>
      </c>
      <c r="F177" s="196" t="s">
        <v>136</v>
      </c>
    </row>
    <row r="178" spans="1:10" s="455" customFormat="1" ht="69.95" customHeight="1" x14ac:dyDescent="0.2">
      <c r="A178" s="658"/>
      <c r="B178" s="658"/>
      <c r="C178" s="658"/>
      <c r="D178" s="658"/>
      <c r="E178" s="658"/>
      <c r="F178" s="658"/>
      <c r="H178" s="187"/>
      <c r="I178" s="187"/>
      <c r="J178" s="187"/>
    </row>
    <row r="179" spans="1:10" s="187" customFormat="1" ht="6" customHeight="1" thickBot="1" x14ac:dyDescent="0.25">
      <c r="A179" s="455"/>
      <c r="B179" s="455"/>
      <c r="C179" s="455"/>
      <c r="D179" s="455"/>
      <c r="E179" s="455"/>
      <c r="F179" s="91"/>
    </row>
    <row r="180" spans="1:10" s="455" customFormat="1" ht="20.100000000000001" customHeight="1" x14ac:dyDescent="0.2">
      <c r="A180" s="76" t="s">
        <v>194</v>
      </c>
      <c r="B180" s="77"/>
      <c r="C180" s="188" t="s">
        <v>187</v>
      </c>
      <c r="D180" s="185" t="str">
        <f ca="1">IF($E$4&gt;0, E180/$E$4, "")</f>
        <v/>
      </c>
      <c r="E180" s="647">
        <f>SUM(F182,F194)</f>
        <v>0</v>
      </c>
      <c r="F180" s="648"/>
      <c r="H180" s="625" t="s">
        <v>537</v>
      </c>
      <c r="I180" s="626"/>
      <c r="J180" s="627"/>
    </row>
    <row r="181" spans="1:10" s="187" customFormat="1" ht="6" customHeight="1" x14ac:dyDescent="0.2">
      <c r="A181" s="455"/>
      <c r="B181" s="455"/>
      <c r="C181" s="455"/>
      <c r="D181" s="455"/>
      <c r="E181" s="455"/>
      <c r="F181" s="91"/>
      <c r="H181" s="628"/>
      <c r="I181" s="629"/>
      <c r="J181" s="630"/>
    </row>
    <row r="182" spans="1:10" s="187" customFormat="1" ht="20.100000000000001" customHeight="1" x14ac:dyDescent="0.2">
      <c r="A182" s="198" t="s">
        <v>423</v>
      </c>
      <c r="B182" s="199"/>
      <c r="C182" s="199"/>
      <c r="D182" s="199"/>
      <c r="E182" s="98"/>
      <c r="F182" s="100">
        <f>SUM(F185:F189)</f>
        <v>0</v>
      </c>
      <c r="H182" s="628"/>
      <c r="I182" s="629"/>
      <c r="J182" s="630"/>
    </row>
    <row r="183" spans="1:10" s="187" customFormat="1" ht="6" customHeight="1" x14ac:dyDescent="0.2">
      <c r="A183" s="455"/>
      <c r="B183" s="455"/>
      <c r="C183" s="455"/>
      <c r="D183" s="455"/>
      <c r="E183" s="455"/>
      <c r="F183" s="91"/>
      <c r="H183" s="628"/>
      <c r="I183" s="629"/>
      <c r="J183" s="630"/>
    </row>
    <row r="184" spans="1:10" s="187" customFormat="1" ht="23.25" thickBot="1" x14ac:dyDescent="0.25">
      <c r="A184" s="211" t="s">
        <v>184</v>
      </c>
      <c r="B184" s="191" t="s">
        <v>159</v>
      </c>
      <c r="C184" s="191" t="s">
        <v>160</v>
      </c>
      <c r="D184" s="192" t="s">
        <v>163</v>
      </c>
      <c r="E184" s="192" t="s">
        <v>161</v>
      </c>
      <c r="F184" s="186" t="s">
        <v>431</v>
      </c>
      <c r="H184" s="631"/>
      <c r="I184" s="632"/>
      <c r="J184" s="633"/>
    </row>
    <row r="185" spans="1:10" s="187" customFormat="1" ht="11.25" x14ac:dyDescent="0.2">
      <c r="A185" s="229"/>
      <c r="B185" s="230"/>
      <c r="C185" s="231"/>
      <c r="D185" s="232"/>
      <c r="E185" s="234"/>
      <c r="F185" s="193">
        <f>TRUNC(D185*E185,2)</f>
        <v>0</v>
      </c>
    </row>
    <row r="186" spans="1:10" s="187" customFormat="1" ht="11.25" x14ac:dyDescent="0.2">
      <c r="A186" s="229"/>
      <c r="B186" s="230"/>
      <c r="C186" s="231"/>
      <c r="D186" s="232"/>
      <c r="E186" s="234"/>
      <c r="F186" s="193">
        <f>TRUNC(D186*E186,2)</f>
        <v>0</v>
      </c>
    </row>
    <row r="187" spans="1:10" s="187" customFormat="1" ht="11.25" x14ac:dyDescent="0.2">
      <c r="A187" s="229"/>
      <c r="B187" s="230"/>
      <c r="C187" s="231"/>
      <c r="D187" s="232"/>
      <c r="E187" s="234"/>
      <c r="F187" s="193">
        <f>TRUNC(D187*E187,2)</f>
        <v>0</v>
      </c>
    </row>
    <row r="188" spans="1:10" s="187" customFormat="1" ht="11.25" x14ac:dyDescent="0.2">
      <c r="A188" s="229"/>
      <c r="B188" s="230"/>
      <c r="C188" s="231"/>
      <c r="D188" s="232"/>
      <c r="E188" s="234"/>
      <c r="F188" s="193">
        <f>TRUNC(D188*E188,2)</f>
        <v>0</v>
      </c>
    </row>
    <row r="189" spans="1:10" s="187" customFormat="1" ht="11.25" x14ac:dyDescent="0.2">
      <c r="A189" s="229"/>
      <c r="B189" s="230"/>
      <c r="C189" s="231"/>
      <c r="D189" s="232"/>
      <c r="E189" s="234"/>
      <c r="F189" s="193">
        <f>TRUNC(D189*E189,2)</f>
        <v>0</v>
      </c>
    </row>
    <row r="190" spans="1:10" s="187" customFormat="1" ht="6" customHeight="1" thickBot="1" x14ac:dyDescent="0.25">
      <c r="A190" s="455"/>
      <c r="B190" s="455"/>
      <c r="C190" s="455"/>
      <c r="D190" s="455"/>
      <c r="E190" s="455"/>
      <c r="F190" s="91"/>
    </row>
    <row r="191" spans="1:10" s="187" customFormat="1" ht="15" customHeight="1" thickBot="1" x14ac:dyDescent="0.25">
      <c r="A191" s="206" t="s">
        <v>532</v>
      </c>
      <c r="B191" s="194"/>
      <c r="C191" s="194"/>
      <c r="D191" s="194"/>
      <c r="E191" s="195">
        <f>LEN(A192)</f>
        <v>0</v>
      </c>
      <c r="F191" s="196" t="s">
        <v>136</v>
      </c>
      <c r="H191" s="560" t="s">
        <v>714</v>
      </c>
      <c r="J191" s="540" t="s">
        <v>535</v>
      </c>
    </row>
    <row r="192" spans="1:10" s="455" customFormat="1" ht="69.95" customHeight="1" thickBot="1" x14ac:dyDescent="0.25">
      <c r="A192" s="658"/>
      <c r="B192" s="658"/>
      <c r="C192" s="658"/>
      <c r="D192" s="658"/>
      <c r="E192" s="658"/>
      <c r="F192" s="658"/>
      <c r="H192" s="561"/>
      <c r="J192" s="540"/>
    </row>
    <row r="193" spans="1:10" s="187" customFormat="1" ht="6" customHeight="1" thickBot="1" x14ac:dyDescent="0.25">
      <c r="A193" s="455"/>
      <c r="B193" s="455"/>
      <c r="C193" s="455"/>
      <c r="D193" s="455"/>
      <c r="E193" s="455"/>
      <c r="F193" s="91"/>
    </row>
    <row r="194" spans="1:10" s="187" customFormat="1" ht="20.100000000000001" customHeight="1" x14ac:dyDescent="0.2">
      <c r="A194" s="198" t="s">
        <v>424</v>
      </c>
      <c r="B194" s="199"/>
      <c r="C194" s="199"/>
      <c r="D194" s="199"/>
      <c r="E194" s="98"/>
      <c r="F194" s="100">
        <f>SUM(F197:F211)</f>
        <v>0</v>
      </c>
      <c r="H194" s="625" t="s">
        <v>539</v>
      </c>
      <c r="I194" s="626"/>
      <c r="J194" s="627"/>
    </row>
    <row r="195" spans="1:10" s="187" customFormat="1" ht="6" customHeight="1" x14ac:dyDescent="0.2">
      <c r="A195" s="455"/>
      <c r="B195" s="455"/>
      <c r="C195" s="455"/>
      <c r="D195" s="455"/>
      <c r="E195" s="455"/>
      <c r="F195" s="91"/>
      <c r="H195" s="628"/>
      <c r="I195" s="629"/>
      <c r="J195" s="630"/>
    </row>
    <row r="196" spans="1:10" s="187" customFormat="1" ht="23.25" thickBot="1" x14ac:dyDescent="0.25">
      <c r="A196" s="211" t="s">
        <v>184</v>
      </c>
      <c r="B196" s="191" t="s">
        <v>159</v>
      </c>
      <c r="C196" s="191" t="s">
        <v>160</v>
      </c>
      <c r="D196" s="192" t="s">
        <v>163</v>
      </c>
      <c r="E196" s="192" t="s">
        <v>161</v>
      </c>
      <c r="F196" s="186" t="s">
        <v>431</v>
      </c>
      <c r="H196" s="631"/>
      <c r="I196" s="632"/>
      <c r="J196" s="633"/>
    </row>
    <row r="197" spans="1:10" s="187" customFormat="1" ht="11.25" x14ac:dyDescent="0.2">
      <c r="A197" s="229"/>
      <c r="B197" s="230"/>
      <c r="C197" s="231"/>
      <c r="D197" s="232"/>
      <c r="E197" s="234"/>
      <c r="F197" s="193">
        <f t="shared" ref="F197:F211" si="5">TRUNC(D197*E197,2)</f>
        <v>0</v>
      </c>
    </row>
    <row r="198" spans="1:10" s="187" customFormat="1" ht="11.25" x14ac:dyDescent="0.2">
      <c r="A198" s="229"/>
      <c r="B198" s="230"/>
      <c r="C198" s="231"/>
      <c r="D198" s="232"/>
      <c r="E198" s="234"/>
      <c r="F198" s="193">
        <f t="shared" si="5"/>
        <v>0</v>
      </c>
    </row>
    <row r="199" spans="1:10" s="187" customFormat="1" ht="11.25" x14ac:dyDescent="0.2">
      <c r="A199" s="229"/>
      <c r="B199" s="230"/>
      <c r="C199" s="231"/>
      <c r="D199" s="232"/>
      <c r="E199" s="234"/>
      <c r="F199" s="193">
        <f t="shared" si="5"/>
        <v>0</v>
      </c>
    </row>
    <row r="200" spans="1:10" s="187" customFormat="1" ht="11.25" x14ac:dyDescent="0.2">
      <c r="A200" s="229"/>
      <c r="B200" s="230"/>
      <c r="C200" s="231"/>
      <c r="D200" s="232"/>
      <c r="E200" s="234"/>
      <c r="F200" s="193">
        <f t="shared" si="5"/>
        <v>0</v>
      </c>
    </row>
    <row r="201" spans="1:10" s="187" customFormat="1" ht="11.25" x14ac:dyDescent="0.2">
      <c r="A201" s="229"/>
      <c r="B201" s="230"/>
      <c r="C201" s="231"/>
      <c r="D201" s="232"/>
      <c r="E201" s="234"/>
      <c r="F201" s="193">
        <f t="shared" si="5"/>
        <v>0</v>
      </c>
    </row>
    <row r="202" spans="1:10" s="187" customFormat="1" ht="11.25" x14ac:dyDescent="0.2">
      <c r="A202" s="229"/>
      <c r="B202" s="230"/>
      <c r="C202" s="231"/>
      <c r="D202" s="232"/>
      <c r="E202" s="234"/>
      <c r="F202" s="193">
        <f t="shared" si="5"/>
        <v>0</v>
      </c>
    </row>
    <row r="203" spans="1:10" s="187" customFormat="1" ht="11.25" x14ac:dyDescent="0.2">
      <c r="A203" s="229"/>
      <c r="B203" s="230"/>
      <c r="C203" s="231"/>
      <c r="D203" s="232"/>
      <c r="E203" s="234"/>
      <c r="F203" s="193">
        <f t="shared" si="5"/>
        <v>0</v>
      </c>
    </row>
    <row r="204" spans="1:10" s="187" customFormat="1" ht="11.25" x14ac:dyDescent="0.2">
      <c r="A204" s="229"/>
      <c r="B204" s="230"/>
      <c r="C204" s="231"/>
      <c r="D204" s="232"/>
      <c r="E204" s="234"/>
      <c r="F204" s="193">
        <f t="shared" si="5"/>
        <v>0</v>
      </c>
    </row>
    <row r="205" spans="1:10" s="187" customFormat="1" ht="11.25" x14ac:dyDescent="0.2">
      <c r="A205" s="229"/>
      <c r="B205" s="230"/>
      <c r="C205" s="231"/>
      <c r="D205" s="232"/>
      <c r="E205" s="234"/>
      <c r="F205" s="193">
        <f t="shared" si="5"/>
        <v>0</v>
      </c>
    </row>
    <row r="206" spans="1:10" s="187" customFormat="1" ht="11.25" x14ac:dyDescent="0.2">
      <c r="A206" s="229"/>
      <c r="B206" s="230"/>
      <c r="C206" s="231"/>
      <c r="D206" s="232"/>
      <c r="E206" s="234"/>
      <c r="F206" s="193">
        <f t="shared" si="5"/>
        <v>0</v>
      </c>
    </row>
    <row r="207" spans="1:10" s="187" customFormat="1" ht="11.25" x14ac:dyDescent="0.2">
      <c r="A207" s="229"/>
      <c r="B207" s="230"/>
      <c r="C207" s="231"/>
      <c r="D207" s="232"/>
      <c r="E207" s="234"/>
      <c r="F207" s="193">
        <f t="shared" si="5"/>
        <v>0</v>
      </c>
    </row>
    <row r="208" spans="1:10" s="187" customFormat="1" ht="11.25" x14ac:dyDescent="0.2">
      <c r="A208" s="229"/>
      <c r="B208" s="230"/>
      <c r="C208" s="231"/>
      <c r="D208" s="232"/>
      <c r="E208" s="234"/>
      <c r="F208" s="193">
        <f t="shared" si="5"/>
        <v>0</v>
      </c>
    </row>
    <row r="209" spans="1:10" s="187" customFormat="1" ht="11.25" x14ac:dyDescent="0.2">
      <c r="A209" s="229"/>
      <c r="B209" s="230"/>
      <c r="C209" s="231"/>
      <c r="D209" s="232"/>
      <c r="E209" s="234"/>
      <c r="F209" s="193">
        <f t="shared" si="5"/>
        <v>0</v>
      </c>
    </row>
    <row r="210" spans="1:10" s="187" customFormat="1" ht="11.25" x14ac:dyDescent="0.2">
      <c r="A210" s="229"/>
      <c r="B210" s="230"/>
      <c r="C210" s="231"/>
      <c r="D210" s="232"/>
      <c r="E210" s="234"/>
      <c r="F210" s="193">
        <f t="shared" si="5"/>
        <v>0</v>
      </c>
    </row>
    <row r="211" spans="1:10" s="187" customFormat="1" ht="11.25" x14ac:dyDescent="0.2">
      <c r="A211" s="229"/>
      <c r="B211" s="230"/>
      <c r="C211" s="231"/>
      <c r="D211" s="232"/>
      <c r="E211" s="234"/>
      <c r="F211" s="193">
        <f t="shared" si="5"/>
        <v>0</v>
      </c>
    </row>
    <row r="212" spans="1:10" s="187" customFormat="1" ht="6" customHeight="1" x14ac:dyDescent="0.2">
      <c r="A212" s="455"/>
      <c r="B212" s="455"/>
      <c r="C212" s="455"/>
      <c r="D212" s="455"/>
      <c r="E212" s="455"/>
      <c r="F212" s="91"/>
    </row>
    <row r="213" spans="1:10" s="187" customFormat="1" ht="15" customHeight="1" x14ac:dyDescent="0.2">
      <c r="A213" s="206" t="s">
        <v>532</v>
      </c>
      <c r="B213" s="194"/>
      <c r="C213" s="194"/>
      <c r="D213" s="194"/>
      <c r="E213" s="195">
        <f>LEN(A214)</f>
        <v>0</v>
      </c>
      <c r="F213" s="196" t="s">
        <v>136</v>
      </c>
    </row>
    <row r="214" spans="1:10" s="455" customFormat="1" ht="69.95" customHeight="1" x14ac:dyDescent="0.2">
      <c r="A214" s="658"/>
      <c r="B214" s="658"/>
      <c r="C214" s="658"/>
      <c r="D214" s="658"/>
      <c r="E214" s="658"/>
      <c r="F214" s="658"/>
    </row>
    <row r="215" spans="1:10" s="187" customFormat="1" ht="6" customHeight="1" x14ac:dyDescent="0.2">
      <c r="A215" s="455"/>
      <c r="B215" s="455"/>
      <c r="C215" s="455"/>
      <c r="D215" s="455"/>
      <c r="E215" s="455"/>
      <c r="F215" s="91"/>
    </row>
    <row r="216" spans="1:10" s="455" customFormat="1" ht="20.100000000000001" customHeight="1" x14ac:dyDescent="0.2">
      <c r="A216" s="444" t="s">
        <v>195</v>
      </c>
      <c r="B216" s="445"/>
      <c r="C216" s="446" t="s">
        <v>187</v>
      </c>
      <c r="D216" s="447" t="str">
        <f ca="1">IF($E$4&gt;0, E216/$E$4, "")</f>
        <v/>
      </c>
      <c r="E216" s="655">
        <f>SUM(F218,F230)</f>
        <v>0</v>
      </c>
      <c r="F216" s="656"/>
      <c r="H216" s="187"/>
      <c r="I216" s="187"/>
      <c r="J216" s="187"/>
    </row>
    <row r="217" spans="1:10" s="187" customFormat="1" ht="6" customHeight="1" thickBot="1" x14ac:dyDescent="0.25">
      <c r="A217" s="484"/>
      <c r="B217" s="484"/>
      <c r="C217" s="484"/>
      <c r="D217" s="484"/>
      <c r="E217" s="484"/>
      <c r="F217" s="91"/>
    </row>
    <row r="218" spans="1:10" s="187" customFormat="1" ht="20.100000000000001" customHeight="1" thickBot="1" x14ac:dyDescent="0.25">
      <c r="A218" s="198" t="s">
        <v>430</v>
      </c>
      <c r="B218" s="199"/>
      <c r="C218" s="199"/>
      <c r="D218" s="199"/>
      <c r="E218" s="98"/>
      <c r="F218" s="100">
        <f>SUM(F221:F225)</f>
        <v>0</v>
      </c>
      <c r="H218" s="657" t="s">
        <v>786</v>
      </c>
    </row>
    <row r="219" spans="1:10" s="187" customFormat="1" ht="6" customHeight="1" thickBot="1" x14ac:dyDescent="0.25">
      <c r="A219" s="484"/>
      <c r="B219" s="484"/>
      <c r="C219" s="484"/>
      <c r="D219" s="484"/>
      <c r="E219" s="484"/>
      <c r="F219" s="91"/>
      <c r="H219" s="657"/>
    </row>
    <row r="220" spans="1:10" s="187" customFormat="1" ht="23.25" thickBot="1" x14ac:dyDescent="0.25">
      <c r="A220" s="211" t="s">
        <v>184</v>
      </c>
      <c r="B220" s="191" t="s">
        <v>159</v>
      </c>
      <c r="C220" s="191" t="s">
        <v>160</v>
      </c>
      <c r="D220" s="192" t="s">
        <v>163</v>
      </c>
      <c r="E220" s="192" t="s">
        <v>161</v>
      </c>
      <c r="F220" s="186" t="s">
        <v>431</v>
      </c>
      <c r="H220" s="657"/>
    </row>
    <row r="221" spans="1:10" s="187" customFormat="1" ht="12" customHeight="1" thickBot="1" x14ac:dyDescent="0.25">
      <c r="A221" s="492"/>
      <c r="B221" s="486"/>
      <c r="C221" s="487"/>
      <c r="D221" s="488"/>
      <c r="E221" s="493"/>
      <c r="F221" s="440">
        <f>TRUNC(D221*E221,2)</f>
        <v>0</v>
      </c>
      <c r="H221" s="657"/>
    </row>
    <row r="222" spans="1:10" s="187" customFormat="1" ht="12" customHeight="1" thickBot="1" x14ac:dyDescent="0.25">
      <c r="A222" s="492"/>
      <c r="B222" s="486"/>
      <c r="C222" s="487"/>
      <c r="D222" s="488"/>
      <c r="E222" s="493"/>
      <c r="F222" s="440">
        <f>TRUNC(D222*E222,2)</f>
        <v>0</v>
      </c>
      <c r="H222" s="657"/>
    </row>
    <row r="223" spans="1:10" s="187" customFormat="1" ht="12" customHeight="1" thickBot="1" x14ac:dyDescent="0.25">
      <c r="A223" s="492"/>
      <c r="B223" s="486"/>
      <c r="C223" s="487"/>
      <c r="D223" s="488"/>
      <c r="E223" s="493"/>
      <c r="F223" s="440">
        <f>TRUNC(D223*E223,2)</f>
        <v>0</v>
      </c>
      <c r="H223" s="657"/>
    </row>
    <row r="224" spans="1:10" s="187" customFormat="1" ht="11.25" x14ac:dyDescent="0.2">
      <c r="A224" s="492"/>
      <c r="B224" s="486"/>
      <c r="C224" s="487"/>
      <c r="D224" s="488"/>
      <c r="E224" s="493"/>
      <c r="F224" s="440">
        <f>TRUNC(D224*E224,2)</f>
        <v>0</v>
      </c>
    </row>
    <row r="225" spans="1:10" s="187" customFormat="1" ht="11.25" x14ac:dyDescent="0.2">
      <c r="A225" s="492"/>
      <c r="B225" s="486"/>
      <c r="C225" s="487"/>
      <c r="D225" s="488"/>
      <c r="E225" s="493"/>
      <c r="F225" s="440">
        <f>TRUNC(D225*E225,2)</f>
        <v>0</v>
      </c>
    </row>
    <row r="226" spans="1:10" s="187" customFormat="1" ht="6" customHeight="1" x14ac:dyDescent="0.2">
      <c r="A226" s="484"/>
      <c r="B226" s="484"/>
      <c r="C226" s="484"/>
      <c r="D226" s="484"/>
      <c r="E226" s="484"/>
      <c r="F226" s="91"/>
    </row>
    <row r="227" spans="1:10" s="187" customFormat="1" ht="15" customHeight="1" x14ac:dyDescent="0.2">
      <c r="A227" s="206" t="s">
        <v>532</v>
      </c>
      <c r="B227" s="194"/>
      <c r="C227" s="194"/>
      <c r="D227" s="194"/>
      <c r="E227" s="195">
        <f>LEN(A228)</f>
        <v>0</v>
      </c>
      <c r="F227" s="196" t="s">
        <v>136</v>
      </c>
    </row>
    <row r="228" spans="1:10" s="455" customFormat="1" ht="69.95" customHeight="1" x14ac:dyDescent="0.2">
      <c r="A228" s="649"/>
      <c r="B228" s="649"/>
      <c r="C228" s="649"/>
      <c r="D228" s="649"/>
      <c r="E228" s="649"/>
      <c r="F228" s="649"/>
      <c r="H228" s="187"/>
      <c r="I228" s="187"/>
      <c r="J228" s="187"/>
    </row>
    <row r="229" spans="1:10" s="187" customFormat="1" ht="6" customHeight="1" x14ac:dyDescent="0.2">
      <c r="A229" s="484"/>
      <c r="B229" s="484"/>
      <c r="C229" s="484"/>
      <c r="D229" s="484"/>
      <c r="E229" s="484"/>
      <c r="F229" s="91"/>
    </row>
    <row r="230" spans="1:10" s="187" customFormat="1" ht="20.100000000000001" customHeight="1" x14ac:dyDescent="0.2">
      <c r="A230" s="198" t="s">
        <v>196</v>
      </c>
      <c r="B230" s="199"/>
      <c r="C230" s="227" t="s">
        <v>187</v>
      </c>
      <c r="D230" s="228" t="str">
        <f ca="1">IF($E$4&gt;0, F230/$E$4, "")</f>
        <v/>
      </c>
      <c r="E230" s="98"/>
      <c r="F230" s="112">
        <f>SUM(F233:F237)</f>
        <v>0</v>
      </c>
    </row>
    <row r="231" spans="1:10" s="187" customFormat="1" ht="6" customHeight="1" x14ac:dyDescent="0.2">
      <c r="A231" s="484"/>
      <c r="B231" s="484"/>
      <c r="C231" s="484"/>
      <c r="D231" s="484"/>
      <c r="E231" s="484"/>
      <c r="F231" s="91"/>
    </row>
    <row r="232" spans="1:10" s="187" customFormat="1" ht="22.5" x14ac:dyDescent="0.2">
      <c r="A232" s="211" t="s">
        <v>184</v>
      </c>
      <c r="B232" s="191" t="s">
        <v>159</v>
      </c>
      <c r="C232" s="191" t="s">
        <v>160</v>
      </c>
      <c r="D232" s="192" t="s">
        <v>163</v>
      </c>
      <c r="E232" s="192" t="s">
        <v>161</v>
      </c>
      <c r="F232" s="186" t="s">
        <v>431</v>
      </c>
    </row>
    <row r="233" spans="1:10" s="187" customFormat="1" ht="11.25" x14ac:dyDescent="0.2">
      <c r="A233" s="492"/>
      <c r="B233" s="486"/>
      <c r="C233" s="487"/>
      <c r="D233" s="488"/>
      <c r="E233" s="493"/>
      <c r="F233" s="440">
        <f>TRUNC(D233*E233,2)</f>
        <v>0</v>
      </c>
    </row>
    <row r="234" spans="1:10" s="187" customFormat="1" ht="11.25" x14ac:dyDescent="0.2">
      <c r="A234" s="492"/>
      <c r="B234" s="486"/>
      <c r="C234" s="487"/>
      <c r="D234" s="488"/>
      <c r="E234" s="493"/>
      <c r="F234" s="440">
        <f>TRUNC(D234*E234,2)</f>
        <v>0</v>
      </c>
    </row>
    <row r="235" spans="1:10" s="187" customFormat="1" ht="11.25" x14ac:dyDescent="0.2">
      <c r="A235" s="492"/>
      <c r="B235" s="486"/>
      <c r="C235" s="487"/>
      <c r="D235" s="488"/>
      <c r="E235" s="493"/>
      <c r="F235" s="440">
        <f>TRUNC(D235*E235,2)</f>
        <v>0</v>
      </c>
    </row>
    <row r="236" spans="1:10" s="187" customFormat="1" ht="11.25" x14ac:dyDescent="0.2">
      <c r="A236" s="492"/>
      <c r="B236" s="486"/>
      <c r="C236" s="487"/>
      <c r="D236" s="488"/>
      <c r="E236" s="493"/>
      <c r="F236" s="440">
        <f>TRUNC(D236*E236,2)</f>
        <v>0</v>
      </c>
    </row>
    <row r="237" spans="1:10" s="187" customFormat="1" ht="11.25" x14ac:dyDescent="0.2">
      <c r="A237" s="492"/>
      <c r="B237" s="486"/>
      <c r="C237" s="487"/>
      <c r="D237" s="488"/>
      <c r="E237" s="493"/>
      <c r="F237" s="440">
        <f>TRUNC(D237*E237,2)</f>
        <v>0</v>
      </c>
    </row>
    <row r="238" spans="1:10" s="187" customFormat="1" ht="6" customHeight="1" x14ac:dyDescent="0.2">
      <c r="A238" s="484"/>
      <c r="B238" s="484"/>
      <c r="C238" s="484"/>
      <c r="D238" s="484"/>
      <c r="E238" s="484"/>
      <c r="F238" s="91"/>
    </row>
    <row r="239" spans="1:10" s="187" customFormat="1" ht="15" customHeight="1" x14ac:dyDescent="0.2">
      <c r="A239" s="206" t="s">
        <v>532</v>
      </c>
      <c r="B239" s="194"/>
      <c r="C239" s="194"/>
      <c r="D239" s="194"/>
      <c r="E239" s="195">
        <f>LEN(A240)</f>
        <v>0</v>
      </c>
      <c r="F239" s="196" t="s">
        <v>136</v>
      </c>
    </row>
    <row r="240" spans="1:10" s="455" customFormat="1" ht="69.95" customHeight="1" x14ac:dyDescent="0.2">
      <c r="A240" s="649"/>
      <c r="B240" s="649"/>
      <c r="C240" s="649"/>
      <c r="D240" s="649"/>
      <c r="E240" s="649"/>
      <c r="F240" s="649"/>
      <c r="H240" s="187"/>
      <c r="I240" s="187"/>
      <c r="J240" s="187"/>
    </row>
  </sheetData>
  <sheetProtection password="DCEA" sheet="1" objects="1" scenarios="1" selectLockedCells="1"/>
  <mergeCells count="57">
    <mergeCell ref="H3:H8"/>
    <mergeCell ref="J3:J4"/>
    <mergeCell ref="A4:D4"/>
    <mergeCell ref="E4:F4"/>
    <mergeCell ref="J5:J8"/>
    <mergeCell ref="E6:F6"/>
    <mergeCell ref="E49:F49"/>
    <mergeCell ref="H49:J52"/>
    <mergeCell ref="H15:H20"/>
    <mergeCell ref="J15:J20"/>
    <mergeCell ref="A16:F16"/>
    <mergeCell ref="E18:F18"/>
    <mergeCell ref="H22:H25"/>
    <mergeCell ref="J22:J25"/>
    <mergeCell ref="H32:H34"/>
    <mergeCell ref="J32:J34"/>
    <mergeCell ref="H46:H47"/>
    <mergeCell ref="J46:J47"/>
    <mergeCell ref="A47:F47"/>
    <mergeCell ref="H114:H115"/>
    <mergeCell ref="J114:J115"/>
    <mergeCell ref="A115:F115"/>
    <mergeCell ref="E54:F54"/>
    <mergeCell ref="H54:J58"/>
    <mergeCell ref="H65:J67"/>
    <mergeCell ref="H74:J76"/>
    <mergeCell ref="H83:H84"/>
    <mergeCell ref="J83:J84"/>
    <mergeCell ref="A84:F84"/>
    <mergeCell ref="E86:F86"/>
    <mergeCell ref="H86:J90"/>
    <mergeCell ref="H97:J98"/>
    <mergeCell ref="A98:F98"/>
    <mergeCell ref="H100:J102"/>
    <mergeCell ref="H117:J119"/>
    <mergeCell ref="H126:H127"/>
    <mergeCell ref="A127:F127"/>
    <mergeCell ref="H129:J133"/>
    <mergeCell ref="H143:H144"/>
    <mergeCell ref="A144:F144"/>
    <mergeCell ref="H194:J196"/>
    <mergeCell ref="H146:J149"/>
    <mergeCell ref="H160:H161"/>
    <mergeCell ref="J160:J161"/>
    <mergeCell ref="A161:F161"/>
    <mergeCell ref="H163:J165"/>
    <mergeCell ref="A178:F178"/>
    <mergeCell ref="E180:F180"/>
    <mergeCell ref="H180:J184"/>
    <mergeCell ref="H191:H192"/>
    <mergeCell ref="J191:J192"/>
    <mergeCell ref="A192:F192"/>
    <mergeCell ref="A214:F214"/>
    <mergeCell ref="E216:F216"/>
    <mergeCell ref="H218:H223"/>
    <mergeCell ref="A228:F228"/>
    <mergeCell ref="A240:F240"/>
  </mergeCells>
  <conditionalFormatting sqref="C52:D52 A149:F149 A26:F30 A35:F44">
    <cfRule type="expression" dxfId="77" priority="16">
      <formula>$D$20="Flat rate"</formula>
    </cfRule>
  </conditionalFormatting>
  <conditionalFormatting sqref="F149">
    <cfRule type="expression" dxfId="76" priority="5">
      <formula>$F$149="Wrong"</formula>
    </cfRule>
  </conditionalFormatting>
  <conditionalFormatting sqref="F230">
    <cfRule type="expression" dxfId="75" priority="15">
      <formula>$F$230="Wrong"</formula>
    </cfRule>
  </conditionalFormatting>
  <conditionalFormatting sqref="D6">
    <cfRule type="cellIs" dxfId="74" priority="14" operator="greaterThan">
      <formula>0.1</formula>
    </cfRule>
  </conditionalFormatting>
  <conditionalFormatting sqref="D230">
    <cfRule type="cellIs" dxfId="73" priority="13"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72" priority="12">
      <formula>LEN(TRIM(A4))&gt;0</formula>
    </cfRule>
  </conditionalFormatting>
  <conditionalFormatting sqref="A47">
    <cfRule type="expression" dxfId="71" priority="11">
      <formula>$D$20="Flat rate"</formula>
    </cfRule>
  </conditionalFormatting>
  <conditionalFormatting sqref="A23:F23">
    <cfRule type="expression" dxfId="70" priority="9">
      <formula>$D$20="Real cost"</formula>
    </cfRule>
  </conditionalFormatting>
  <conditionalFormatting sqref="A23:E23">
    <cfRule type="notContainsBlanks" dxfId="69" priority="10">
      <formula>LEN(TRIM(A23))&gt;0</formula>
    </cfRule>
  </conditionalFormatting>
  <conditionalFormatting sqref="C23:D23">
    <cfRule type="expression" dxfId="68" priority="8">
      <formula>$D$20="Flat rate"</formula>
    </cfRule>
  </conditionalFormatting>
  <conditionalFormatting sqref="C52:D52">
    <cfRule type="expression" dxfId="67" priority="6">
      <formula>$D$20="Real cost"</formula>
    </cfRule>
  </conditionalFormatting>
  <conditionalFormatting sqref="C52:D52">
    <cfRule type="notContainsBlanks" dxfId="66" priority="7">
      <formula>LEN(TRIM(C52))&gt;0</formula>
    </cfRule>
  </conditionalFormatting>
  <dataValidations count="18">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list" allowBlank="1" showInputMessage="1" showErrorMessage="1" sqref="A9:A13">
      <formula1>Prep</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operator="lessThanOrEqual" allowBlank="1" showInputMessage="1" showErrorMessage="1" errorTitle="Overestimated" error="The maximum amount for Externam management cannot be higher than 100.000,00 EUR." sqref="F149"/>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type="list" allowBlank="1" showInputMessage="1" showErrorMessage="1" sqref="B9:B13 B26:B30 B52 B23 B59:B63 B68:B72 B77:B81 B91:B95 B233:B237 B120:B124 B103:B112 B149:B158 B166:B175 B185:B189 B35:B44 B221:B225 B132:B141 B197:B211">
      <formula1>ActIDName</formula1>
    </dataValidation>
    <dataValidation type="whole" operator="equal" allowBlank="1" showInputMessage="1" showErrorMessage="1" sqref="D136">
      <formula1>1</formula1>
    </dataValidation>
    <dataValidation type="list" allowBlank="1" showInputMessage="1" showErrorMessage="1" sqref="D20:D21">
      <formula1>Basis</formula1>
    </dataValidation>
    <dataValidation type="list" allowBlank="1" showInputMessage="1" showErrorMessage="1" sqref="A4">
      <formula1>VAT</formula1>
    </dataValidation>
    <dataValidation type="list" allowBlank="1" showInputMessage="1" showErrorMessage="1" sqref="C26:C30 C59:C63 C9:C13 C52 C68:C72 C77:C81 C91:C95 C185:C189 C120:C124 C103:C112 C149:C158 C166:C175 C35:C44 C233:C237 C221:C225 C132:C141 C23 C197:C211">
      <formula1>Unit</formula1>
    </dataValidation>
    <dataValidation operator="lessThanOrEqual" allowBlank="1" showInputMessage="1" showErrorMessage="1" sqref="E18"/>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48338273-357B-4319-8271-2A307C02D824}">
            <xm:f>SUM($F$26:$F$30,$F$149)&gt;IF(CELL("TYPE", '2. Main data'!F7)="v",('2. Main data'!F7*2500), 0)</xm:f>
            <x14:dxf>
              <font>
                <color rgb="FFFF0000"/>
              </font>
            </x14:dxf>
          </x14:cfRule>
          <xm:sqref>F149</xm:sqref>
        </x14:conditionalFormatting>
        <x14:conditionalFormatting xmlns:xm="http://schemas.microsoft.com/office/excel/2006/main">
          <x14:cfRule type="expression" priority="4" id="{582263AC-7536-4E8D-B277-6B5CEB45475F}">
            <xm:f>SUM($F$26:$F$30,$F$149)&gt;IF(CELL("TYPE", '2. Main data'!F7)="v",('2. Main data'!F7*2500), 0)</xm:f>
            <x14:dxf>
              <font>
                <color rgb="FFFF0000"/>
              </font>
            </x14:dxf>
          </x14:cfRule>
          <xm:sqref>F20</xm:sqref>
        </x14:conditionalFormatting>
        <x14:conditionalFormatting xmlns:xm="http://schemas.microsoft.com/office/excel/2006/main">
          <x14:cfRule type="expression" priority="2" id="{AAA66AFA-79CA-4354-AFC0-A6E0A94E4474}">
            <xm:f>AND('Hidden data'!$N$140&gt;50%,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0AAF11E7-D45F-4EAC-871C-A5B628D45BD2}">
            <xm:f>AND('Hidden data'!$N$140&gt;50%,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pageSetUpPr fitToPage="1"/>
  </sheetPr>
  <dimension ref="A1:N20"/>
  <sheetViews>
    <sheetView showGridLines="0" zoomScale="115" zoomScaleNormal="115" zoomScaleSheetLayoutView="115" workbookViewId="0">
      <selection activeCell="K8" sqref="K8"/>
    </sheetView>
  </sheetViews>
  <sheetFormatPr defaultRowHeight="14.25" x14ac:dyDescent="0.2"/>
  <cols>
    <col min="1" max="1" width="14.625" style="175" customWidth="1"/>
    <col min="2" max="2" width="8.625" style="175" customWidth="1"/>
    <col min="3" max="3" width="12.625" style="175" customWidth="1"/>
    <col min="4" max="4" width="5.625" style="175" customWidth="1"/>
    <col min="5" max="6" width="10.625" style="175" customWidth="1"/>
    <col min="7" max="7" width="5.625" style="175" customWidth="1"/>
    <col min="8" max="8" width="12.625" style="175" customWidth="1"/>
    <col min="9" max="9" width="5.625" style="175" customWidth="1"/>
    <col min="10" max="10" width="14.625" style="319" customWidth="1"/>
    <col min="11" max="11" width="10.625" style="175" customWidth="1"/>
    <col min="12" max="12" width="14.625" style="175" customWidth="1"/>
    <col min="13" max="13" width="1.625" style="175" customWidth="1"/>
    <col min="14" max="14" width="35.625" style="175" customWidth="1"/>
    <col min="15" max="16384" width="9" style="175"/>
  </cols>
  <sheetData>
    <row r="1" spans="1:14" ht="30" customHeight="1" x14ac:dyDescent="0.2">
      <c r="A1" s="661" t="s">
        <v>453</v>
      </c>
      <c r="B1" s="661"/>
      <c r="C1" s="661"/>
      <c r="D1" s="661"/>
      <c r="E1" s="661"/>
      <c r="F1" s="661"/>
      <c r="G1" s="661"/>
      <c r="H1" s="661"/>
      <c r="I1" s="661"/>
      <c r="J1" s="661"/>
      <c r="K1" s="661"/>
      <c r="L1" s="661"/>
    </row>
    <row r="2" spans="1:14" ht="8.1" customHeight="1" thickBot="1" x14ac:dyDescent="0.25"/>
    <row r="3" spans="1:14" ht="20.100000000000001" customHeight="1" thickBot="1" x14ac:dyDescent="0.25">
      <c r="A3" s="662" t="s">
        <v>116</v>
      </c>
      <c r="B3" s="663" t="s">
        <v>454</v>
      </c>
      <c r="C3" s="665" t="s">
        <v>462</v>
      </c>
      <c r="D3" s="667" t="s">
        <v>199</v>
      </c>
      <c r="E3" s="669" t="s">
        <v>567</v>
      </c>
      <c r="F3" s="670"/>
      <c r="G3" s="667" t="s">
        <v>199</v>
      </c>
      <c r="H3" s="665" t="s">
        <v>107</v>
      </c>
      <c r="I3" s="667" t="s">
        <v>199</v>
      </c>
      <c r="J3" s="665" t="s">
        <v>570</v>
      </c>
      <c r="K3" s="665" t="s">
        <v>463</v>
      </c>
      <c r="L3" s="665" t="s">
        <v>572</v>
      </c>
      <c r="N3" s="540" t="s">
        <v>516</v>
      </c>
    </row>
    <row r="4" spans="1:14" ht="20.100000000000001" customHeight="1" thickBot="1" x14ac:dyDescent="0.25">
      <c r="A4" s="662"/>
      <c r="B4" s="664"/>
      <c r="C4" s="666"/>
      <c r="D4" s="668"/>
      <c r="E4" s="32" t="s">
        <v>15</v>
      </c>
      <c r="F4" s="32" t="s">
        <v>17</v>
      </c>
      <c r="G4" s="668"/>
      <c r="H4" s="666"/>
      <c r="I4" s="668"/>
      <c r="J4" s="674"/>
      <c r="K4" s="671"/>
      <c r="L4" s="674"/>
      <c r="N4" s="540"/>
    </row>
    <row r="5" spans="1:14" ht="20.100000000000001" customHeight="1" thickBot="1" x14ac:dyDescent="0.25">
      <c r="A5" s="115" t="str">
        <f>'Hidden data'!B117</f>
        <v xml:space="preserve">LB - </v>
      </c>
      <c r="B5" s="115" t="str">
        <f>'Hidden data'!T161</f>
        <v/>
      </c>
      <c r="C5" s="117">
        <f ca="1">'Hidden data'!S161</f>
        <v>0</v>
      </c>
      <c r="D5" s="116">
        <v>85</v>
      </c>
      <c r="E5" s="117">
        <f ca="1">'Hidden data'!U161</f>
        <v>0</v>
      </c>
      <c r="F5" s="117">
        <f ca="1">'Hidden data'!V161</f>
        <v>0</v>
      </c>
      <c r="G5" s="116" t="str">
        <f ca="1">'Hidden data'!D161</f>
        <v>10</v>
      </c>
      <c r="H5" s="117">
        <f ca="1">'Hidden data'!W161</f>
        <v>0</v>
      </c>
      <c r="I5" s="331">
        <f ca="1">'Hidden data'!G161</f>
        <v>5</v>
      </c>
      <c r="J5" s="334">
        <f ca="1">'Hidden data'!$R161</f>
        <v>0</v>
      </c>
      <c r="K5" s="338"/>
      <c r="L5" s="332">
        <f t="shared" ref="L5:L17" ca="1" si="0">$J5-$K5</f>
        <v>0</v>
      </c>
      <c r="N5" s="540"/>
    </row>
    <row r="6" spans="1:14" ht="20.100000000000001" customHeight="1" thickBot="1" x14ac:dyDescent="0.25">
      <c r="A6" s="115" t="str">
        <f>'Hidden data'!B118</f>
        <v xml:space="preserve">B2 - </v>
      </c>
      <c r="B6" s="115" t="str">
        <f>'Hidden data'!T162</f>
        <v/>
      </c>
      <c r="C6" s="117">
        <f ca="1">'Hidden data'!S162</f>
        <v>0</v>
      </c>
      <c r="D6" s="116">
        <v>85</v>
      </c>
      <c r="E6" s="117">
        <f ca="1">'Hidden data'!U162</f>
        <v>0</v>
      </c>
      <c r="F6" s="117">
        <f ca="1">'Hidden data'!V162</f>
        <v>0</v>
      </c>
      <c r="G6" s="116" t="str">
        <f ca="1">'Hidden data'!D162</f>
        <v>10</v>
      </c>
      <c r="H6" s="117">
        <f ca="1">'Hidden data'!W162</f>
        <v>0</v>
      </c>
      <c r="I6" s="331">
        <f ca="1">'Hidden data'!G162</f>
        <v>5</v>
      </c>
      <c r="J6" s="334">
        <f ca="1">'Hidden data'!$R162</f>
        <v>0</v>
      </c>
      <c r="K6" s="338"/>
      <c r="L6" s="332">
        <f t="shared" ca="1" si="0"/>
        <v>0</v>
      </c>
      <c r="N6" s="540"/>
    </row>
    <row r="7" spans="1:14" ht="20.100000000000001" customHeight="1" thickBot="1" x14ac:dyDescent="0.25">
      <c r="A7" s="115" t="str">
        <f>'Hidden data'!B119</f>
        <v xml:space="preserve">B3 - </v>
      </c>
      <c r="B7" s="115" t="str">
        <f>'Hidden data'!T163</f>
        <v/>
      </c>
      <c r="C7" s="117">
        <f ca="1">'Hidden data'!S163</f>
        <v>0</v>
      </c>
      <c r="D7" s="116">
        <v>85</v>
      </c>
      <c r="E7" s="117">
        <f ca="1">'Hidden data'!U163</f>
        <v>0</v>
      </c>
      <c r="F7" s="117">
        <f ca="1">'Hidden data'!V163</f>
        <v>0</v>
      </c>
      <c r="G7" s="116" t="str">
        <f ca="1">'Hidden data'!D163</f>
        <v>10</v>
      </c>
      <c r="H7" s="117">
        <f ca="1">'Hidden data'!W163</f>
        <v>0</v>
      </c>
      <c r="I7" s="331">
        <f ca="1">'Hidden data'!G163</f>
        <v>5</v>
      </c>
      <c r="J7" s="334">
        <f ca="1">'Hidden data'!$R163</f>
        <v>0</v>
      </c>
      <c r="K7" s="338"/>
      <c r="L7" s="332">
        <f t="shared" ca="1" si="0"/>
        <v>0</v>
      </c>
      <c r="N7" s="539" t="s">
        <v>788</v>
      </c>
    </row>
    <row r="8" spans="1:14" s="443" customFormat="1" ht="20.100000000000001" customHeight="1" thickBot="1" x14ac:dyDescent="0.25">
      <c r="A8" s="115" t="s">
        <v>818</v>
      </c>
      <c r="B8" s="115" t="str">
        <f>'Hidden data'!T161</f>
        <v/>
      </c>
      <c r="C8" s="117">
        <f>'Hidden data'!S158</f>
        <v>0</v>
      </c>
      <c r="D8" s="116">
        <v>85</v>
      </c>
      <c r="E8" s="454">
        <v>0</v>
      </c>
      <c r="F8" s="454">
        <v>0</v>
      </c>
      <c r="G8" s="116">
        <v>0</v>
      </c>
      <c r="H8" s="117">
        <f>'Hidden data'!T158</f>
        <v>0</v>
      </c>
      <c r="I8" s="331">
        <v>15</v>
      </c>
      <c r="J8" s="334">
        <f>'Hidden data'!R158</f>
        <v>0</v>
      </c>
      <c r="K8" s="338"/>
      <c r="L8" s="332">
        <f>$J8-$K8</f>
        <v>0</v>
      </c>
      <c r="N8" s="540"/>
    </row>
    <row r="9" spans="1:14" ht="20.100000000000001" hidden="1" customHeight="1" thickBot="1" x14ac:dyDescent="0.25">
      <c r="A9" s="115" t="str">
        <f>'Hidden data'!B120</f>
        <v xml:space="preserve">B4 - </v>
      </c>
      <c r="B9" s="115" t="str">
        <f>'Hidden data'!T165</f>
        <v/>
      </c>
      <c r="C9" s="117">
        <f ca="1">'Hidden data'!C164</f>
        <v>0</v>
      </c>
      <c r="D9" s="116">
        <v>85</v>
      </c>
      <c r="E9" s="117">
        <f ca="1">'Hidden data'!E164</f>
        <v>0</v>
      </c>
      <c r="F9" s="117">
        <f ca="1">'Hidden data'!F164</f>
        <v>0</v>
      </c>
      <c r="G9" s="116" t="str">
        <f ca="1">'Hidden data'!D164</f>
        <v>10</v>
      </c>
      <c r="H9" s="117">
        <f ca="1">'Hidden data'!I164</f>
        <v>0</v>
      </c>
      <c r="I9" s="331">
        <f ca="1">'Hidden data'!G164</f>
        <v>5</v>
      </c>
      <c r="J9" s="334">
        <f ca="1">'Hidden data'!$B164</f>
        <v>0</v>
      </c>
      <c r="K9" s="338"/>
      <c r="L9" s="332">
        <f t="shared" ca="1" si="0"/>
        <v>0</v>
      </c>
      <c r="N9" s="540"/>
    </row>
    <row r="10" spans="1:14" ht="20.100000000000001" hidden="1" customHeight="1" thickBot="1" x14ac:dyDescent="0.25">
      <c r="A10" s="115" t="str">
        <f>'Hidden data'!B121</f>
        <v xml:space="preserve">B5 - </v>
      </c>
      <c r="B10" s="115" t="str">
        <f>'Hidden data'!T166</f>
        <v/>
      </c>
      <c r="C10" s="117">
        <f ca="1">'Hidden data'!C165</f>
        <v>0</v>
      </c>
      <c r="D10" s="116">
        <v>85</v>
      </c>
      <c r="E10" s="117">
        <f ca="1">'Hidden data'!E165</f>
        <v>0</v>
      </c>
      <c r="F10" s="117">
        <f ca="1">'Hidden data'!F165</f>
        <v>0</v>
      </c>
      <c r="G10" s="116" t="str">
        <f ca="1">'Hidden data'!D165</f>
        <v>10</v>
      </c>
      <c r="H10" s="117">
        <f ca="1">'Hidden data'!I165</f>
        <v>0</v>
      </c>
      <c r="I10" s="331">
        <f ca="1">'Hidden data'!G165</f>
        <v>5</v>
      </c>
      <c r="J10" s="334">
        <f ca="1">'Hidden data'!$B165</f>
        <v>0</v>
      </c>
      <c r="K10" s="338"/>
      <c r="L10" s="332">
        <f t="shared" ca="1" si="0"/>
        <v>0</v>
      </c>
      <c r="N10" s="540"/>
    </row>
    <row r="11" spans="1:14" ht="20.100000000000001" hidden="1" customHeight="1" thickBot="1" x14ac:dyDescent="0.25">
      <c r="A11" s="115" t="str">
        <f>'Hidden data'!B122</f>
        <v xml:space="preserve">B6 - </v>
      </c>
      <c r="B11" s="115" t="str">
        <f>'Hidden data'!T167</f>
        <v/>
      </c>
      <c r="C11" s="117">
        <f ca="1">'Hidden data'!C166</f>
        <v>0</v>
      </c>
      <c r="D11" s="116">
        <v>85</v>
      </c>
      <c r="E11" s="117">
        <f ca="1">'Hidden data'!E166</f>
        <v>0</v>
      </c>
      <c r="F11" s="117">
        <f ca="1">'Hidden data'!F166</f>
        <v>0</v>
      </c>
      <c r="G11" s="116" t="str">
        <f ca="1">'Hidden data'!D166</f>
        <v>10</v>
      </c>
      <c r="H11" s="117">
        <f ca="1">'Hidden data'!I166</f>
        <v>0</v>
      </c>
      <c r="I11" s="331">
        <f ca="1">'Hidden data'!G166</f>
        <v>5</v>
      </c>
      <c r="J11" s="334">
        <f ca="1">'Hidden data'!$B166</f>
        <v>0</v>
      </c>
      <c r="K11" s="338"/>
      <c r="L11" s="332">
        <f t="shared" ca="1" si="0"/>
        <v>0</v>
      </c>
      <c r="N11" s="540"/>
    </row>
    <row r="12" spans="1:14" ht="20.100000000000001" hidden="1" customHeight="1" thickBot="1" x14ac:dyDescent="0.25">
      <c r="A12" s="115" t="str">
        <f>'Hidden data'!B123</f>
        <v xml:space="preserve">B7 - </v>
      </c>
      <c r="B12" s="115" t="str">
        <f>'Hidden data'!T168</f>
        <v/>
      </c>
      <c r="C12" s="117">
        <f ca="1">'Hidden data'!C167</f>
        <v>0</v>
      </c>
      <c r="D12" s="116">
        <v>85</v>
      </c>
      <c r="E12" s="117">
        <f ca="1">'Hidden data'!E167</f>
        <v>0</v>
      </c>
      <c r="F12" s="117">
        <f ca="1">'Hidden data'!F167</f>
        <v>0</v>
      </c>
      <c r="G12" s="116" t="str">
        <f ca="1">'Hidden data'!D167</f>
        <v>10</v>
      </c>
      <c r="H12" s="117">
        <f ca="1">'Hidden data'!I167</f>
        <v>0</v>
      </c>
      <c r="I12" s="331">
        <f ca="1">'Hidden data'!G167</f>
        <v>5</v>
      </c>
      <c r="J12" s="334">
        <f ca="1">'Hidden data'!$B167</f>
        <v>0</v>
      </c>
      <c r="K12" s="338"/>
      <c r="L12" s="332">
        <f t="shared" ca="1" si="0"/>
        <v>0</v>
      </c>
      <c r="N12" s="540"/>
    </row>
    <row r="13" spans="1:14" ht="20.100000000000001" hidden="1" customHeight="1" thickBot="1" x14ac:dyDescent="0.25">
      <c r="A13" s="115" t="str">
        <f>'Hidden data'!B124</f>
        <v xml:space="preserve">B8 - </v>
      </c>
      <c r="B13" s="115" t="str">
        <f>'Hidden data'!T169</f>
        <v/>
      </c>
      <c r="C13" s="117">
        <f ca="1">'Hidden data'!C168</f>
        <v>0</v>
      </c>
      <c r="D13" s="116">
        <v>85</v>
      </c>
      <c r="E13" s="117">
        <f ca="1">'Hidden data'!E168</f>
        <v>0</v>
      </c>
      <c r="F13" s="117">
        <f ca="1">'Hidden data'!F168</f>
        <v>0</v>
      </c>
      <c r="G13" s="116" t="str">
        <f ca="1">'Hidden data'!D168</f>
        <v>10</v>
      </c>
      <c r="H13" s="117">
        <f ca="1">'Hidden data'!I168</f>
        <v>0</v>
      </c>
      <c r="I13" s="331">
        <f ca="1">'Hidden data'!G168</f>
        <v>5</v>
      </c>
      <c r="J13" s="334">
        <f ca="1">'Hidden data'!$B168</f>
        <v>0</v>
      </c>
      <c r="K13" s="338"/>
      <c r="L13" s="332">
        <f t="shared" ca="1" si="0"/>
        <v>0</v>
      </c>
      <c r="N13" s="540"/>
    </row>
    <row r="14" spans="1:14" ht="20.100000000000001" hidden="1" customHeight="1" thickBot="1" x14ac:dyDescent="0.25">
      <c r="A14" s="115" t="str">
        <f>'Hidden data'!B125</f>
        <v xml:space="preserve">B9 - </v>
      </c>
      <c r="B14" s="115" t="str">
        <f>'Hidden data'!T170</f>
        <v/>
      </c>
      <c r="C14" s="117">
        <f ca="1">'Hidden data'!C169</f>
        <v>0</v>
      </c>
      <c r="D14" s="116">
        <v>85</v>
      </c>
      <c r="E14" s="117">
        <f ca="1">'Hidden data'!E169</f>
        <v>0</v>
      </c>
      <c r="F14" s="117">
        <f ca="1">'Hidden data'!F169</f>
        <v>0</v>
      </c>
      <c r="G14" s="116" t="str">
        <f ca="1">'Hidden data'!D169</f>
        <v>10</v>
      </c>
      <c r="H14" s="117">
        <f ca="1">'Hidden data'!I169</f>
        <v>0</v>
      </c>
      <c r="I14" s="331">
        <f ca="1">'Hidden data'!G169</f>
        <v>5</v>
      </c>
      <c r="J14" s="334">
        <f ca="1">'Hidden data'!$B169</f>
        <v>0</v>
      </c>
      <c r="K14" s="338"/>
      <c r="L14" s="332">
        <f t="shared" ca="1" si="0"/>
        <v>0</v>
      </c>
      <c r="N14" s="540"/>
    </row>
    <row r="15" spans="1:14" ht="20.100000000000001" hidden="1" customHeight="1" thickBot="1" x14ac:dyDescent="0.25">
      <c r="A15" s="115" t="str">
        <f>'Hidden data'!B126</f>
        <v xml:space="preserve">B10 - </v>
      </c>
      <c r="B15" s="115" t="str">
        <f>'Hidden data'!T171</f>
        <v/>
      </c>
      <c r="C15" s="117">
        <f ca="1">'Hidden data'!C170</f>
        <v>0</v>
      </c>
      <c r="D15" s="116">
        <v>85</v>
      </c>
      <c r="E15" s="117">
        <f ca="1">'Hidden data'!E170</f>
        <v>0</v>
      </c>
      <c r="F15" s="117">
        <f ca="1">'Hidden data'!F170</f>
        <v>0</v>
      </c>
      <c r="G15" s="116" t="str">
        <f ca="1">'Hidden data'!D170</f>
        <v>10</v>
      </c>
      <c r="H15" s="117">
        <f ca="1">'Hidden data'!I170</f>
        <v>0</v>
      </c>
      <c r="I15" s="331">
        <f ca="1">'Hidden data'!G170</f>
        <v>5</v>
      </c>
      <c r="J15" s="334">
        <f ca="1">'Hidden data'!$B170</f>
        <v>0</v>
      </c>
      <c r="K15" s="338"/>
      <c r="L15" s="332">
        <f t="shared" ca="1" si="0"/>
        <v>0</v>
      </c>
      <c r="N15" s="540"/>
    </row>
    <row r="16" spans="1:14" ht="20.100000000000001" hidden="1" customHeight="1" thickBot="1" x14ac:dyDescent="0.25">
      <c r="A16" s="115" t="str">
        <f>'Hidden data'!B127</f>
        <v xml:space="preserve">B11 - </v>
      </c>
      <c r="B16" s="115" t="str">
        <f>'Hidden data'!T172</f>
        <v/>
      </c>
      <c r="C16" s="117">
        <f ca="1">'Hidden data'!C171</f>
        <v>0</v>
      </c>
      <c r="D16" s="116">
        <v>85</v>
      </c>
      <c r="E16" s="117">
        <f ca="1">'Hidden data'!E171</f>
        <v>0</v>
      </c>
      <c r="F16" s="117">
        <f ca="1">'Hidden data'!F171</f>
        <v>0</v>
      </c>
      <c r="G16" s="116" t="str">
        <f ca="1">'Hidden data'!D171</f>
        <v>10</v>
      </c>
      <c r="H16" s="117">
        <f ca="1">'Hidden data'!I171</f>
        <v>0</v>
      </c>
      <c r="I16" s="331">
        <f ca="1">'Hidden data'!G171</f>
        <v>5</v>
      </c>
      <c r="J16" s="334">
        <f ca="1">'Hidden data'!$B171</f>
        <v>0</v>
      </c>
      <c r="K16" s="338"/>
      <c r="L16" s="332">
        <f t="shared" ca="1" si="0"/>
        <v>0</v>
      </c>
      <c r="N16" s="540"/>
    </row>
    <row r="17" spans="1:14" ht="20.100000000000001" hidden="1" customHeight="1" thickBot="1" x14ac:dyDescent="0.25">
      <c r="A17" s="115" t="str">
        <f>'Hidden data'!B128</f>
        <v xml:space="preserve">B12 - </v>
      </c>
      <c r="B17" s="115" t="str">
        <f>'Hidden data'!T172</f>
        <v/>
      </c>
      <c r="C17" s="117">
        <f ca="1">'Hidden data'!C172</f>
        <v>0</v>
      </c>
      <c r="D17" s="116">
        <v>85</v>
      </c>
      <c r="E17" s="117">
        <f ca="1">'Hidden data'!E172</f>
        <v>0</v>
      </c>
      <c r="F17" s="117">
        <f ca="1">'Hidden data'!F172</f>
        <v>0</v>
      </c>
      <c r="G17" s="116" t="str">
        <f ca="1">'Hidden data'!D172</f>
        <v>10</v>
      </c>
      <c r="H17" s="117">
        <f ca="1">'Hidden data'!I172</f>
        <v>0</v>
      </c>
      <c r="I17" s="331">
        <f ca="1">'Hidden data'!G172</f>
        <v>5</v>
      </c>
      <c r="J17" s="334">
        <f ca="1">'Hidden data'!$B172</f>
        <v>0</v>
      </c>
      <c r="K17" s="338"/>
      <c r="L17" s="332">
        <f t="shared" ca="1" si="0"/>
        <v>0</v>
      </c>
      <c r="N17" s="540"/>
    </row>
    <row r="18" spans="1:14" ht="8.1" customHeight="1" thickBot="1" x14ac:dyDescent="0.25">
      <c r="N18" s="540"/>
    </row>
    <row r="19" spans="1:14" ht="24.95" customHeight="1" thickBot="1" x14ac:dyDescent="0.25">
      <c r="A19" s="118" t="s">
        <v>162</v>
      </c>
      <c r="C19" s="119">
        <f ca="1">'Hidden data'!S151</f>
        <v>0</v>
      </c>
      <c r="D19" s="50"/>
      <c r="E19" s="672">
        <f ca="1">'Hidden data'!U151</f>
        <v>0</v>
      </c>
      <c r="F19" s="673"/>
      <c r="G19" s="50"/>
      <c r="H19" s="333">
        <f ca="1">'Hidden data'!T151</f>
        <v>0</v>
      </c>
      <c r="I19" s="50"/>
      <c r="J19" s="333">
        <f ca="1">'Hidden data'!R151</f>
        <v>0</v>
      </c>
      <c r="K19" s="320">
        <f>SUM(K5:K17)</f>
        <v>0</v>
      </c>
      <c r="L19" s="119">
        <f ca="1">$J19-$K19</f>
        <v>0</v>
      </c>
      <c r="N19" s="540"/>
    </row>
    <row r="20" spans="1:14" ht="24.95" customHeight="1" x14ac:dyDescent="0.2"/>
  </sheetData>
  <sheetProtection password="DCEA" sheet="1" objects="1" scenarios="1" selectLockedCells="1"/>
  <customSheetViews>
    <customSheetView guid="{9B195D69-7D5B-406D-87D2-41910A2F61D3}" scale="115" showGridLines="0" fitToPage="1">
      <selection activeCell="K24" sqref="K24"/>
      <pageMargins left="0.23622047244094491" right="0.23622047244094491" top="0.39370078740157483" bottom="0.39370078740157483" header="0.31496062992125984" footer="0.31496062992125984"/>
      <pageSetup paperSize="9" scale="98" fitToHeight="0" orientation="landscape" r:id="rId1"/>
    </customSheetView>
  </customSheetViews>
  <mergeCells count="15">
    <mergeCell ref="N3:N6"/>
    <mergeCell ref="E19:F19"/>
    <mergeCell ref="L3:L4"/>
    <mergeCell ref="I3:I4"/>
    <mergeCell ref="G3:G4"/>
    <mergeCell ref="J3:J4"/>
    <mergeCell ref="H3:H4"/>
    <mergeCell ref="N7:N19"/>
    <mergeCell ref="A1:L1"/>
    <mergeCell ref="A3:A4"/>
    <mergeCell ref="B3:B4"/>
    <mergeCell ref="C3:C4"/>
    <mergeCell ref="D3:D4"/>
    <mergeCell ref="E3:F3"/>
    <mergeCell ref="K3:K4"/>
  </mergeCells>
  <conditionalFormatting sqref="A5:L17">
    <cfRule type="notContainsBlanks" dxfId="61" priority="33">
      <formula>LEN(TRIM(A5))&gt;0</formula>
    </cfRule>
  </conditionalFormatting>
  <conditionalFormatting sqref="E19">
    <cfRule type="notContainsBlanks" dxfId="60" priority="28">
      <formula>LEN(TRIM(E19))&gt;0</formula>
    </cfRule>
  </conditionalFormatting>
  <conditionalFormatting sqref="B19">
    <cfRule type="notContainsBlanks" dxfId="59" priority="25">
      <formula>LEN(TRIM(B19))&gt;0</formula>
    </cfRule>
  </conditionalFormatting>
  <conditionalFormatting sqref="K19">
    <cfRule type="notContainsBlanks" dxfId="58" priority="8">
      <formula>LEN(TRIM(K19))&gt;0</formula>
    </cfRule>
  </conditionalFormatting>
  <conditionalFormatting sqref="C19">
    <cfRule type="notContainsBlanks" dxfId="57" priority="7">
      <formula>LEN(TRIM(C19))&gt;0</formula>
    </cfRule>
  </conditionalFormatting>
  <conditionalFormatting sqref="L19">
    <cfRule type="notContainsBlanks" dxfId="56" priority="5">
      <formula>LEN(TRIM(L19))&gt;0</formula>
    </cfRule>
  </conditionalFormatting>
  <conditionalFormatting sqref="J19">
    <cfRule type="notContainsBlanks" dxfId="55" priority="1">
      <formula>LEN(TRIM(J19))&gt;0</formula>
    </cfRule>
  </conditionalFormatting>
  <pageMargins left="0.25" right="0.25" top="0.75" bottom="0.75" header="0.3" footer="0.3"/>
  <pageSetup paperSize="9" orientation="landscape"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
  <sheetViews>
    <sheetView showGridLines="0" zoomScale="115" zoomScaleNormal="115" zoomScaleSheetLayoutView="115" workbookViewId="0">
      <selection activeCell="M5" sqref="M5"/>
    </sheetView>
  </sheetViews>
  <sheetFormatPr defaultRowHeight="14.25" x14ac:dyDescent="0.2"/>
  <cols>
    <col min="1" max="1" width="9.375" customWidth="1"/>
    <col min="2" max="9" width="7.625" customWidth="1"/>
    <col min="10" max="12" width="7.625" style="435" customWidth="1"/>
    <col min="13" max="13" width="7.625" customWidth="1"/>
    <col min="14" max="16" width="7.625" style="456" customWidth="1"/>
    <col min="17" max="19" width="7.625" style="478" customWidth="1"/>
    <col min="20" max="20" width="10.75" customWidth="1"/>
    <col min="21" max="21" width="2.625" customWidth="1"/>
    <col min="22" max="22" width="35.625" customWidth="1"/>
  </cols>
  <sheetData>
    <row r="1" spans="1:22" s="33" customFormat="1" ht="30" customHeight="1" x14ac:dyDescent="0.2">
      <c r="A1" s="28" t="s">
        <v>471</v>
      </c>
      <c r="B1" s="28"/>
      <c r="C1" s="28"/>
      <c r="D1" s="28"/>
      <c r="E1" s="28"/>
      <c r="F1" s="28"/>
      <c r="G1" s="28"/>
      <c r="H1" s="28"/>
      <c r="I1" s="28"/>
      <c r="J1" s="28"/>
      <c r="K1" s="28"/>
      <c r="L1" s="28"/>
      <c r="M1" s="28"/>
      <c r="N1" s="28"/>
      <c r="O1" s="28"/>
      <c r="P1" s="28"/>
      <c r="Q1" s="28"/>
      <c r="R1" s="28"/>
      <c r="S1" s="28"/>
      <c r="T1" s="28"/>
    </row>
    <row r="2" spans="1:22" s="33" customFormat="1" ht="8.1" customHeight="1" thickBot="1" x14ac:dyDescent="0.25">
      <c r="J2" s="435"/>
      <c r="K2" s="435"/>
      <c r="L2" s="435"/>
      <c r="N2" s="456"/>
      <c r="O2" s="456"/>
      <c r="P2" s="456"/>
      <c r="Q2" s="478"/>
      <c r="R2" s="478"/>
      <c r="S2" s="478"/>
    </row>
    <row r="3" spans="1:22" s="33" customFormat="1" ht="20.100000000000001" customHeight="1" x14ac:dyDescent="0.2">
      <c r="A3" s="680" t="s">
        <v>116</v>
      </c>
      <c r="B3" s="677" t="s">
        <v>697</v>
      </c>
      <c r="C3" s="678"/>
      <c r="D3" s="679"/>
      <c r="E3" s="677" t="s">
        <v>698</v>
      </c>
      <c r="F3" s="678"/>
      <c r="G3" s="679"/>
      <c r="H3" s="677" t="s">
        <v>699</v>
      </c>
      <c r="I3" s="678"/>
      <c r="J3" s="679"/>
      <c r="K3" s="677" t="s">
        <v>700</v>
      </c>
      <c r="L3" s="678"/>
      <c r="M3" s="679"/>
      <c r="N3" s="681" t="s">
        <v>789</v>
      </c>
      <c r="O3" s="682"/>
      <c r="P3" s="683"/>
      <c r="Q3" s="681" t="s">
        <v>809</v>
      </c>
      <c r="R3" s="682"/>
      <c r="S3" s="683"/>
      <c r="T3" s="665" t="s">
        <v>464</v>
      </c>
      <c r="V3" s="560" t="s">
        <v>517</v>
      </c>
    </row>
    <row r="4" spans="1:22" s="33" customFormat="1" ht="20.100000000000001" customHeight="1" x14ac:dyDescent="0.2">
      <c r="A4" s="680"/>
      <c r="B4" s="326" t="s">
        <v>206</v>
      </c>
      <c r="C4" s="326" t="s">
        <v>207</v>
      </c>
      <c r="D4" s="326" t="s">
        <v>208</v>
      </c>
      <c r="E4" s="326" t="s">
        <v>209</v>
      </c>
      <c r="F4" s="326" t="s">
        <v>210</v>
      </c>
      <c r="G4" s="326" t="s">
        <v>211</v>
      </c>
      <c r="H4" s="326" t="s">
        <v>212</v>
      </c>
      <c r="I4" s="326" t="s">
        <v>213</v>
      </c>
      <c r="J4" s="326" t="s">
        <v>214</v>
      </c>
      <c r="K4" s="326" t="s">
        <v>701</v>
      </c>
      <c r="L4" s="326" t="s">
        <v>702</v>
      </c>
      <c r="M4" s="326" t="s">
        <v>703</v>
      </c>
      <c r="N4" s="326" t="s">
        <v>790</v>
      </c>
      <c r="O4" s="326" t="s">
        <v>791</v>
      </c>
      <c r="P4" s="326" t="s">
        <v>792</v>
      </c>
      <c r="Q4" s="326" t="s">
        <v>810</v>
      </c>
      <c r="R4" s="326" t="s">
        <v>811</v>
      </c>
      <c r="S4" s="326" t="s">
        <v>812</v>
      </c>
      <c r="T4" s="666"/>
      <c r="V4" s="675"/>
    </row>
    <row r="5" spans="1:22" s="33" customFormat="1" ht="20.100000000000001" customHeight="1" x14ac:dyDescent="0.2">
      <c r="A5" s="372" t="str">
        <f>'Hidden data'!A117</f>
        <v>LB</v>
      </c>
      <c r="B5" s="366"/>
      <c r="C5" s="323"/>
      <c r="D5" s="363"/>
      <c r="E5" s="366"/>
      <c r="F5" s="323"/>
      <c r="G5" s="363"/>
      <c r="H5" s="366"/>
      <c r="I5" s="323"/>
      <c r="J5" s="439"/>
      <c r="K5" s="438"/>
      <c r="L5" s="363"/>
      <c r="M5" s="439"/>
      <c r="N5" s="438"/>
      <c r="O5" s="323"/>
      <c r="P5" s="439"/>
      <c r="Q5" s="438"/>
      <c r="R5" s="363"/>
      <c r="S5" s="439"/>
      <c r="T5" s="369">
        <f ca="1">'Hidden data'!Q161-SUM('10. Spending forecast'!B5:S5)</f>
        <v>0</v>
      </c>
      <c r="V5" s="675"/>
    </row>
    <row r="6" spans="1:22" s="33" customFormat="1" ht="20.100000000000001" customHeight="1" thickBot="1" x14ac:dyDescent="0.25">
      <c r="A6" s="373" t="str">
        <f>'Hidden data'!A118</f>
        <v>B2</v>
      </c>
      <c r="B6" s="367"/>
      <c r="C6" s="324"/>
      <c r="D6" s="364"/>
      <c r="E6" s="367"/>
      <c r="F6" s="324"/>
      <c r="G6" s="364"/>
      <c r="H6" s="367"/>
      <c r="I6" s="324"/>
      <c r="J6" s="437"/>
      <c r="K6" s="436"/>
      <c r="L6" s="364"/>
      <c r="M6" s="437"/>
      <c r="N6" s="436"/>
      <c r="O6" s="324"/>
      <c r="P6" s="437"/>
      <c r="Q6" s="436"/>
      <c r="R6" s="364"/>
      <c r="S6" s="437"/>
      <c r="T6" s="370">
        <f ca="1">'Hidden data'!Q162-SUM('10. Spending forecast'!B6:S6)</f>
        <v>0</v>
      </c>
      <c r="V6" s="676"/>
    </row>
    <row r="7" spans="1:22" s="33" customFormat="1" ht="20.100000000000001" customHeight="1" x14ac:dyDescent="0.2">
      <c r="A7" s="373" t="str">
        <f>'Hidden data'!A119</f>
        <v>B3</v>
      </c>
      <c r="B7" s="367"/>
      <c r="C7" s="324"/>
      <c r="D7" s="364"/>
      <c r="E7" s="367"/>
      <c r="F7" s="324"/>
      <c r="G7" s="364"/>
      <c r="H7" s="367"/>
      <c r="I7" s="324"/>
      <c r="J7" s="437"/>
      <c r="K7" s="436"/>
      <c r="L7" s="364"/>
      <c r="M7" s="437"/>
      <c r="N7" s="436"/>
      <c r="O7" s="324"/>
      <c r="P7" s="437"/>
      <c r="Q7" s="436"/>
      <c r="R7" s="364"/>
      <c r="S7" s="437"/>
      <c r="T7" s="370">
        <f ca="1">'Hidden data'!Q163-SUM('10. Spending forecast'!B7:S7)</f>
        <v>0</v>
      </c>
    </row>
    <row r="8" spans="1:22" s="33" customFormat="1" ht="20.100000000000001" hidden="1" customHeight="1" x14ac:dyDescent="0.2">
      <c r="A8" s="373" t="str">
        <f>'Hidden data'!B120</f>
        <v xml:space="preserve">B4 - </v>
      </c>
      <c r="B8" s="367"/>
      <c r="C8" s="324"/>
      <c r="D8" s="364"/>
      <c r="E8" s="367"/>
      <c r="F8" s="324"/>
      <c r="G8" s="364"/>
      <c r="H8" s="367"/>
      <c r="I8" s="324"/>
      <c r="J8" s="364"/>
      <c r="K8" s="364"/>
      <c r="L8" s="364"/>
      <c r="M8" s="364"/>
      <c r="N8" s="436"/>
      <c r="O8" s="436"/>
      <c r="P8" s="436"/>
      <c r="Q8" s="436"/>
      <c r="R8" s="436"/>
      <c r="S8" s="436"/>
      <c r="T8" s="370">
        <f ca="1">'Hidden data'!Q164-SUM('10. Spending forecast'!B8:M8)</f>
        <v>0</v>
      </c>
    </row>
    <row r="9" spans="1:22" s="33" customFormat="1" ht="20.100000000000001" hidden="1" customHeight="1" x14ac:dyDescent="0.2">
      <c r="A9" s="373" t="str">
        <f>'Hidden data'!B121</f>
        <v xml:space="preserve">B5 - </v>
      </c>
      <c r="B9" s="367"/>
      <c r="C9" s="324"/>
      <c r="D9" s="364"/>
      <c r="E9" s="367"/>
      <c r="F9" s="324"/>
      <c r="G9" s="364"/>
      <c r="H9" s="367"/>
      <c r="I9" s="324"/>
      <c r="J9" s="364"/>
      <c r="K9" s="364"/>
      <c r="L9" s="364"/>
      <c r="M9" s="364"/>
      <c r="N9" s="436"/>
      <c r="O9" s="436"/>
      <c r="P9" s="436"/>
      <c r="Q9" s="436"/>
      <c r="R9" s="436"/>
      <c r="S9" s="436"/>
      <c r="T9" s="370">
        <f ca="1">'Hidden data'!Q165-SUM('10. Spending forecast'!B9:M9)</f>
        <v>0</v>
      </c>
    </row>
    <row r="10" spans="1:22" s="33" customFormat="1" ht="20.100000000000001" hidden="1" customHeight="1" x14ac:dyDescent="0.2">
      <c r="A10" s="373" t="str">
        <f>'Hidden data'!B122</f>
        <v xml:space="preserve">B6 - </v>
      </c>
      <c r="B10" s="367"/>
      <c r="C10" s="324"/>
      <c r="D10" s="364"/>
      <c r="E10" s="367"/>
      <c r="F10" s="324"/>
      <c r="G10" s="364"/>
      <c r="H10" s="367"/>
      <c r="I10" s="324"/>
      <c r="J10" s="364"/>
      <c r="K10" s="364"/>
      <c r="L10" s="364"/>
      <c r="M10" s="364"/>
      <c r="N10" s="436"/>
      <c r="O10" s="436"/>
      <c r="P10" s="436"/>
      <c r="Q10" s="436"/>
      <c r="R10" s="436"/>
      <c r="S10" s="436"/>
      <c r="T10" s="370">
        <f ca="1">'Hidden data'!Q166-SUM('10. Spending forecast'!B10:M10)</f>
        <v>0</v>
      </c>
    </row>
    <row r="11" spans="1:22" s="33" customFormat="1" ht="20.100000000000001" hidden="1" customHeight="1" x14ac:dyDescent="0.2">
      <c r="A11" s="373" t="str">
        <f>'Hidden data'!B123</f>
        <v xml:space="preserve">B7 - </v>
      </c>
      <c r="B11" s="367"/>
      <c r="C11" s="324"/>
      <c r="D11" s="364"/>
      <c r="E11" s="367"/>
      <c r="F11" s="324"/>
      <c r="G11" s="364"/>
      <c r="H11" s="367"/>
      <c r="I11" s="324"/>
      <c r="J11" s="364"/>
      <c r="K11" s="364"/>
      <c r="L11" s="364"/>
      <c r="M11" s="364"/>
      <c r="N11" s="436"/>
      <c r="O11" s="436"/>
      <c r="P11" s="436"/>
      <c r="Q11" s="436"/>
      <c r="R11" s="436"/>
      <c r="S11" s="436"/>
      <c r="T11" s="370">
        <f ca="1">'Hidden data'!Q167-SUM('10. Spending forecast'!B11:M11)</f>
        <v>0</v>
      </c>
    </row>
    <row r="12" spans="1:22" s="33" customFormat="1" ht="20.100000000000001" hidden="1" customHeight="1" x14ac:dyDescent="0.2">
      <c r="A12" s="373" t="str">
        <f>'Hidden data'!B124</f>
        <v xml:space="preserve">B8 - </v>
      </c>
      <c r="B12" s="367"/>
      <c r="C12" s="324"/>
      <c r="D12" s="364"/>
      <c r="E12" s="367"/>
      <c r="F12" s="324"/>
      <c r="G12" s="364"/>
      <c r="H12" s="367"/>
      <c r="I12" s="324"/>
      <c r="J12" s="364"/>
      <c r="K12" s="364"/>
      <c r="L12" s="364"/>
      <c r="M12" s="364"/>
      <c r="N12" s="436"/>
      <c r="O12" s="436"/>
      <c r="P12" s="436"/>
      <c r="Q12" s="436"/>
      <c r="R12" s="436"/>
      <c r="S12" s="436"/>
      <c r="T12" s="370">
        <f ca="1">'Hidden data'!Q168-SUM('10. Spending forecast'!B12:M12)</f>
        <v>0</v>
      </c>
    </row>
    <row r="13" spans="1:22" s="33" customFormat="1" ht="20.100000000000001" hidden="1" customHeight="1" x14ac:dyDescent="0.2">
      <c r="A13" s="373" t="str">
        <f>'Hidden data'!B125</f>
        <v xml:space="preserve">B9 - </v>
      </c>
      <c r="B13" s="367"/>
      <c r="C13" s="324"/>
      <c r="D13" s="364"/>
      <c r="E13" s="367"/>
      <c r="F13" s="324"/>
      <c r="G13" s="364"/>
      <c r="H13" s="367"/>
      <c r="I13" s="324"/>
      <c r="J13" s="364"/>
      <c r="K13" s="364"/>
      <c r="L13" s="364"/>
      <c r="M13" s="364"/>
      <c r="N13" s="436"/>
      <c r="O13" s="436"/>
      <c r="P13" s="436"/>
      <c r="Q13" s="436"/>
      <c r="R13" s="436"/>
      <c r="S13" s="436"/>
      <c r="T13" s="370">
        <f ca="1">'Hidden data'!Q169-SUM('10. Spending forecast'!B13:M13)</f>
        <v>0</v>
      </c>
    </row>
    <row r="14" spans="1:22" s="33" customFormat="1" ht="20.100000000000001" hidden="1" customHeight="1" x14ac:dyDescent="0.2">
      <c r="A14" s="373" t="str">
        <f>'Hidden data'!B126</f>
        <v xml:space="preserve">B10 - </v>
      </c>
      <c r="B14" s="367"/>
      <c r="C14" s="324"/>
      <c r="D14" s="364"/>
      <c r="E14" s="367"/>
      <c r="F14" s="324"/>
      <c r="G14" s="364"/>
      <c r="H14" s="367"/>
      <c r="I14" s="324"/>
      <c r="J14" s="364"/>
      <c r="K14" s="364"/>
      <c r="L14" s="364"/>
      <c r="M14" s="364"/>
      <c r="N14" s="436"/>
      <c r="O14" s="436"/>
      <c r="P14" s="436"/>
      <c r="Q14" s="436"/>
      <c r="R14" s="436"/>
      <c r="S14" s="436"/>
      <c r="T14" s="370">
        <f ca="1">'Hidden data'!Q170-SUM('10. Spending forecast'!B14:M14)</f>
        <v>0</v>
      </c>
    </row>
    <row r="15" spans="1:22" s="33" customFormat="1" ht="20.100000000000001" hidden="1" customHeight="1" x14ac:dyDescent="0.2">
      <c r="A15" s="373" t="str">
        <f>'Hidden data'!B127</f>
        <v xml:space="preserve">B11 - </v>
      </c>
      <c r="B15" s="367"/>
      <c r="C15" s="324"/>
      <c r="D15" s="364"/>
      <c r="E15" s="367"/>
      <c r="F15" s="324"/>
      <c r="G15" s="364"/>
      <c r="H15" s="367"/>
      <c r="I15" s="324"/>
      <c r="J15" s="364"/>
      <c r="K15" s="364"/>
      <c r="L15" s="364"/>
      <c r="M15" s="364"/>
      <c r="N15" s="436"/>
      <c r="O15" s="436"/>
      <c r="P15" s="436"/>
      <c r="Q15" s="436"/>
      <c r="R15" s="436"/>
      <c r="S15" s="436"/>
      <c r="T15" s="370">
        <f ca="1">'Hidden data'!Q171-SUM('10. Spending forecast'!B15:M15)</f>
        <v>0</v>
      </c>
    </row>
    <row r="16" spans="1:22" s="33" customFormat="1" ht="20.100000000000001" hidden="1" customHeight="1" x14ac:dyDescent="0.2">
      <c r="A16" s="374" t="str">
        <f>'Hidden data'!B128</f>
        <v xml:space="preserve">B12 - </v>
      </c>
      <c r="B16" s="368"/>
      <c r="C16" s="335"/>
      <c r="D16" s="365"/>
      <c r="E16" s="368"/>
      <c r="F16" s="335"/>
      <c r="G16" s="365"/>
      <c r="H16" s="368"/>
      <c r="I16" s="335"/>
      <c r="J16" s="365"/>
      <c r="K16" s="365"/>
      <c r="L16" s="365"/>
      <c r="M16" s="365"/>
      <c r="N16" s="462"/>
      <c r="O16" s="462"/>
      <c r="P16" s="462"/>
      <c r="Q16" s="462"/>
      <c r="R16" s="462"/>
      <c r="S16" s="462"/>
      <c r="T16" s="371">
        <f ca="1">'Hidden data'!Q172-SUM('10. Spending forecast'!B16:M16)</f>
        <v>0</v>
      </c>
    </row>
    <row r="17" spans="1:20" s="33" customFormat="1" ht="20.100000000000001" customHeight="1" x14ac:dyDescent="0.2">
      <c r="A17" s="325" t="s">
        <v>162</v>
      </c>
      <c r="B17" s="336">
        <f>SUM(B5:B16)</f>
        <v>0</v>
      </c>
      <c r="C17" s="336">
        <f t="shared" ref="C17:S17" si="0">SUM(C5:C16)</f>
        <v>0</v>
      </c>
      <c r="D17" s="336">
        <f t="shared" si="0"/>
        <v>0</v>
      </c>
      <c r="E17" s="336">
        <f t="shared" si="0"/>
        <v>0</v>
      </c>
      <c r="F17" s="336">
        <f t="shared" si="0"/>
        <v>0</v>
      </c>
      <c r="G17" s="336">
        <f t="shared" si="0"/>
        <v>0</v>
      </c>
      <c r="H17" s="336">
        <f t="shared" si="0"/>
        <v>0</v>
      </c>
      <c r="I17" s="336">
        <f t="shared" si="0"/>
        <v>0</v>
      </c>
      <c r="J17" s="336">
        <f t="shared" si="0"/>
        <v>0</v>
      </c>
      <c r="K17" s="336">
        <f t="shared" si="0"/>
        <v>0</v>
      </c>
      <c r="L17" s="336">
        <f t="shared" si="0"/>
        <v>0</v>
      </c>
      <c r="M17" s="336">
        <f t="shared" si="0"/>
        <v>0</v>
      </c>
      <c r="N17" s="336">
        <f t="shared" si="0"/>
        <v>0</v>
      </c>
      <c r="O17" s="336">
        <f t="shared" si="0"/>
        <v>0</v>
      </c>
      <c r="P17" s="336">
        <f t="shared" si="0"/>
        <v>0</v>
      </c>
      <c r="Q17" s="336">
        <f t="shared" si="0"/>
        <v>0</v>
      </c>
      <c r="R17" s="336">
        <f t="shared" si="0"/>
        <v>0</v>
      </c>
      <c r="S17" s="336">
        <f t="shared" si="0"/>
        <v>0</v>
      </c>
      <c r="T17" s="337">
        <f ca="1">'Hidden data'!Q173-SUM('10. Spending forecast'!B17:S17)</f>
        <v>0</v>
      </c>
    </row>
  </sheetData>
  <sheetProtection password="DCEA" sheet="1" objects="1" scenarios="1" selectLockedCells="1"/>
  <mergeCells count="9">
    <mergeCell ref="V3:V6"/>
    <mergeCell ref="B3:D3"/>
    <mergeCell ref="E3:G3"/>
    <mergeCell ref="A3:A4"/>
    <mergeCell ref="T3:T4"/>
    <mergeCell ref="H3:J3"/>
    <mergeCell ref="K3:M3"/>
    <mergeCell ref="N3:P3"/>
    <mergeCell ref="Q3:S3"/>
  </mergeCells>
  <conditionalFormatting sqref="A5:S16 B17:S17">
    <cfRule type="notContainsBlanks" dxfId="54" priority="4">
      <formula>LEN(TRIM(A5))&gt;0</formula>
    </cfRule>
  </conditionalFormatting>
  <conditionalFormatting sqref="T5:T17">
    <cfRule type="cellIs" dxfId="53" priority="1" operator="notEqual">
      <formula>0</formula>
    </cfRule>
  </conditionalFormatting>
  <pageMargins left="0.7" right="0.7" top="0.75" bottom="0.75" header="0.3" footer="0.3"/>
  <pageSetup paperSize="9" scale="76"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2">
    <pageSetUpPr fitToPage="1"/>
  </sheetPr>
  <dimension ref="A1:K55"/>
  <sheetViews>
    <sheetView showGridLines="0" zoomScale="115" zoomScaleNormal="115" zoomScaleSheetLayoutView="100" workbookViewId="0">
      <selection activeCell="B5" sqref="B5"/>
    </sheetView>
  </sheetViews>
  <sheetFormatPr defaultRowHeight="14.25" x14ac:dyDescent="0.2"/>
  <cols>
    <col min="1" max="1" width="4.625" style="171" customWidth="1"/>
    <col min="2" max="2" width="18.625" style="171" customWidth="1"/>
    <col min="3" max="4" width="8.625" style="171" customWidth="1"/>
    <col min="5" max="5" width="14.625" style="171" customWidth="1"/>
    <col min="6" max="6" width="50.625" style="171" customWidth="1"/>
    <col min="7" max="7" width="12.625" style="163" customWidth="1"/>
    <col min="8" max="8" width="1.625" style="171" customWidth="1"/>
    <col min="9" max="9" width="35.625" style="171" customWidth="1"/>
    <col min="10" max="10" width="2.625" style="171" customWidth="1"/>
    <col min="11" max="11" width="35.625" style="171" customWidth="1"/>
    <col min="12" max="16384" width="9" style="171"/>
  </cols>
  <sheetData>
    <row r="1" spans="1:11" ht="30" customHeight="1" thickBot="1" x14ac:dyDescent="0.25">
      <c r="A1" s="247" t="s">
        <v>465</v>
      </c>
      <c r="B1" s="247"/>
      <c r="C1" s="247"/>
      <c r="D1" s="247"/>
      <c r="E1" s="247"/>
      <c r="F1" s="247"/>
      <c r="G1" s="248"/>
      <c r="I1" s="540" t="s">
        <v>601</v>
      </c>
      <c r="K1" s="684" t="s">
        <v>600</v>
      </c>
    </row>
    <row r="2" spans="1:11" ht="8.1" customHeight="1" thickBot="1" x14ac:dyDescent="0.25">
      <c r="I2" s="540"/>
      <c r="K2" s="684"/>
    </row>
    <row r="3" spans="1:11" ht="20.100000000000001" customHeight="1" thickBot="1" x14ac:dyDescent="0.25">
      <c r="A3" s="687" t="s">
        <v>215</v>
      </c>
      <c r="B3" s="688"/>
      <c r="C3" s="688"/>
      <c r="D3" s="688"/>
      <c r="E3" s="688"/>
      <c r="F3" s="688"/>
      <c r="G3" s="689"/>
      <c r="I3" s="540"/>
      <c r="K3" s="684"/>
    </row>
    <row r="4" spans="1:11" ht="24.95" customHeight="1" thickBot="1" x14ac:dyDescent="0.25">
      <c r="A4" s="249" t="s">
        <v>606</v>
      </c>
      <c r="B4" s="174" t="s">
        <v>159</v>
      </c>
      <c r="C4" s="178" t="s">
        <v>114</v>
      </c>
      <c r="D4" s="178" t="s">
        <v>2</v>
      </c>
      <c r="E4" s="178" t="s">
        <v>115</v>
      </c>
      <c r="F4" s="178" t="s">
        <v>216</v>
      </c>
      <c r="G4" s="250" t="s">
        <v>236</v>
      </c>
      <c r="I4" s="540"/>
      <c r="K4" s="684"/>
    </row>
    <row r="5" spans="1:11" x14ac:dyDescent="0.2">
      <c r="A5" s="251">
        <v>1</v>
      </c>
      <c r="B5" s="253"/>
      <c r="C5" s="139"/>
      <c r="D5" s="139"/>
      <c r="E5" s="172"/>
      <c r="F5" s="177"/>
      <c r="G5" s="254"/>
      <c r="I5" s="354"/>
    </row>
    <row r="6" spans="1:11" x14ac:dyDescent="0.2">
      <c r="A6" s="251">
        <v>2</v>
      </c>
      <c r="B6" s="255"/>
      <c r="C6" s="139"/>
      <c r="D6" s="139"/>
      <c r="E6" s="172"/>
      <c r="F6" s="177"/>
      <c r="G6" s="254"/>
      <c r="I6" s="354"/>
    </row>
    <row r="7" spans="1:11" x14ac:dyDescent="0.2">
      <c r="A7" s="251">
        <v>3</v>
      </c>
      <c r="B7" s="255"/>
      <c r="C7" s="139"/>
      <c r="D7" s="139"/>
      <c r="E7" s="172"/>
      <c r="F7" s="177"/>
      <c r="G7" s="254"/>
      <c r="I7" s="354"/>
    </row>
    <row r="8" spans="1:11" x14ac:dyDescent="0.2">
      <c r="A8" s="251">
        <v>4</v>
      </c>
      <c r="B8" s="255"/>
      <c r="C8" s="139"/>
      <c r="D8" s="139"/>
      <c r="E8" s="172"/>
      <c r="F8" s="177"/>
      <c r="G8" s="254"/>
      <c r="I8" s="354"/>
    </row>
    <row r="9" spans="1:11" x14ac:dyDescent="0.2">
      <c r="A9" s="251">
        <v>5</v>
      </c>
      <c r="B9" s="255"/>
      <c r="C9" s="139"/>
      <c r="D9" s="139"/>
      <c r="E9" s="172"/>
      <c r="F9" s="177"/>
      <c r="G9" s="254"/>
      <c r="I9" s="354"/>
    </row>
    <row r="10" spans="1:11" x14ac:dyDescent="0.2">
      <c r="A10" s="251">
        <v>6</v>
      </c>
      <c r="B10" s="255"/>
      <c r="C10" s="139"/>
      <c r="D10" s="139"/>
      <c r="E10" s="172"/>
      <c r="F10" s="177"/>
      <c r="G10" s="254"/>
      <c r="I10" s="354"/>
    </row>
    <row r="11" spans="1:11" x14ac:dyDescent="0.2">
      <c r="A11" s="251">
        <v>7</v>
      </c>
      <c r="B11" s="255"/>
      <c r="C11" s="139"/>
      <c r="D11" s="139"/>
      <c r="E11" s="172"/>
      <c r="F11" s="177"/>
      <c r="G11" s="254"/>
      <c r="I11" s="354"/>
    </row>
    <row r="12" spans="1:11" x14ac:dyDescent="0.2">
      <c r="A12" s="251">
        <v>8</v>
      </c>
      <c r="B12" s="255"/>
      <c r="C12" s="139"/>
      <c r="D12" s="139"/>
      <c r="E12" s="172"/>
      <c r="F12" s="177"/>
      <c r="G12" s="254"/>
      <c r="I12" s="354"/>
    </row>
    <row r="13" spans="1:11" x14ac:dyDescent="0.2">
      <c r="A13" s="251">
        <v>9</v>
      </c>
      <c r="B13" s="255"/>
      <c r="C13" s="139"/>
      <c r="D13" s="139"/>
      <c r="E13" s="172"/>
      <c r="F13" s="177"/>
      <c r="G13" s="254"/>
      <c r="I13" s="354"/>
    </row>
    <row r="14" spans="1:11" s="351" customFormat="1" x14ac:dyDescent="0.2">
      <c r="A14" s="251">
        <v>10</v>
      </c>
      <c r="B14" s="255"/>
      <c r="C14" s="139"/>
      <c r="D14" s="139"/>
      <c r="E14" s="353"/>
      <c r="F14" s="356"/>
      <c r="G14" s="254"/>
      <c r="I14" s="354"/>
    </row>
    <row r="15" spans="1:11" s="351" customFormat="1" x14ac:dyDescent="0.2">
      <c r="A15" s="251">
        <v>11</v>
      </c>
      <c r="B15" s="255"/>
      <c r="C15" s="139"/>
      <c r="D15" s="139"/>
      <c r="E15" s="353"/>
      <c r="F15" s="356"/>
      <c r="G15" s="254"/>
      <c r="I15" s="354"/>
    </row>
    <row r="16" spans="1:11" s="351" customFormat="1" x14ac:dyDescent="0.2">
      <c r="A16" s="251">
        <v>12</v>
      </c>
      <c r="B16" s="255"/>
      <c r="C16" s="139"/>
      <c r="D16" s="139"/>
      <c r="E16" s="353"/>
      <c r="F16" s="356"/>
      <c r="G16" s="254"/>
      <c r="I16" s="354"/>
    </row>
    <row r="17" spans="1:9" s="351" customFormat="1" x14ac:dyDescent="0.2">
      <c r="A17" s="251">
        <v>13</v>
      </c>
      <c r="B17" s="255"/>
      <c r="C17" s="139"/>
      <c r="D17" s="139"/>
      <c r="E17" s="353"/>
      <c r="F17" s="356"/>
      <c r="G17" s="254"/>
      <c r="I17" s="354"/>
    </row>
    <row r="18" spans="1:9" s="351" customFormat="1" x14ac:dyDescent="0.2">
      <c r="A18" s="251">
        <v>14</v>
      </c>
      <c r="B18" s="255"/>
      <c r="C18" s="139"/>
      <c r="D18" s="139"/>
      <c r="E18" s="353"/>
      <c r="F18" s="356"/>
      <c r="G18" s="254"/>
      <c r="I18" s="354"/>
    </row>
    <row r="19" spans="1:9" s="351" customFormat="1" x14ac:dyDescent="0.2">
      <c r="A19" s="251">
        <v>15</v>
      </c>
      <c r="B19" s="255"/>
      <c r="C19" s="139"/>
      <c r="D19" s="139"/>
      <c r="E19" s="353"/>
      <c r="F19" s="356"/>
      <c r="G19" s="254"/>
      <c r="I19" s="354"/>
    </row>
    <row r="20" spans="1:9" s="351" customFormat="1" x14ac:dyDescent="0.2">
      <c r="A20" s="251">
        <v>16</v>
      </c>
      <c r="B20" s="255"/>
      <c r="C20" s="139"/>
      <c r="D20" s="139"/>
      <c r="E20" s="353"/>
      <c r="F20" s="356"/>
      <c r="G20" s="254"/>
      <c r="I20" s="354"/>
    </row>
    <row r="21" spans="1:9" s="351" customFormat="1" x14ac:dyDescent="0.2">
      <c r="A21" s="251">
        <v>17</v>
      </c>
      <c r="B21" s="255"/>
      <c r="C21" s="139"/>
      <c r="D21" s="139"/>
      <c r="E21" s="353"/>
      <c r="F21" s="356"/>
      <c r="G21" s="254"/>
      <c r="I21" s="354"/>
    </row>
    <row r="22" spans="1:9" s="351" customFormat="1" x14ac:dyDescent="0.2">
      <c r="A22" s="251">
        <v>18</v>
      </c>
      <c r="B22" s="255"/>
      <c r="C22" s="139"/>
      <c r="D22" s="139"/>
      <c r="E22" s="353"/>
      <c r="F22" s="356"/>
      <c r="G22" s="254"/>
      <c r="I22" s="354"/>
    </row>
    <row r="23" spans="1:9" s="351" customFormat="1" x14ac:dyDescent="0.2">
      <c r="A23" s="251">
        <v>19</v>
      </c>
      <c r="B23" s="255"/>
      <c r="C23" s="139"/>
      <c r="D23" s="139"/>
      <c r="E23" s="353"/>
      <c r="F23" s="356"/>
      <c r="G23" s="254"/>
      <c r="I23" s="354"/>
    </row>
    <row r="24" spans="1:9" s="351" customFormat="1" x14ac:dyDescent="0.2">
      <c r="A24" s="251">
        <v>20</v>
      </c>
      <c r="B24" s="255"/>
      <c r="C24" s="139"/>
      <c r="D24" s="139"/>
      <c r="E24" s="353"/>
      <c r="F24" s="356"/>
      <c r="G24" s="254"/>
      <c r="I24" s="354"/>
    </row>
    <row r="25" spans="1:9" s="351" customFormat="1" x14ac:dyDescent="0.2">
      <c r="A25" s="251">
        <v>21</v>
      </c>
      <c r="B25" s="255"/>
      <c r="C25" s="139"/>
      <c r="D25" s="139"/>
      <c r="E25" s="353"/>
      <c r="F25" s="356"/>
      <c r="G25" s="254"/>
      <c r="I25" s="354"/>
    </row>
    <row r="26" spans="1:9" s="351" customFormat="1" x14ac:dyDescent="0.2">
      <c r="A26" s="251">
        <v>22</v>
      </c>
      <c r="B26" s="255"/>
      <c r="C26" s="139"/>
      <c r="D26" s="139"/>
      <c r="E26" s="353"/>
      <c r="F26" s="356"/>
      <c r="G26" s="254"/>
      <c r="I26" s="354"/>
    </row>
    <row r="27" spans="1:9" s="351" customFormat="1" x14ac:dyDescent="0.2">
      <c r="A27" s="251">
        <v>23</v>
      </c>
      <c r="B27" s="255"/>
      <c r="C27" s="139"/>
      <c r="D27" s="139"/>
      <c r="E27" s="353"/>
      <c r="F27" s="356"/>
      <c r="G27" s="254"/>
      <c r="I27" s="354"/>
    </row>
    <row r="28" spans="1:9" x14ac:dyDescent="0.2">
      <c r="A28" s="251">
        <v>24</v>
      </c>
      <c r="B28" s="255"/>
      <c r="C28" s="139"/>
      <c r="D28" s="139"/>
      <c r="E28" s="172"/>
      <c r="F28" s="177"/>
      <c r="G28" s="254"/>
      <c r="I28" s="354"/>
    </row>
    <row r="29" spans="1:9" ht="8.1" customHeight="1" thickBot="1" x14ac:dyDescent="0.25"/>
    <row r="30" spans="1:9" ht="20.100000000000001" customHeight="1" x14ac:dyDescent="0.2">
      <c r="A30" s="687" t="s">
        <v>604</v>
      </c>
      <c r="B30" s="688"/>
      <c r="C30" s="688"/>
      <c r="D30" s="688"/>
      <c r="E30" s="688"/>
      <c r="F30" s="688"/>
      <c r="G30" s="689"/>
      <c r="I30" s="692" t="s">
        <v>605</v>
      </c>
    </row>
    <row r="31" spans="1:9" ht="35.1" customHeight="1" thickBot="1" x14ac:dyDescent="0.25">
      <c r="A31" s="249" t="s">
        <v>606</v>
      </c>
      <c r="B31" s="173" t="s">
        <v>151</v>
      </c>
      <c r="C31" s="548" t="s">
        <v>603</v>
      </c>
      <c r="D31" s="549"/>
      <c r="E31" s="252" t="s">
        <v>217</v>
      </c>
      <c r="F31" s="173" t="s">
        <v>128</v>
      </c>
      <c r="G31" s="250" t="s">
        <v>470</v>
      </c>
      <c r="I31" s="693"/>
    </row>
    <row r="32" spans="1:9" x14ac:dyDescent="0.2">
      <c r="A32" s="251">
        <v>1</v>
      </c>
      <c r="B32" s="176"/>
      <c r="C32" s="690"/>
      <c r="D32" s="691"/>
      <c r="E32" s="176"/>
      <c r="F32" s="256"/>
      <c r="G32" s="257"/>
    </row>
    <row r="33" spans="1:7" x14ac:dyDescent="0.2">
      <c r="A33" s="251">
        <v>2</v>
      </c>
      <c r="B33" s="176"/>
      <c r="C33" s="685"/>
      <c r="D33" s="686"/>
      <c r="E33" s="176"/>
      <c r="F33" s="258"/>
      <c r="G33" s="257"/>
    </row>
    <row r="34" spans="1:7" x14ac:dyDescent="0.2">
      <c r="A34" s="251">
        <v>3</v>
      </c>
      <c r="B34" s="176"/>
      <c r="C34" s="685"/>
      <c r="D34" s="686"/>
      <c r="E34" s="176"/>
      <c r="F34" s="258"/>
      <c r="G34" s="257"/>
    </row>
    <row r="35" spans="1:7" x14ac:dyDescent="0.2">
      <c r="A35" s="251">
        <v>4</v>
      </c>
      <c r="B35" s="176"/>
      <c r="C35" s="685"/>
      <c r="D35" s="686"/>
      <c r="E35" s="176"/>
      <c r="F35" s="258"/>
      <c r="G35" s="257"/>
    </row>
    <row r="36" spans="1:7" x14ac:dyDescent="0.2">
      <c r="A36" s="251">
        <v>5</v>
      </c>
      <c r="B36" s="176"/>
      <c r="C36" s="685"/>
      <c r="D36" s="686"/>
      <c r="E36" s="176"/>
      <c r="F36" s="258"/>
      <c r="G36" s="257"/>
    </row>
    <row r="37" spans="1:7" x14ac:dyDescent="0.2">
      <c r="A37" s="251">
        <v>6</v>
      </c>
      <c r="B37" s="176"/>
      <c r="C37" s="685"/>
      <c r="D37" s="686"/>
      <c r="E37" s="176"/>
      <c r="F37" s="258"/>
      <c r="G37" s="257"/>
    </row>
    <row r="38" spans="1:7" x14ac:dyDescent="0.2">
      <c r="A38" s="251">
        <v>7</v>
      </c>
      <c r="B38" s="176"/>
      <c r="C38" s="685"/>
      <c r="D38" s="686"/>
      <c r="E38" s="176"/>
      <c r="F38" s="258"/>
      <c r="G38" s="257"/>
    </row>
    <row r="39" spans="1:7" x14ac:dyDescent="0.2">
      <c r="A39" s="251">
        <v>8</v>
      </c>
      <c r="B39" s="176"/>
      <c r="C39" s="685"/>
      <c r="D39" s="686"/>
      <c r="E39" s="176"/>
      <c r="F39" s="258"/>
      <c r="G39" s="257"/>
    </row>
    <row r="40" spans="1:7" x14ac:dyDescent="0.2">
      <c r="A40" s="251">
        <v>9</v>
      </c>
      <c r="B40" s="176"/>
      <c r="C40" s="685"/>
      <c r="D40" s="686"/>
      <c r="E40" s="176"/>
      <c r="F40" s="258"/>
      <c r="G40" s="257"/>
    </row>
    <row r="41" spans="1:7" x14ac:dyDescent="0.2">
      <c r="A41" s="251">
        <v>10</v>
      </c>
      <c r="B41" s="176"/>
      <c r="C41" s="685"/>
      <c r="D41" s="686"/>
      <c r="E41" s="176"/>
      <c r="F41" s="258"/>
      <c r="G41" s="257"/>
    </row>
    <row r="42" spans="1:7" x14ac:dyDescent="0.2">
      <c r="A42" s="251">
        <v>11</v>
      </c>
      <c r="B42" s="176"/>
      <c r="C42" s="685"/>
      <c r="D42" s="686"/>
      <c r="E42" s="176"/>
      <c r="F42" s="258"/>
      <c r="G42" s="257"/>
    </row>
    <row r="43" spans="1:7" x14ac:dyDescent="0.2">
      <c r="A43" s="251">
        <v>12</v>
      </c>
      <c r="B43" s="176"/>
      <c r="C43" s="685"/>
      <c r="D43" s="686"/>
      <c r="E43" s="176"/>
      <c r="F43" s="258"/>
      <c r="G43" s="257"/>
    </row>
    <row r="44" spans="1:7" x14ac:dyDescent="0.2">
      <c r="A44" s="251">
        <v>13</v>
      </c>
      <c r="B44" s="176"/>
      <c r="C44" s="685"/>
      <c r="D44" s="686"/>
      <c r="E44" s="176"/>
      <c r="F44" s="258"/>
      <c r="G44" s="257"/>
    </row>
    <row r="45" spans="1:7" s="351" customFormat="1" x14ac:dyDescent="0.2">
      <c r="A45" s="251">
        <v>14</v>
      </c>
      <c r="B45" s="355"/>
      <c r="C45" s="358"/>
      <c r="D45" s="359"/>
      <c r="E45" s="355"/>
      <c r="F45" s="258"/>
      <c r="G45" s="257"/>
    </row>
    <row r="46" spans="1:7" s="351" customFormat="1" x14ac:dyDescent="0.2">
      <c r="A46" s="251">
        <v>15</v>
      </c>
      <c r="B46" s="355"/>
      <c r="C46" s="358"/>
      <c r="D46" s="359"/>
      <c r="E46" s="355"/>
      <c r="F46" s="258"/>
      <c r="G46" s="257"/>
    </row>
    <row r="47" spans="1:7" s="351" customFormat="1" x14ac:dyDescent="0.2">
      <c r="A47" s="251">
        <v>16</v>
      </c>
      <c r="B47" s="355"/>
      <c r="C47" s="358"/>
      <c r="D47" s="359"/>
      <c r="E47" s="355"/>
      <c r="F47" s="258"/>
      <c r="G47" s="257"/>
    </row>
    <row r="48" spans="1:7" s="351" customFormat="1" x14ac:dyDescent="0.2">
      <c r="A48" s="251">
        <v>17</v>
      </c>
      <c r="B48" s="355"/>
      <c r="C48" s="358"/>
      <c r="D48" s="359"/>
      <c r="E48" s="355"/>
      <c r="F48" s="258"/>
      <c r="G48" s="257"/>
    </row>
    <row r="49" spans="1:7" s="351" customFormat="1" x14ac:dyDescent="0.2">
      <c r="A49" s="251">
        <v>18</v>
      </c>
      <c r="B49" s="355"/>
      <c r="C49" s="358"/>
      <c r="D49" s="359"/>
      <c r="E49" s="355"/>
      <c r="F49" s="258"/>
      <c r="G49" s="257"/>
    </row>
    <row r="50" spans="1:7" s="351" customFormat="1" x14ac:dyDescent="0.2">
      <c r="A50" s="251">
        <v>19</v>
      </c>
      <c r="B50" s="355"/>
      <c r="C50" s="358"/>
      <c r="D50" s="359"/>
      <c r="E50" s="355"/>
      <c r="F50" s="258"/>
      <c r="G50" s="257"/>
    </row>
    <row r="51" spans="1:7" s="351" customFormat="1" x14ac:dyDescent="0.2">
      <c r="A51" s="251">
        <v>20</v>
      </c>
      <c r="B51" s="355"/>
      <c r="C51" s="358"/>
      <c r="D51" s="359"/>
      <c r="E51" s="355"/>
      <c r="F51" s="258"/>
      <c r="G51" s="257"/>
    </row>
    <row r="52" spans="1:7" s="351" customFormat="1" x14ac:dyDescent="0.2">
      <c r="A52" s="251">
        <v>21</v>
      </c>
      <c r="B52" s="355"/>
      <c r="C52" s="358"/>
      <c r="D52" s="359"/>
      <c r="E52" s="355"/>
      <c r="F52" s="258"/>
      <c r="G52" s="257"/>
    </row>
    <row r="53" spans="1:7" s="351" customFormat="1" x14ac:dyDescent="0.2">
      <c r="A53" s="251">
        <v>22</v>
      </c>
      <c r="B53" s="355"/>
      <c r="C53" s="358"/>
      <c r="D53" s="359"/>
      <c r="E53" s="355"/>
      <c r="F53" s="258"/>
      <c r="G53" s="257"/>
    </row>
    <row r="54" spans="1:7" x14ac:dyDescent="0.2">
      <c r="A54" s="251">
        <v>23</v>
      </c>
      <c r="B54" s="176"/>
      <c r="C54" s="685"/>
      <c r="D54" s="686"/>
      <c r="E54" s="176"/>
      <c r="F54" s="258"/>
      <c r="G54" s="257"/>
    </row>
    <row r="55" spans="1:7" x14ac:dyDescent="0.2">
      <c r="A55" s="251">
        <v>24</v>
      </c>
      <c r="B55" s="176"/>
      <c r="C55" s="685"/>
      <c r="D55" s="686"/>
      <c r="E55" s="176"/>
      <c r="F55" s="258"/>
      <c r="G55" s="257"/>
    </row>
  </sheetData>
  <sheetProtection selectLockedCells="1"/>
  <customSheetViews>
    <customSheetView guid="{9B195D69-7D5B-406D-87D2-41910A2F61D3}" showGridLines="0" fitToPage="1">
      <selection activeCell="I11" sqref="I11"/>
      <rowBreaks count="1" manualBreakCount="1">
        <brk id="37" max="16383" man="1"/>
      </rowBreaks>
      <pageMargins left="0.7" right="0.7" top="0.75" bottom="0.75" header="0.3" footer="0.3"/>
      <pageSetup paperSize="9" scale="86" fitToHeight="0" orientation="landscape" r:id="rId1"/>
    </customSheetView>
  </customSheetViews>
  <mergeCells count="21">
    <mergeCell ref="C55:D55"/>
    <mergeCell ref="C40:D40"/>
    <mergeCell ref="C41:D41"/>
    <mergeCell ref="C42:D42"/>
    <mergeCell ref="C43:D43"/>
    <mergeCell ref="C44:D44"/>
    <mergeCell ref="C54:D54"/>
    <mergeCell ref="K1:K4"/>
    <mergeCell ref="C39:D39"/>
    <mergeCell ref="A3:G3"/>
    <mergeCell ref="A30:G30"/>
    <mergeCell ref="I1:I4"/>
    <mergeCell ref="C31:D31"/>
    <mergeCell ref="C32:D32"/>
    <mergeCell ref="C33:D33"/>
    <mergeCell ref="C34:D34"/>
    <mergeCell ref="C35:D35"/>
    <mergeCell ref="C36:D36"/>
    <mergeCell ref="C37:D37"/>
    <mergeCell ref="C38:D38"/>
    <mergeCell ref="I30:I31"/>
  </mergeCells>
  <conditionalFormatting sqref="A5:A28">
    <cfRule type="notContainsBlanks" dxfId="52" priority="3">
      <formula>LEN(TRIM(A5))&gt;0</formula>
    </cfRule>
  </conditionalFormatting>
  <conditionalFormatting sqref="B5:G28 B32:G55">
    <cfRule type="notContainsBlanks" dxfId="51" priority="2">
      <formula>LEN(TRIM(B5))&gt;0</formula>
    </cfRule>
  </conditionalFormatting>
  <conditionalFormatting sqref="A32:A55">
    <cfRule type="notContainsBlanks" dxfId="50" priority="1">
      <formula>LEN(TRIM(A32))&gt;0</formula>
    </cfRule>
  </conditionalFormatting>
  <dataValidations count="7">
    <dataValidation type="list" allowBlank="1" showInputMessage="1" showErrorMessage="1" sqref="B32:B55">
      <formula1>AbBen</formula1>
    </dataValidation>
    <dataValidation type="list" allowBlank="1" showInputMessage="1" showErrorMessage="1" sqref="G5:G28">
      <formula1>Decision</formula1>
    </dataValidation>
    <dataValidation type="list" allowBlank="1" showInputMessage="1" showErrorMessage="1" sqref="B5:B28">
      <formula1>ActIDName</formula1>
    </dataValidation>
    <dataValidation type="list" allowBlank="1" showInputMessage="1" showErrorMessage="1" sqref="C5:C28">
      <formula1>Country2</formula1>
    </dataValidation>
    <dataValidation type="list" allowBlank="1" showInputMessage="1" showErrorMessage="1" sqref="D5:D28">
      <formula1>INDIRECT(C5)</formula1>
    </dataValidation>
    <dataValidation type="list" allowBlank="1" showInputMessage="1" showErrorMessage="1" sqref="E32:E55">
      <formula1>Status</formula1>
    </dataValidation>
    <dataValidation type="list" allowBlank="1" showInputMessage="1" showErrorMessage="1" sqref="C32:C55">
      <formula1>PerType</formula1>
    </dataValidation>
  </dataValidations>
  <pageMargins left="0.7" right="0.7" top="0.75" bottom="0.75" header="0.3" footer="0.3"/>
  <pageSetup paperSize="9" fitToHeight="0" orientation="landscape" r:id="rId2"/>
  <rowBreaks count="2" manualBreakCount="2">
    <brk id="28" max="6" man="1"/>
    <brk id="5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3">
    <pageSetUpPr fitToPage="1"/>
  </sheetPr>
  <dimension ref="A1:K62"/>
  <sheetViews>
    <sheetView showGridLines="0" zoomScale="115" zoomScaleNormal="115" workbookViewId="0">
      <selection activeCell="D59" sqref="D59"/>
    </sheetView>
  </sheetViews>
  <sheetFormatPr defaultRowHeight="14.25" x14ac:dyDescent="0.2"/>
  <cols>
    <col min="1" max="1" width="18.625" style="171" customWidth="1"/>
    <col min="2" max="3" width="6.625" style="171" customWidth="1"/>
    <col min="4" max="4" width="24.625" style="171" customWidth="1"/>
    <col min="5" max="6" width="6.625" style="171" customWidth="1"/>
    <col min="7" max="7" width="10.625" style="259" customWidth="1"/>
    <col min="8" max="8" width="2.625" style="171" customWidth="1"/>
    <col min="9" max="9" width="30.625" style="375" customWidth="1"/>
    <col min="10" max="10" width="1.625" style="375" customWidth="1"/>
    <col min="11" max="11" width="35.625" style="375" customWidth="1"/>
    <col min="12" max="16384" width="9" style="171"/>
  </cols>
  <sheetData>
    <row r="1" spans="1:11" ht="30" customHeight="1" x14ac:dyDescent="0.2">
      <c r="A1" s="247" t="s">
        <v>715</v>
      </c>
      <c r="B1" s="247"/>
      <c r="C1" s="247"/>
      <c r="D1" s="247"/>
      <c r="E1" s="247"/>
      <c r="F1" s="247"/>
      <c r="G1" s="102"/>
    </row>
    <row r="2" spans="1:11" ht="6" customHeight="1" thickBot="1" x14ac:dyDescent="0.25"/>
    <row r="3" spans="1:11" ht="20.100000000000001" customHeight="1" thickBot="1" x14ac:dyDescent="0.25">
      <c r="A3" s="694" t="s">
        <v>266</v>
      </c>
      <c r="B3" s="694"/>
      <c r="C3" s="694"/>
      <c r="D3" s="694"/>
      <c r="E3" s="694"/>
      <c r="F3" s="694"/>
      <c r="G3" s="694"/>
      <c r="I3" s="540" t="s">
        <v>560</v>
      </c>
      <c r="K3" s="560" t="s">
        <v>556</v>
      </c>
    </row>
    <row r="4" spans="1:11" ht="39.950000000000003" customHeight="1" thickBot="1" x14ac:dyDescent="0.25">
      <c r="A4" s="250" t="s">
        <v>291</v>
      </c>
      <c r="B4" s="250" t="s">
        <v>561</v>
      </c>
      <c r="C4" s="250" t="s">
        <v>261</v>
      </c>
      <c r="D4" s="250" t="s">
        <v>128</v>
      </c>
      <c r="E4" s="250" t="s">
        <v>248</v>
      </c>
      <c r="F4" s="250" t="s">
        <v>260</v>
      </c>
      <c r="G4" s="250" t="s">
        <v>284</v>
      </c>
      <c r="I4" s="540"/>
      <c r="K4" s="561"/>
    </row>
    <row r="5" spans="1:11" x14ac:dyDescent="0.2">
      <c r="A5" s="230"/>
      <c r="B5" s="268"/>
      <c r="C5" s="231"/>
      <c r="D5" s="229"/>
      <c r="E5" s="231"/>
      <c r="F5" s="231"/>
      <c r="G5" s="41"/>
      <c r="I5" s="377"/>
    </row>
    <row r="6" spans="1:11" x14ac:dyDescent="0.2">
      <c r="A6" s="230"/>
      <c r="B6" s="268"/>
      <c r="C6" s="231"/>
      <c r="D6" s="229"/>
      <c r="E6" s="231"/>
      <c r="F6" s="231"/>
      <c r="G6" s="41"/>
    </row>
    <row r="7" spans="1:11" x14ac:dyDescent="0.2">
      <c r="A7" s="230"/>
      <c r="B7" s="268"/>
      <c r="C7" s="231"/>
      <c r="D7" s="229"/>
      <c r="E7" s="231"/>
      <c r="F7" s="231"/>
      <c r="G7" s="41"/>
    </row>
    <row r="8" spans="1:11" x14ac:dyDescent="0.2">
      <c r="A8" s="230"/>
      <c r="B8" s="268"/>
      <c r="C8" s="231"/>
      <c r="D8" s="229"/>
      <c r="E8" s="231"/>
      <c r="F8" s="231"/>
      <c r="G8" s="41"/>
    </row>
    <row r="9" spans="1:11" x14ac:dyDescent="0.2">
      <c r="A9" s="230"/>
      <c r="B9" s="268"/>
      <c r="C9" s="231"/>
      <c r="D9" s="229"/>
      <c r="E9" s="231"/>
      <c r="F9" s="231"/>
      <c r="G9" s="41"/>
    </row>
    <row r="10" spans="1:11" ht="6" customHeight="1" thickBot="1" x14ac:dyDescent="0.25"/>
    <row r="11" spans="1:11" ht="20.100000000000001" customHeight="1" thickBot="1" x14ac:dyDescent="0.25">
      <c r="A11" s="694" t="s">
        <v>276</v>
      </c>
      <c r="B11" s="694"/>
      <c r="C11" s="694"/>
      <c r="D11" s="694"/>
      <c r="E11" s="694"/>
      <c r="F11" s="694"/>
      <c r="G11" s="694"/>
      <c r="I11" s="540" t="s">
        <v>720</v>
      </c>
      <c r="K11" s="540" t="s">
        <v>555</v>
      </c>
    </row>
    <row r="12" spans="1:11" ht="39.950000000000003" customHeight="1" thickBot="1" x14ac:dyDescent="0.25">
      <c r="A12" s="250" t="s">
        <v>291</v>
      </c>
      <c r="B12" s="250" t="s">
        <v>561</v>
      </c>
      <c r="C12" s="250" t="s">
        <v>261</v>
      </c>
      <c r="D12" s="250" t="s">
        <v>128</v>
      </c>
      <c r="E12" s="250" t="s">
        <v>248</v>
      </c>
      <c r="F12" s="250" t="s">
        <v>260</v>
      </c>
      <c r="G12" s="250" t="s">
        <v>284</v>
      </c>
      <c r="I12" s="540"/>
      <c r="K12" s="540"/>
    </row>
    <row r="13" spans="1:11" x14ac:dyDescent="0.2">
      <c r="A13" s="260" t="s">
        <v>264</v>
      </c>
      <c r="B13" s="269"/>
      <c r="C13" s="270"/>
      <c r="D13" s="271"/>
      <c r="E13" s="270"/>
      <c r="F13" s="270"/>
      <c r="G13" s="39"/>
    </row>
    <row r="14" spans="1:11" ht="15" thickBot="1" x14ac:dyDescent="0.25">
      <c r="A14" s="262" t="s">
        <v>275</v>
      </c>
      <c r="B14" s="272"/>
      <c r="C14" s="273"/>
      <c r="D14" s="274"/>
      <c r="E14" s="273"/>
      <c r="F14" s="273"/>
      <c r="G14" s="40"/>
    </row>
    <row r="15" spans="1:11" ht="6" customHeight="1" x14ac:dyDescent="0.2">
      <c r="A15" s="187"/>
      <c r="B15" s="187"/>
      <c r="C15" s="187"/>
      <c r="D15" s="187"/>
      <c r="E15" s="187"/>
      <c r="F15" s="187"/>
      <c r="G15" s="265"/>
    </row>
    <row r="16" spans="1:11" x14ac:dyDescent="0.2">
      <c r="A16" s="230"/>
      <c r="B16" s="268"/>
      <c r="C16" s="231"/>
      <c r="D16" s="229"/>
      <c r="E16" s="231"/>
      <c r="F16" s="231"/>
      <c r="G16" s="41"/>
    </row>
    <row r="17" spans="1:11" x14ac:dyDescent="0.2">
      <c r="A17" s="230"/>
      <c r="B17" s="268"/>
      <c r="C17" s="231"/>
      <c r="D17" s="229"/>
      <c r="E17" s="231"/>
      <c r="F17" s="231"/>
      <c r="G17" s="41"/>
    </row>
    <row r="18" spans="1:11" x14ac:dyDescent="0.2">
      <c r="A18" s="230"/>
      <c r="B18" s="268"/>
      <c r="C18" s="231"/>
      <c r="D18" s="229"/>
      <c r="E18" s="231"/>
      <c r="F18" s="231"/>
      <c r="G18" s="41"/>
    </row>
    <row r="19" spans="1:11" x14ac:dyDescent="0.2">
      <c r="A19" s="230"/>
      <c r="B19" s="268"/>
      <c r="C19" s="231"/>
      <c r="D19" s="229"/>
      <c r="E19" s="231"/>
      <c r="F19" s="231"/>
      <c r="G19" s="41"/>
    </row>
    <row r="20" spans="1:11" x14ac:dyDescent="0.2">
      <c r="A20" s="230"/>
      <c r="B20" s="268"/>
      <c r="C20" s="231"/>
      <c r="D20" s="229"/>
      <c r="E20" s="231"/>
      <c r="F20" s="231"/>
      <c r="G20" s="41"/>
    </row>
    <row r="21" spans="1:11" x14ac:dyDescent="0.2">
      <c r="A21" s="230"/>
      <c r="B21" s="268"/>
      <c r="C21" s="231"/>
      <c r="D21" s="229"/>
      <c r="E21" s="231"/>
      <c r="F21" s="231"/>
      <c r="G21" s="41"/>
    </row>
    <row r="22" spans="1:11" ht="6" customHeight="1" thickBot="1" x14ac:dyDescent="0.25"/>
    <row r="23" spans="1:11" ht="20.100000000000001" customHeight="1" thickBot="1" x14ac:dyDescent="0.25">
      <c r="A23" s="694" t="s">
        <v>277</v>
      </c>
      <c r="B23" s="694"/>
      <c r="C23" s="694"/>
      <c r="D23" s="694"/>
      <c r="E23" s="694"/>
      <c r="F23" s="694"/>
      <c r="G23" s="694"/>
      <c r="I23" s="560" t="s">
        <v>607</v>
      </c>
      <c r="K23" s="540" t="s">
        <v>557</v>
      </c>
    </row>
    <row r="24" spans="1:11" ht="39.950000000000003" customHeight="1" thickBot="1" x14ac:dyDescent="0.25">
      <c r="A24" s="250" t="s">
        <v>291</v>
      </c>
      <c r="B24" s="250" t="s">
        <v>561</v>
      </c>
      <c r="C24" s="250" t="s">
        <v>261</v>
      </c>
      <c r="D24" s="250" t="s">
        <v>128</v>
      </c>
      <c r="E24" s="250" t="s">
        <v>248</v>
      </c>
      <c r="F24" s="250" t="s">
        <v>260</v>
      </c>
      <c r="G24" s="250" t="s">
        <v>284</v>
      </c>
      <c r="I24" s="561"/>
      <c r="K24" s="540"/>
    </row>
    <row r="25" spans="1:11" ht="15" thickBot="1" x14ac:dyDescent="0.25">
      <c r="A25" s="266" t="s">
        <v>278</v>
      </c>
      <c r="B25" s="267">
        <v>1</v>
      </c>
      <c r="C25" s="244"/>
      <c r="D25" s="275"/>
      <c r="E25" s="225" t="s">
        <v>251</v>
      </c>
      <c r="F25" s="244"/>
      <c r="G25" s="53"/>
    </row>
    <row r="26" spans="1:11" ht="6" customHeight="1" x14ac:dyDescent="0.2">
      <c r="A26" s="187"/>
      <c r="B26" s="187"/>
      <c r="C26" s="187"/>
      <c r="D26" s="187"/>
      <c r="E26" s="187"/>
      <c r="F26" s="187"/>
      <c r="G26" s="265"/>
    </row>
    <row r="27" spans="1:11" x14ac:dyDescent="0.2">
      <c r="A27" s="230"/>
      <c r="B27" s="268"/>
      <c r="C27" s="231"/>
      <c r="D27" s="229"/>
      <c r="E27" s="231"/>
      <c r="F27" s="231"/>
      <c r="G27" s="41"/>
    </row>
    <row r="28" spans="1:11" x14ac:dyDescent="0.2">
      <c r="A28" s="230"/>
      <c r="B28" s="268"/>
      <c r="C28" s="231"/>
      <c r="D28" s="229"/>
      <c r="E28" s="231"/>
      <c r="F28" s="231"/>
      <c r="G28" s="41"/>
    </row>
    <row r="29" spans="1:11" x14ac:dyDescent="0.2">
      <c r="A29" s="230"/>
      <c r="B29" s="268"/>
      <c r="C29" s="231"/>
      <c r="D29" s="229"/>
      <c r="E29" s="231"/>
      <c r="F29" s="231"/>
      <c r="G29" s="41"/>
    </row>
    <row r="30" spans="1:11" x14ac:dyDescent="0.2">
      <c r="A30" s="230"/>
      <c r="B30" s="268"/>
      <c r="C30" s="231"/>
      <c r="D30" s="229"/>
      <c r="E30" s="231"/>
      <c r="F30" s="231"/>
      <c r="G30" s="41"/>
    </row>
    <row r="31" spans="1:11" x14ac:dyDescent="0.2">
      <c r="A31" s="230"/>
      <c r="B31" s="268"/>
      <c r="C31" s="231"/>
      <c r="D31" s="229"/>
      <c r="E31" s="231"/>
      <c r="F31" s="231"/>
      <c r="G31" s="41"/>
    </row>
    <row r="32" spans="1:11" x14ac:dyDescent="0.2">
      <c r="A32" s="230"/>
      <c r="B32" s="268"/>
      <c r="C32" s="231"/>
      <c r="D32" s="229"/>
      <c r="E32" s="231"/>
      <c r="F32" s="231"/>
      <c r="G32" s="41"/>
    </row>
    <row r="33" spans="1:11" ht="6" customHeight="1" thickBot="1" x14ac:dyDescent="0.25"/>
    <row r="34" spans="1:11" ht="20.100000000000001" customHeight="1" x14ac:dyDescent="0.2">
      <c r="A34" s="694" t="s">
        <v>257</v>
      </c>
      <c r="B34" s="694"/>
      <c r="C34" s="694"/>
      <c r="D34" s="694"/>
      <c r="E34" s="694"/>
      <c r="F34" s="694"/>
      <c r="G34" s="694"/>
      <c r="I34" s="560" t="s">
        <v>722</v>
      </c>
      <c r="K34" s="560" t="s">
        <v>721</v>
      </c>
    </row>
    <row r="35" spans="1:11" ht="39.950000000000003" customHeight="1" thickBot="1" x14ac:dyDescent="0.25">
      <c r="A35" s="250" t="s">
        <v>291</v>
      </c>
      <c r="B35" s="250" t="s">
        <v>561</v>
      </c>
      <c r="C35" s="250" t="s">
        <v>261</v>
      </c>
      <c r="D35" s="250" t="s">
        <v>128</v>
      </c>
      <c r="E35" s="250" t="s">
        <v>248</v>
      </c>
      <c r="F35" s="250" t="s">
        <v>239</v>
      </c>
      <c r="G35" s="250" t="s">
        <v>284</v>
      </c>
      <c r="I35" s="597"/>
      <c r="K35" s="597"/>
    </row>
    <row r="36" spans="1:11" ht="15" thickBot="1" x14ac:dyDescent="0.25">
      <c r="A36" s="260" t="s">
        <v>254</v>
      </c>
      <c r="B36" s="261">
        <v>1</v>
      </c>
      <c r="C36" s="270"/>
      <c r="D36" s="271"/>
      <c r="E36" s="108" t="s">
        <v>251</v>
      </c>
      <c r="F36" s="270"/>
      <c r="G36" s="276"/>
      <c r="I36" s="561"/>
      <c r="K36" s="561"/>
    </row>
    <row r="37" spans="1:11" ht="15" thickBot="1" x14ac:dyDescent="0.25">
      <c r="A37" s="262" t="s">
        <v>258</v>
      </c>
      <c r="B37" s="263">
        <v>2</v>
      </c>
      <c r="C37" s="273"/>
      <c r="D37" s="274"/>
      <c r="E37" s="264" t="s">
        <v>252</v>
      </c>
      <c r="F37" s="273"/>
      <c r="G37" s="277"/>
    </row>
    <row r="38" spans="1:11" ht="6" customHeight="1" x14ac:dyDescent="0.2">
      <c r="A38" s="187"/>
      <c r="B38" s="187"/>
      <c r="C38" s="187"/>
      <c r="D38" s="187"/>
      <c r="E38" s="187"/>
      <c r="F38" s="187"/>
      <c r="G38" s="265"/>
    </row>
    <row r="39" spans="1:11" x14ac:dyDescent="0.2">
      <c r="A39" s="230"/>
      <c r="B39" s="268"/>
      <c r="C39" s="231"/>
      <c r="D39" s="229"/>
      <c r="E39" s="231"/>
      <c r="F39" s="231"/>
      <c r="G39" s="41"/>
    </row>
    <row r="40" spans="1:11" x14ac:dyDescent="0.2">
      <c r="A40" s="230"/>
      <c r="B40" s="268"/>
      <c r="C40" s="231"/>
      <c r="D40" s="229"/>
      <c r="E40" s="231"/>
      <c r="F40" s="231"/>
      <c r="G40" s="41"/>
    </row>
    <row r="41" spans="1:11" x14ac:dyDescent="0.2">
      <c r="A41" s="230"/>
      <c r="B41" s="268"/>
      <c r="C41" s="231"/>
      <c r="D41" s="229"/>
      <c r="E41" s="231"/>
      <c r="F41" s="231"/>
      <c r="G41" s="41"/>
    </row>
    <row r="42" spans="1:11" x14ac:dyDescent="0.2">
      <c r="A42" s="230"/>
      <c r="B42" s="268"/>
      <c r="C42" s="231"/>
      <c r="D42" s="229"/>
      <c r="E42" s="231"/>
      <c r="F42" s="231"/>
      <c r="G42" s="41"/>
    </row>
    <row r="43" spans="1:11" x14ac:dyDescent="0.2">
      <c r="A43" s="230"/>
      <c r="B43" s="268"/>
      <c r="C43" s="231"/>
      <c r="D43" s="229"/>
      <c r="E43" s="231"/>
      <c r="F43" s="231"/>
      <c r="G43" s="41"/>
    </row>
    <row r="44" spans="1:11" x14ac:dyDescent="0.2">
      <c r="A44" s="230"/>
      <c r="B44" s="268"/>
      <c r="C44" s="231"/>
      <c r="D44" s="229"/>
      <c r="E44" s="231"/>
      <c r="F44" s="231"/>
      <c r="G44" s="41"/>
    </row>
    <row r="45" spans="1:11" ht="6" customHeight="1" thickBot="1" x14ac:dyDescent="0.25"/>
    <row r="46" spans="1:11" ht="20.100000000000001" customHeight="1" x14ac:dyDescent="0.2">
      <c r="A46" s="694" t="s">
        <v>281</v>
      </c>
      <c r="B46" s="694"/>
      <c r="C46" s="694"/>
      <c r="D46" s="694"/>
      <c r="E46" s="694"/>
      <c r="F46" s="694"/>
      <c r="G46" s="694"/>
      <c r="I46" s="560" t="s">
        <v>608</v>
      </c>
      <c r="K46" s="560" t="s">
        <v>558</v>
      </c>
    </row>
    <row r="47" spans="1:11" ht="39.950000000000003" customHeight="1" thickBot="1" x14ac:dyDescent="0.25">
      <c r="A47" s="250" t="s">
        <v>291</v>
      </c>
      <c r="B47" s="250" t="s">
        <v>561</v>
      </c>
      <c r="C47" s="250" t="s">
        <v>261</v>
      </c>
      <c r="D47" s="250" t="s">
        <v>128</v>
      </c>
      <c r="E47" s="250" t="s">
        <v>248</v>
      </c>
      <c r="F47" s="250" t="s">
        <v>239</v>
      </c>
      <c r="G47" s="250" t="s">
        <v>284</v>
      </c>
      <c r="I47" s="561"/>
      <c r="K47" s="561"/>
    </row>
    <row r="48" spans="1:11" x14ac:dyDescent="0.2">
      <c r="A48" s="230"/>
      <c r="B48" s="268"/>
      <c r="C48" s="231"/>
      <c r="D48" s="229"/>
      <c r="E48" s="231"/>
      <c r="F48" s="231"/>
      <c r="G48" s="41"/>
    </row>
    <row r="49" spans="1:11" x14ac:dyDescent="0.2">
      <c r="A49" s="230"/>
      <c r="B49" s="268"/>
      <c r="C49" s="231"/>
      <c r="D49" s="229"/>
      <c r="E49" s="231"/>
      <c r="F49" s="231"/>
      <c r="G49" s="41"/>
    </row>
    <row r="50" spans="1:11" x14ac:dyDescent="0.2">
      <c r="A50" s="230"/>
      <c r="B50" s="268"/>
      <c r="C50" s="231"/>
      <c r="D50" s="229"/>
      <c r="E50" s="231"/>
      <c r="F50" s="231"/>
      <c r="G50" s="41"/>
    </row>
    <row r="51" spans="1:11" x14ac:dyDescent="0.2">
      <c r="A51" s="230"/>
      <c r="B51" s="268"/>
      <c r="C51" s="231"/>
      <c r="D51" s="229"/>
      <c r="E51" s="231"/>
      <c r="F51" s="231"/>
      <c r="G51" s="41"/>
    </row>
    <row r="52" spans="1:11" x14ac:dyDescent="0.2">
      <c r="A52" s="230"/>
      <c r="B52" s="268"/>
      <c r="C52" s="231"/>
      <c r="D52" s="229"/>
      <c r="E52" s="231"/>
      <c r="F52" s="231"/>
      <c r="G52" s="41"/>
    </row>
    <row r="53" spans="1:11" x14ac:dyDescent="0.2">
      <c r="A53" s="230"/>
      <c r="B53" s="268"/>
      <c r="C53" s="231"/>
      <c r="D53" s="229"/>
      <c r="E53" s="231"/>
      <c r="F53" s="231"/>
      <c r="G53" s="41"/>
    </row>
    <row r="54" spans="1:11" ht="6" customHeight="1" thickBot="1" x14ac:dyDescent="0.25"/>
    <row r="55" spans="1:11" ht="20.100000000000001" customHeight="1" x14ac:dyDescent="0.2">
      <c r="A55" s="694" t="s">
        <v>290</v>
      </c>
      <c r="B55" s="694"/>
      <c r="C55" s="694"/>
      <c r="D55" s="694"/>
      <c r="E55" s="694"/>
      <c r="F55" s="694"/>
      <c r="G55" s="694"/>
      <c r="I55" s="560" t="s">
        <v>609</v>
      </c>
      <c r="K55" s="560" t="s">
        <v>559</v>
      </c>
    </row>
    <row r="56" spans="1:11" ht="39.950000000000003" customHeight="1" thickBot="1" x14ac:dyDescent="0.25">
      <c r="A56" s="250" t="s">
        <v>291</v>
      </c>
      <c r="B56" s="250" t="s">
        <v>561</v>
      </c>
      <c r="C56" s="250" t="s">
        <v>261</v>
      </c>
      <c r="D56" s="250" t="s">
        <v>128</v>
      </c>
      <c r="E56" s="250" t="s">
        <v>248</v>
      </c>
      <c r="F56" s="250" t="s">
        <v>239</v>
      </c>
      <c r="G56" s="250" t="s">
        <v>284</v>
      </c>
      <c r="I56" s="597"/>
      <c r="K56" s="597"/>
    </row>
    <row r="57" spans="1:11" ht="15" thickBot="1" x14ac:dyDescent="0.25">
      <c r="A57" s="278"/>
      <c r="B57" s="269"/>
      <c r="C57" s="270"/>
      <c r="D57" s="271"/>
      <c r="E57" s="270"/>
      <c r="F57" s="270"/>
      <c r="G57" s="39"/>
      <c r="I57" s="561"/>
      <c r="K57" s="561"/>
    </row>
    <row r="58" spans="1:11" x14ac:dyDescent="0.2">
      <c r="A58" s="279"/>
      <c r="B58" s="280"/>
      <c r="C58" s="281"/>
      <c r="D58" s="282"/>
      <c r="E58" s="281"/>
      <c r="F58" s="281"/>
      <c r="G58" s="62"/>
    </row>
    <row r="59" spans="1:11" x14ac:dyDescent="0.2">
      <c r="A59" s="279"/>
      <c r="B59" s="280"/>
      <c r="C59" s="281"/>
      <c r="D59" s="282"/>
      <c r="E59" s="281"/>
      <c r="F59" s="281"/>
      <c r="G59" s="62"/>
    </row>
    <row r="60" spans="1:11" x14ac:dyDescent="0.2">
      <c r="A60" s="279"/>
      <c r="B60" s="280"/>
      <c r="C60" s="281"/>
      <c r="D60" s="282"/>
      <c r="E60" s="281"/>
      <c r="F60" s="281"/>
      <c r="G60" s="62"/>
    </row>
    <row r="61" spans="1:11" x14ac:dyDescent="0.2">
      <c r="A61" s="279"/>
      <c r="B61" s="280"/>
      <c r="C61" s="281"/>
      <c r="D61" s="282"/>
      <c r="E61" s="281"/>
      <c r="F61" s="281"/>
      <c r="G61" s="62"/>
    </row>
    <row r="62" spans="1:11" ht="15" thickBot="1" x14ac:dyDescent="0.25">
      <c r="A62" s="283"/>
      <c r="B62" s="272"/>
      <c r="C62" s="273"/>
      <c r="D62" s="274"/>
      <c r="E62" s="273"/>
      <c r="F62" s="273"/>
      <c r="G62" s="40"/>
    </row>
  </sheetData>
  <sheetProtection password="DCEA" sheet="1" objects="1" scenarios="1" selectLockedCells="1"/>
  <customSheetViews>
    <customSheetView guid="{9B195D69-7D5B-406D-87D2-41910A2F61D3}" scale="130" showGridLines="0" topLeftCell="A22">
      <selection activeCell="A39" sqref="A39"/>
      <pageMargins left="0.7" right="0.7" top="0.75" bottom="0.75" header="0.3" footer="0.3"/>
      <pageSetup paperSize="9" orientation="portrait" r:id="rId1"/>
    </customSheetView>
  </customSheetViews>
  <mergeCells count="18">
    <mergeCell ref="K3:K4"/>
    <mergeCell ref="K11:K12"/>
    <mergeCell ref="I3:I4"/>
    <mergeCell ref="I11:I12"/>
    <mergeCell ref="K23:K24"/>
    <mergeCell ref="I23:I24"/>
    <mergeCell ref="A3:G3"/>
    <mergeCell ref="A23:G23"/>
    <mergeCell ref="A55:G55"/>
    <mergeCell ref="A11:G11"/>
    <mergeCell ref="A34:G34"/>
    <mergeCell ref="A46:G46"/>
    <mergeCell ref="I46:I47"/>
    <mergeCell ref="K46:K47"/>
    <mergeCell ref="I34:I36"/>
    <mergeCell ref="K34:K36"/>
    <mergeCell ref="I55:I57"/>
    <mergeCell ref="K55:K57"/>
  </mergeCells>
  <conditionalFormatting sqref="A5:G5 A6:A9 A25:E25 G25 E6:F9">
    <cfRule type="notContainsBlanks" dxfId="49" priority="38">
      <formula>LEN(TRIM(A5))&gt;0</formula>
    </cfRule>
  </conditionalFormatting>
  <conditionalFormatting sqref="A36:A37 D36:E37 G36:G37">
    <cfRule type="notContainsBlanks" dxfId="48" priority="35">
      <formula>LEN(TRIM(A36))&gt;0</formula>
    </cfRule>
  </conditionalFormatting>
  <conditionalFormatting sqref="C36:C37">
    <cfRule type="notContainsBlanks" dxfId="47" priority="34">
      <formula>LEN(TRIM(C36))&gt;0</formula>
    </cfRule>
  </conditionalFormatting>
  <conditionalFormatting sqref="B36:B37">
    <cfRule type="notContainsBlanks" dxfId="46" priority="30">
      <formula>LEN(TRIM(B36))&gt;0</formula>
    </cfRule>
  </conditionalFormatting>
  <conditionalFormatting sqref="G6:G9 B6:D9">
    <cfRule type="notContainsBlanks" dxfId="45" priority="27">
      <formula>LEN(TRIM(B6))&gt;0</formula>
    </cfRule>
  </conditionalFormatting>
  <conditionalFormatting sqref="G16:G21 A16:E21">
    <cfRule type="notContainsBlanks" dxfId="44" priority="26">
      <formula>LEN(TRIM(A16))&gt;0</formula>
    </cfRule>
  </conditionalFormatting>
  <conditionalFormatting sqref="G27:G32 A27:E32">
    <cfRule type="notContainsBlanks" dxfId="43" priority="17">
      <formula>LEN(TRIM(A27))&gt;0</formula>
    </cfRule>
  </conditionalFormatting>
  <conditionalFormatting sqref="A13:A14">
    <cfRule type="notContainsBlanks" dxfId="42" priority="16">
      <formula>LEN(TRIM(A13))&gt;0</formula>
    </cfRule>
  </conditionalFormatting>
  <conditionalFormatting sqref="B13:E14 G13:G14">
    <cfRule type="notContainsBlanks" dxfId="41" priority="15">
      <formula>LEN(TRIM(B13))&gt;0</formula>
    </cfRule>
  </conditionalFormatting>
  <conditionalFormatting sqref="G39:G44 A39:E44">
    <cfRule type="notContainsBlanks" dxfId="40" priority="14">
      <formula>LEN(TRIM(A39))&gt;0</formula>
    </cfRule>
  </conditionalFormatting>
  <conditionalFormatting sqref="G48:G53 A48:E53">
    <cfRule type="notContainsBlanks" dxfId="39" priority="10">
      <formula>LEN(TRIM(A48))&gt;0</formula>
    </cfRule>
  </conditionalFormatting>
  <conditionalFormatting sqref="G57:G62 A57:E62">
    <cfRule type="notContainsBlanks" dxfId="38" priority="9">
      <formula>LEN(TRIM(A57))&gt;0</formula>
    </cfRule>
  </conditionalFormatting>
  <conditionalFormatting sqref="F16:F21">
    <cfRule type="notContainsBlanks" dxfId="37" priority="8">
      <formula>LEN(TRIM(F16))&gt;0</formula>
    </cfRule>
  </conditionalFormatting>
  <conditionalFormatting sqref="F27:F32">
    <cfRule type="notContainsBlanks" dxfId="36" priority="7">
      <formula>LEN(TRIM(F27))&gt;0</formula>
    </cfRule>
  </conditionalFormatting>
  <conditionalFormatting sqref="F39:F44">
    <cfRule type="notContainsBlanks" dxfId="35" priority="6">
      <formula>LEN(TRIM(F39))&gt;0</formula>
    </cfRule>
  </conditionalFormatting>
  <conditionalFormatting sqref="F48:F53">
    <cfRule type="notContainsBlanks" dxfId="34" priority="5">
      <formula>LEN(TRIM(F48))&gt;0</formula>
    </cfRule>
  </conditionalFormatting>
  <conditionalFormatting sqref="F57:F62">
    <cfRule type="notContainsBlanks" dxfId="33" priority="4">
      <formula>LEN(TRIM(F57))&gt;0</formula>
    </cfRule>
  </conditionalFormatting>
  <conditionalFormatting sqref="F36:F37">
    <cfRule type="notContainsBlanks" dxfId="32" priority="3">
      <formula>LEN(TRIM(F36))&gt;0</formula>
    </cfRule>
  </conditionalFormatting>
  <conditionalFormatting sqref="F25">
    <cfRule type="notContainsBlanks" dxfId="31" priority="2">
      <formula>LEN(TRIM(F25))&gt;0</formula>
    </cfRule>
  </conditionalFormatting>
  <conditionalFormatting sqref="F13:F14">
    <cfRule type="notContainsBlanks" dxfId="30" priority="1">
      <formula>LEN(TRIM(F13))&gt;0</formula>
    </cfRule>
  </conditionalFormatting>
  <dataValidations count="9">
    <dataValidation type="list" allowBlank="1" showInputMessage="1" showErrorMessage="1" sqref="E5:E9 E39:E44 E36:E37 E13:E14 E27:E32 E25 E16:E21 E48:E53 E57:E62">
      <formula1>Lang</formula1>
    </dataValidation>
    <dataValidation type="list" allowBlank="1" showInputMessage="1" showErrorMessage="1" sqref="A27:A32 A25">
      <formula1>ComEv</formula1>
    </dataValidation>
    <dataValidation type="list" allowBlank="1" showInputMessage="1" showErrorMessage="1" sqref="A39:A44 A36:A37">
      <formula1>Med</formula1>
    </dataValidation>
    <dataValidation type="whole" operator="greaterThanOrEqual" allowBlank="1" showInputMessage="1" showErrorMessage="1" sqref="B5:B9 B39:B44 B36:B37 B13:B14 B16:B21 B27:B32 B25 B48:B53 B57:B62">
      <formula1>1</formula1>
    </dataValidation>
    <dataValidation type="list" allowBlank="1" showInputMessage="1" showErrorMessage="1" sqref="A5:A9">
      <formula1>Publ</formula1>
    </dataValidation>
    <dataValidation type="list" allowBlank="1" showInputMessage="1" showErrorMessage="1" sqref="A13:A14 A16:A21">
      <formula1>Web</formula1>
    </dataValidation>
    <dataValidation type="list" allowBlank="1" showInputMessage="1" showErrorMessage="1" sqref="A48:A53">
      <formula1>Promo</formula1>
    </dataValidation>
    <dataValidation type="list" allowBlank="1" showInputMessage="1" showErrorMessage="1" sqref="A57:A62">
      <formula1>Vis</formula1>
    </dataValidation>
    <dataValidation type="list" allowBlank="1" showInputMessage="1" promptTitle="Choose or fill in" prompt="In case the item is relevant in more periods, please enter the relevant periods manually with numbers divided by comma. &quot;1, 2, 5&quot;" sqref="F5:F9 F16:F21 F27:F32 F39:F44 F48:F53 F57:F62 F36:F37 F25 F13:F14">
      <formula1>Per</formula1>
    </dataValidation>
  </dataValidations>
  <pageMargins left="0.7" right="0.7" top="0.75" bottom="0.75" header="0.3" footer="0.3"/>
  <pageSetup paperSize="9" fitToHeight="0"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'Hidden data'!$A$117:$A$119</xm:f>
          </x14:formula1>
          <xm:sqref>C62</xm:sqref>
        </x14:dataValidation>
        <x14:dataValidation type="list" allowBlank="1" showInputMessage="1" showErrorMessage="1">
          <x14:formula1>
            <xm:f>'Hidden data'!$A$117:$A$119</xm:f>
          </x14:formula1>
          <xm:sqref>C5:C9 C13:C14 C16:C21 C25 C27:C32 C36:C37 C39:C44 C48:C53 C57:C61</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4">
    <pageSetUpPr fitToPage="1"/>
  </sheetPr>
  <dimension ref="A1:G10"/>
  <sheetViews>
    <sheetView showGridLines="0" zoomScale="115" zoomScaleNormal="115" zoomScaleSheetLayoutView="100" workbookViewId="0">
      <selection activeCell="A10" sqref="A10:E10"/>
    </sheetView>
  </sheetViews>
  <sheetFormatPr defaultRowHeight="14.25" x14ac:dyDescent="0.2"/>
  <cols>
    <col min="1" max="1" width="6.375" style="171" customWidth="1"/>
    <col min="2" max="2" width="40.625" style="171" customWidth="1"/>
    <col min="3" max="5" width="10.625" style="171" customWidth="1"/>
    <col min="6" max="6" width="2.625" style="171" customWidth="1"/>
    <col min="7" max="7" width="35.625" style="375" customWidth="1"/>
    <col min="8" max="16384" width="9" style="171"/>
  </cols>
  <sheetData>
    <row r="1" spans="1:7" ht="30" customHeight="1" thickBot="1" x14ac:dyDescent="0.25">
      <c r="A1" s="73" t="s">
        <v>716</v>
      </c>
      <c r="B1" s="73"/>
      <c r="C1" s="73"/>
      <c r="D1" s="73"/>
      <c r="E1" s="73"/>
      <c r="G1" s="540" t="s">
        <v>723</v>
      </c>
    </row>
    <row r="2" spans="1:7" ht="6" customHeight="1" thickBot="1" x14ac:dyDescent="0.25">
      <c r="G2" s="540"/>
    </row>
    <row r="3" spans="1:7" ht="20.100000000000001" customHeight="1" thickBot="1" x14ac:dyDescent="0.25">
      <c r="A3" s="532" t="s">
        <v>129</v>
      </c>
      <c r="B3" s="696"/>
      <c r="C3" s="322"/>
      <c r="D3" s="284">
        <f>LEN(+A4)</f>
        <v>0</v>
      </c>
      <c r="E3" s="285" t="s">
        <v>113</v>
      </c>
      <c r="G3" s="540"/>
    </row>
    <row r="4" spans="1:7" ht="140.1" customHeight="1" thickBot="1" x14ac:dyDescent="0.25">
      <c r="A4" s="593"/>
      <c r="B4" s="593"/>
      <c r="C4" s="695"/>
      <c r="D4" s="593"/>
      <c r="E4" s="593"/>
      <c r="G4" s="540"/>
    </row>
    <row r="5" spans="1:7" ht="20.100000000000001" customHeight="1" thickBot="1" x14ac:dyDescent="0.25">
      <c r="A5" s="532" t="s">
        <v>130</v>
      </c>
      <c r="B5" s="696"/>
      <c r="C5" s="322"/>
      <c r="D5" s="284">
        <f>LEN(+A6)</f>
        <v>0</v>
      </c>
      <c r="E5" s="285" t="s">
        <v>113</v>
      </c>
    </row>
    <row r="6" spans="1:7" ht="140.1" customHeight="1" thickBot="1" x14ac:dyDescent="0.25">
      <c r="A6" s="593"/>
      <c r="B6" s="593"/>
      <c r="C6" s="695"/>
      <c r="D6" s="593"/>
      <c r="E6" s="593"/>
      <c r="G6" s="560" t="s">
        <v>724</v>
      </c>
    </row>
    <row r="7" spans="1:7" ht="20.100000000000001" customHeight="1" thickBot="1" x14ac:dyDescent="0.25">
      <c r="A7" s="532" t="s">
        <v>131</v>
      </c>
      <c r="B7" s="696"/>
      <c r="C7" s="322"/>
      <c r="D7" s="284">
        <f>LEN(+A8)</f>
        <v>0</v>
      </c>
      <c r="E7" s="285" t="s">
        <v>113</v>
      </c>
      <c r="G7" s="597"/>
    </row>
    <row r="8" spans="1:7" ht="140.1" customHeight="1" thickBot="1" x14ac:dyDescent="0.25">
      <c r="A8" s="593"/>
      <c r="B8" s="593"/>
      <c r="C8" s="695"/>
      <c r="D8" s="593"/>
      <c r="E8" s="593"/>
      <c r="G8" s="561"/>
    </row>
    <row r="9" spans="1:7" ht="20.100000000000001" customHeight="1" thickBot="1" x14ac:dyDescent="0.25">
      <c r="A9" s="532" t="s">
        <v>132</v>
      </c>
      <c r="B9" s="696"/>
      <c r="C9" s="322"/>
      <c r="D9" s="284">
        <f>LEN(+A10)</f>
        <v>0</v>
      </c>
      <c r="E9" s="285" t="s">
        <v>113</v>
      </c>
    </row>
    <row r="10" spans="1:7" ht="140.1" customHeight="1" x14ac:dyDescent="0.2">
      <c r="A10" s="593"/>
      <c r="B10" s="593"/>
      <c r="C10" s="611"/>
      <c r="D10" s="593"/>
      <c r="E10" s="593"/>
    </row>
  </sheetData>
  <sheetProtection password="DCEA" sheet="1" objects="1" scenarios="1" selectLockedCells="1"/>
  <mergeCells count="10">
    <mergeCell ref="G1:G4"/>
    <mergeCell ref="G6:G8"/>
    <mergeCell ref="A4:E4"/>
    <mergeCell ref="A3:B3"/>
    <mergeCell ref="A10:E10"/>
    <mergeCell ref="A5:B5"/>
    <mergeCell ref="A6:E6"/>
    <mergeCell ref="A7:B7"/>
    <mergeCell ref="A8:E8"/>
    <mergeCell ref="A9:B9"/>
  </mergeCells>
  <conditionalFormatting sqref="C3 A4 C5 A6 C7 A8 C9 A10">
    <cfRule type="notContainsBlanks" dxfId="29" priority="1">
      <formula>LEN(TRIM(A3))&gt;0</formula>
    </cfRule>
  </conditionalFormatting>
  <dataValidations count="2">
    <dataValidation type="list" allowBlank="1" showInputMessage="1" showErrorMessage="1" sqref="C3 C5 C7 C9">
      <formula1>Decision</formula1>
    </dataValidation>
    <dataValidation type="textLength" operator="lessThanOrEqual" allowBlank="1" showInputMessage="1" showErrorMessage="1" sqref="A4:E4 H8:XFD8 A8:F8 A10:XFD10 A6:XFD6">
      <formula1>1000</formula1>
    </dataValidation>
  </dataValidations>
  <pageMargins left="0.7" right="0.7" top="0.75" bottom="0.75" header="0.3" footer="0.3"/>
  <pageSetup paperSize="9" orientation="portrait" r:id="rId1"/>
  <colBreaks count="1" manualBreakCount="1">
    <brk id="5"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Z36"/>
  <sheetViews>
    <sheetView showGridLines="0" zoomScale="115" zoomScaleNormal="115" zoomScaleSheetLayoutView="100" workbookViewId="0">
      <selection activeCell="A7" sqref="A7:E7"/>
    </sheetView>
  </sheetViews>
  <sheetFormatPr defaultRowHeight="14.25" x14ac:dyDescent="0.2"/>
  <cols>
    <col min="1" max="1" width="6.375" style="171" customWidth="1"/>
    <col min="2" max="2" width="40.625" style="171" customWidth="1"/>
    <col min="3" max="5" width="10.625" style="171" customWidth="1"/>
    <col min="6" max="6" width="1.625" style="171" customWidth="1"/>
    <col min="7" max="7" width="35.625" style="171" customWidth="1"/>
    <col min="8" max="16384" width="9" style="171"/>
  </cols>
  <sheetData>
    <row r="1" spans="1:10" ht="30" customHeight="1" x14ac:dyDescent="0.2">
      <c r="A1" s="247" t="s">
        <v>717</v>
      </c>
      <c r="B1" s="247"/>
      <c r="C1" s="247"/>
      <c r="D1" s="247"/>
      <c r="E1" s="247"/>
    </row>
    <row r="2" spans="1:10" ht="6" customHeight="1" thickBot="1" x14ac:dyDescent="0.25"/>
    <row r="3" spans="1:10" ht="24.95" customHeight="1" x14ac:dyDescent="0.2">
      <c r="A3" s="698" t="s">
        <v>292</v>
      </c>
      <c r="B3" s="699"/>
      <c r="C3" s="699"/>
      <c r="D3" s="699"/>
      <c r="E3" s="700"/>
      <c r="G3" s="598" t="s">
        <v>610</v>
      </c>
    </row>
    <row r="4" spans="1:10" ht="20.100000000000001" customHeight="1" x14ac:dyDescent="0.2">
      <c r="A4" s="178" t="s">
        <v>293</v>
      </c>
      <c r="B4" s="178" t="s">
        <v>294</v>
      </c>
      <c r="C4" s="178" t="s">
        <v>327</v>
      </c>
      <c r="D4" s="178" t="s">
        <v>296</v>
      </c>
      <c r="E4" s="178" t="s">
        <v>297</v>
      </c>
      <c r="G4" s="597"/>
    </row>
    <row r="5" spans="1:10" ht="20.100000000000001" customHeight="1" x14ac:dyDescent="0.2">
      <c r="A5" s="164" t="str">
        <f>IFERROR(VLOOKUP(SOselected,'Hidden data'!$B$188:$G$192,2,0),"")</f>
        <v/>
      </c>
      <c r="B5" s="165" t="str">
        <f>IFERROR(VLOOKUP(SOselected,'Hidden data'!$B$188:$G$192,3,0),"")</f>
        <v/>
      </c>
      <c r="C5" s="164" t="str">
        <f>IFERROR(VLOOKUP(SOselected,'Hidden data'!$B$188:$G$192,4,0),"")</f>
        <v/>
      </c>
      <c r="D5" s="166" t="str">
        <f>IFERROR(VLOOKUP(SOselected,'Hidden data'!$B$188:$G$192,5,0),"")</f>
        <v/>
      </c>
      <c r="E5" s="166" t="str">
        <f>IFERROR(VLOOKUP(SOselected,'Hidden data'!$B$188:$G$192,6,0),"")</f>
        <v/>
      </c>
      <c r="G5" s="597"/>
    </row>
    <row r="6" spans="1:10" ht="20.100000000000001" customHeight="1" x14ac:dyDescent="0.2">
      <c r="A6" s="198" t="s">
        <v>617</v>
      </c>
      <c r="B6" s="199"/>
      <c r="C6" s="199"/>
      <c r="D6" s="82"/>
      <c r="E6" s="289" t="str">
        <f>(CONCATENATE(LEN(A7),"/500"))</f>
        <v>0/500</v>
      </c>
      <c r="G6" s="597"/>
    </row>
    <row r="7" spans="1:10" ht="78" customHeight="1" thickBot="1" x14ac:dyDescent="0.25">
      <c r="A7" s="701"/>
      <c r="B7" s="702"/>
      <c r="C7" s="702"/>
      <c r="D7" s="702"/>
      <c r="E7" s="703"/>
      <c r="G7" s="402" t="s">
        <v>740</v>
      </c>
    </row>
    <row r="8" spans="1:10" ht="6" customHeight="1" x14ac:dyDescent="0.2"/>
    <row r="9" spans="1:10" ht="24.95" customHeight="1" x14ac:dyDescent="0.2">
      <c r="A9" s="694" t="s">
        <v>562</v>
      </c>
      <c r="B9" s="694"/>
      <c r="C9" s="694"/>
      <c r="D9" s="694"/>
      <c r="E9" s="694"/>
      <c r="G9" s="375"/>
      <c r="H9" s="375"/>
      <c r="I9" s="375"/>
      <c r="J9" s="375"/>
    </row>
    <row r="10" spans="1:10" ht="20.100000000000001" customHeight="1" x14ac:dyDescent="0.2">
      <c r="A10" s="178" t="s">
        <v>293</v>
      </c>
      <c r="B10" s="178" t="s">
        <v>294</v>
      </c>
      <c r="C10" s="178" t="s">
        <v>327</v>
      </c>
      <c r="D10" s="548" t="s">
        <v>297</v>
      </c>
      <c r="E10" s="549"/>
      <c r="G10" s="375"/>
      <c r="H10" s="375"/>
      <c r="I10" s="375"/>
      <c r="J10" s="375"/>
    </row>
    <row r="11" spans="1:10" ht="24.95" customHeight="1" x14ac:dyDescent="0.2">
      <c r="A11" s="290" t="str">
        <f>IFERROR(VLOOKUP($B11,'Hidden data'!$C$196:$E$232,2,0),"")</f>
        <v/>
      </c>
      <c r="B11" s="291" t="str">
        <f>IF(IF(SOselected='Hidden data'!B196,'Hidden data'!C196,IF(SOselected='Hidden data'!B204,'Hidden data'!C204,IF(SOselected='Hidden data'!B212,'Hidden data'!C212,IF(SOselected='Hidden data'!B220,'Hidden data'!C220,IF(SOselected='Hidden data'!B228,'Hidden data'!C228,"")))))=0,"",IF(SOselected='Hidden data'!B196,'Hidden data'!C196,IF(SOselected='Hidden data'!B204,'Hidden data'!C204,IF(SOselected='Hidden data'!B212,'Hidden data'!C212,IF(SOselected='Hidden data'!B220,'Hidden data'!C220,IF(SOselected='Hidden data'!B228,'Hidden data'!C228,""))))))</f>
        <v/>
      </c>
      <c r="C11" s="290" t="str">
        <f>IFERROR(VLOOKUP($B11,'Hidden data'!$C$196:$E$232,3,0),"")</f>
        <v/>
      </c>
      <c r="D11" s="697">
        <f>'14. Indicators by beneficiaries'!P6</f>
        <v>0</v>
      </c>
      <c r="E11" s="697"/>
      <c r="G11" s="91"/>
      <c r="H11" s="91"/>
      <c r="I11" s="91"/>
      <c r="J11" s="91"/>
    </row>
    <row r="12" spans="1:10" ht="24.95" customHeight="1" x14ac:dyDescent="0.2">
      <c r="A12" s="290" t="str">
        <f>IFERROR(VLOOKUP($B12,'Hidden data'!$C$197:$E$232,2,0),"")</f>
        <v/>
      </c>
      <c r="B12" s="291" t="str">
        <f>IF(IF(SOselected='Hidden data'!B197,'Hidden data'!C197,IF(SOselected='Hidden data'!B205,'Hidden data'!C205,IF(SOselected='Hidden data'!B213,'Hidden data'!C213,IF(SOselected='Hidden data'!B221,'Hidden data'!C221,IF(SOselected='Hidden data'!B229,'Hidden data'!C229,"")))))=0,"",IF(SOselected='Hidden data'!B197,'Hidden data'!C197,IF(SOselected='Hidden data'!B205,'Hidden data'!C205,IF(SOselected='Hidden data'!B213,'Hidden data'!C213,IF(SOselected='Hidden data'!B221,'Hidden data'!C221,IF(SOselected='Hidden data'!B229,'Hidden data'!C229,""))))))</f>
        <v/>
      </c>
      <c r="C12" s="290" t="str">
        <f>IFERROR(VLOOKUP($B12,'Hidden data'!$C$196:$E$232,3,0),"")</f>
        <v/>
      </c>
      <c r="D12" s="697">
        <f>'14. Indicators by beneficiaries'!P7</f>
        <v>0</v>
      </c>
      <c r="E12" s="697"/>
      <c r="G12" s="91"/>
      <c r="H12" s="91"/>
      <c r="I12" s="91"/>
      <c r="J12" s="91"/>
    </row>
    <row r="13" spans="1:10" ht="24.95" customHeight="1" x14ac:dyDescent="0.2">
      <c r="A13" s="290" t="str">
        <f>IFERROR(VLOOKUP($B13,'Hidden data'!$C$198:$E$232,2,0),"")</f>
        <v/>
      </c>
      <c r="B13" s="291" t="str">
        <f>IF(IF(SOselected='Hidden data'!B198,'Hidden data'!C198,IF(SOselected='Hidden data'!B206,'Hidden data'!C206,IF(SOselected='Hidden data'!B214,'Hidden data'!C214,IF(SOselected='Hidden data'!B222,'Hidden data'!C222,IF(SOselected='Hidden data'!B230,'Hidden data'!C230,"")))))=0,"",IF(SOselected='Hidden data'!B198,'Hidden data'!C198,IF(SOselected='Hidden data'!B206,'Hidden data'!C206,IF(SOselected='Hidden data'!B214,'Hidden data'!C214,IF(SOselected='Hidden data'!B222,'Hidden data'!C222,IF(SOselected='Hidden data'!B230,'Hidden data'!C230,""))))))</f>
        <v/>
      </c>
      <c r="C13" s="290" t="str">
        <f>IFERROR(VLOOKUP($B13,'Hidden data'!$C$196:$E$232,3,0),"")</f>
        <v/>
      </c>
      <c r="D13" s="697">
        <f>'14. Indicators by beneficiaries'!P8</f>
        <v>0</v>
      </c>
      <c r="E13" s="697"/>
      <c r="G13" s="91"/>
      <c r="H13" s="91"/>
      <c r="I13" s="91"/>
      <c r="J13" s="91"/>
    </row>
    <row r="14" spans="1:10" ht="24.95" customHeight="1" x14ac:dyDescent="0.2">
      <c r="A14" s="290" t="str">
        <f>IFERROR(VLOOKUP($B14,'Hidden data'!$C$196:$E$232,2,0),"")</f>
        <v/>
      </c>
      <c r="B14" s="291" t="str">
        <f>IF(IF(SOselected='Hidden data'!B200,'Hidden data'!C200,IF(SOselected='Hidden data'!B207,'Hidden data'!C207,IF(SOselected='Hidden data'!B215,'Hidden data'!C215,IF(SOselected='Hidden data'!B223,'Hidden data'!C223,IF(SOselected='Hidden data'!B231,'Hidden data'!C231,"")))))=0,"",IF(SOselected='Hidden data'!B200,'Hidden data'!C200,IF(SOselected='Hidden data'!B207,'Hidden data'!C207,IF(SOselected='Hidden data'!B215,'Hidden data'!C215,IF(SOselected='Hidden data'!B223,'Hidden data'!C223,IF(SOselected='Hidden data'!B231,'Hidden data'!C231,""))))))</f>
        <v/>
      </c>
      <c r="C14" s="290" t="str">
        <f>IFERROR(VLOOKUP($B14,'Hidden data'!$C$196:$E$232,3,0),"")</f>
        <v/>
      </c>
      <c r="D14" s="697">
        <f>'14. Indicators by beneficiaries'!P9</f>
        <v>0</v>
      </c>
      <c r="E14" s="697"/>
      <c r="G14" s="375"/>
      <c r="H14" s="375"/>
      <c r="I14" s="375"/>
      <c r="J14" s="375"/>
    </row>
    <row r="15" spans="1:10" ht="24.95" customHeight="1" x14ac:dyDescent="0.2">
      <c r="A15" s="290" t="str">
        <f>IFERROR(VLOOKUP($B15,'Hidden data'!$C$196:$E$232,2,0),"")</f>
        <v/>
      </c>
      <c r="B15" s="291" t="str">
        <f>IF(IF(SOselected='Hidden data'!B201,'Hidden data'!C201,IF(SOselected='Hidden data'!B208,'Hidden data'!C208,IF(SOselected='Hidden data'!B216,'Hidden data'!C216,IF(SOselected='Hidden data'!B224,'Hidden data'!C224,IF(SOselected='Hidden data'!B232,'Hidden data'!C232,"")))))=0,"",IF(SOselected='Hidden data'!B201,'Hidden data'!C201,IF(SOselected='Hidden data'!B208,'Hidden data'!C208,IF(SOselected='Hidden data'!B216,'Hidden data'!C216,IF(SOselected='Hidden data'!B224,'Hidden data'!C224,IF(SOselected='Hidden data'!B232,'Hidden data'!C232,""))))))</f>
        <v/>
      </c>
      <c r="C15" s="290" t="str">
        <f>IFERROR(VLOOKUP($B15,'Hidden data'!$C$196:$E$232,3,0),"")</f>
        <v/>
      </c>
      <c r="D15" s="697">
        <f>'14. Indicators by beneficiaries'!P10</f>
        <v>0</v>
      </c>
      <c r="E15" s="697"/>
      <c r="G15" s="375"/>
      <c r="H15" s="375"/>
      <c r="I15" s="375"/>
      <c r="J15" s="375"/>
    </row>
    <row r="16" spans="1:10" ht="24.95" customHeight="1" x14ac:dyDescent="0.2">
      <c r="A16" s="290" t="str">
        <f>IFERROR(VLOOKUP($B16,'Hidden data'!$C$196:$E$233,2,0),"")</f>
        <v/>
      </c>
      <c r="B16" s="291" t="str">
        <f>IF(IF(SOselected='Hidden data'!B202,'Hidden data'!C202,IF(SOselected='Hidden data'!B209,'Hidden data'!C209,IF(SOselected='Hidden data'!B217,'Hidden data'!C217,IF(SOselected='Hidden data'!B225,'Hidden data'!C225,IF(SOselected='Hidden data'!B233,'Hidden data'!C233,"")))))=0,"",IF(SOselected='Hidden data'!B202,'Hidden data'!C202,IF(SOselected='Hidden data'!B209,'Hidden data'!C209,IF(SOselected='Hidden data'!B217,'Hidden data'!C217,IF(SOselected='Hidden data'!B225,'Hidden data'!C225,IF(SOselected='Hidden data'!B233,'Hidden data'!C233,""))))))</f>
        <v/>
      </c>
      <c r="C16" s="290" t="str">
        <f>IFERROR(VLOOKUP($B16,'Hidden data'!$C$196:$E$233,3,0),"")</f>
        <v/>
      </c>
      <c r="D16" s="697">
        <f>'14. Indicators by beneficiaries'!P11</f>
        <v>0</v>
      </c>
      <c r="E16" s="697"/>
      <c r="G16" s="375"/>
      <c r="H16" s="375"/>
      <c r="I16" s="375"/>
      <c r="J16" s="375"/>
    </row>
    <row r="17" spans="1:2045 2049:3070 3074:4095 4099:5120 5124:7165 7169:8190 8194:9215 9219:10240 10244:12285 12289:13310 13314:14335 14339:15360 15364:16380" ht="6" customHeight="1" x14ac:dyDescent="0.2">
      <c r="G17" s="375"/>
      <c r="H17" s="375"/>
      <c r="I17" s="375"/>
      <c r="J17" s="375"/>
    </row>
    <row r="18" spans="1:2045 2049:3070 3074:4095 4099:5120 5124:7165 7169:8190 8194:9215 9219:10240 10244:12285 12289:13310 13314:14335 14339:15360 15364:16380" ht="24.95" customHeight="1" x14ac:dyDescent="0.2">
      <c r="A18" s="694" t="s">
        <v>477</v>
      </c>
      <c r="B18" s="694"/>
      <c r="C18" s="694"/>
      <c r="D18" s="694"/>
      <c r="E18" s="694"/>
      <c r="G18" s="375"/>
      <c r="H18" s="375"/>
      <c r="I18" s="375"/>
      <c r="J18" s="375"/>
    </row>
    <row r="19" spans="1:2045 2049:3070 3074:4095 4099:5120 5124:7165 7169:8190 8194:9215 9219:10240 10244:12285 12289:13310 13314:14335 14339:15360 15364:16380" ht="20.100000000000001" customHeight="1" x14ac:dyDescent="0.2">
      <c r="A19" s="292" t="s">
        <v>293</v>
      </c>
      <c r="B19" s="292" t="s">
        <v>294</v>
      </c>
      <c r="C19" s="292" t="s">
        <v>160</v>
      </c>
      <c r="D19" s="548" t="s">
        <v>297</v>
      </c>
      <c r="E19" s="549"/>
    </row>
    <row r="20" spans="1:2045 2049:3070 3074:4095 4099:5120 5124:7165 7169:8190 8194:9215 9219:10240 10244:12285 12289:13310 13314:14335 14339:15360 15364:16380" ht="20.100000000000001" customHeight="1" x14ac:dyDescent="0.2">
      <c r="A20" s="293" t="s">
        <v>362</v>
      </c>
      <c r="B20" s="294" t="s">
        <v>479</v>
      </c>
      <c r="C20" s="293" t="s">
        <v>480</v>
      </c>
      <c r="D20" s="697">
        <f>'14. Indicators by beneficiaries'!P16</f>
        <v>0</v>
      </c>
      <c r="E20" s="697"/>
    </row>
    <row r="21" spans="1:2045 2049:3070 3074:4095 4099:5120 5124:7165 7169:8190 8194:9215 9219:10240 10244:12285 12289:13310 13314:14335 14339:15360 15364:16380" ht="20.100000000000001" customHeight="1" x14ac:dyDescent="0.2">
      <c r="A21" s="293" t="s">
        <v>363</v>
      </c>
      <c r="B21" s="294" t="s">
        <v>498</v>
      </c>
      <c r="C21" s="293" t="s">
        <v>481</v>
      </c>
      <c r="D21" s="697">
        <f>'14. Indicators by beneficiaries'!P17</f>
        <v>0</v>
      </c>
      <c r="E21" s="697"/>
      <c r="CGS21" s="519"/>
      <c r="CGT21" s="519"/>
      <c r="CGX21" s="519"/>
      <c r="CGY21" s="519"/>
      <c r="CHC21" s="519"/>
      <c r="CHD21" s="519"/>
      <c r="CHH21" s="519"/>
      <c r="CHI21" s="519"/>
      <c r="CHM21" s="519"/>
      <c r="CHN21" s="519"/>
      <c r="CHR21" s="519"/>
      <c r="CHS21" s="519"/>
      <c r="CHW21" s="519"/>
      <c r="CHX21" s="519"/>
      <c r="CIB21" s="519"/>
      <c r="CIC21" s="519"/>
      <c r="CIG21" s="519"/>
      <c r="CIH21" s="519"/>
      <c r="CIL21" s="519"/>
      <c r="CIM21" s="519"/>
      <c r="CIQ21" s="519"/>
      <c r="CIR21" s="519"/>
      <c r="CIV21" s="519"/>
      <c r="CIW21" s="519"/>
      <c r="CJA21" s="519"/>
      <c r="CJB21" s="519"/>
      <c r="CJF21" s="519"/>
      <c r="CJG21" s="519"/>
      <c r="CJK21" s="519"/>
      <c r="CJL21" s="519"/>
      <c r="CJP21" s="519"/>
      <c r="CJQ21" s="519"/>
      <c r="CJU21" s="519"/>
      <c r="CJV21" s="519"/>
      <c r="CJZ21" s="519"/>
      <c r="CKA21" s="519"/>
      <c r="CKE21" s="519"/>
      <c r="CKF21" s="519"/>
      <c r="CKJ21" s="519"/>
      <c r="CKK21" s="519"/>
      <c r="CKO21" s="519"/>
      <c r="CKP21" s="519"/>
      <c r="CKT21" s="519"/>
      <c r="CKU21" s="519"/>
      <c r="CKY21" s="519"/>
      <c r="CKZ21" s="519"/>
      <c r="CLD21" s="519"/>
      <c r="CLE21" s="519"/>
      <c r="CLI21" s="519"/>
      <c r="CLJ21" s="519"/>
      <c r="CLN21" s="519"/>
      <c r="CLO21" s="519"/>
      <c r="CLS21" s="519"/>
      <c r="CLT21" s="519"/>
      <c r="CLX21" s="519"/>
      <c r="CLY21" s="519"/>
      <c r="CMC21" s="519"/>
      <c r="CMD21" s="519"/>
      <c r="CMH21" s="519"/>
      <c r="CMI21" s="519"/>
      <c r="CMM21" s="519"/>
      <c r="CMN21" s="519"/>
      <c r="CMR21" s="519"/>
      <c r="CMS21" s="519"/>
      <c r="CMW21" s="519"/>
      <c r="CMX21" s="519"/>
      <c r="CNB21" s="519"/>
      <c r="CNC21" s="519"/>
      <c r="CNG21" s="519"/>
      <c r="CNH21" s="519"/>
      <c r="CNL21" s="519"/>
      <c r="CNM21" s="519"/>
      <c r="CNQ21" s="519"/>
      <c r="CNR21" s="519"/>
      <c r="CNV21" s="519"/>
      <c r="CNW21" s="519"/>
      <c r="COA21" s="519"/>
      <c r="COB21" s="519"/>
      <c r="COF21" s="519"/>
      <c r="COG21" s="519"/>
      <c r="COK21" s="519"/>
      <c r="COL21" s="519"/>
      <c r="COP21" s="519"/>
      <c r="COQ21" s="519"/>
      <c r="COU21" s="519"/>
      <c r="COV21" s="519"/>
      <c r="COZ21" s="519"/>
      <c r="CPA21" s="519"/>
      <c r="CPE21" s="519"/>
      <c r="CPF21" s="519"/>
      <c r="CPJ21" s="519"/>
      <c r="CPK21" s="519"/>
      <c r="CPO21" s="519"/>
      <c r="CPP21" s="519"/>
      <c r="CPT21" s="519"/>
      <c r="CPU21" s="519"/>
      <c r="CPY21" s="519"/>
      <c r="CPZ21" s="519"/>
      <c r="CQD21" s="519"/>
      <c r="CQE21" s="519"/>
      <c r="CQI21" s="519"/>
      <c r="CQJ21" s="519"/>
      <c r="CQN21" s="519"/>
      <c r="CQO21" s="519"/>
      <c r="CQS21" s="519"/>
      <c r="CQT21" s="519"/>
      <c r="CQX21" s="519"/>
      <c r="CQY21" s="519"/>
      <c r="CRC21" s="519"/>
      <c r="CRD21" s="519"/>
      <c r="CRH21" s="519"/>
      <c r="CRI21" s="519"/>
      <c r="CRM21" s="519"/>
      <c r="CRN21" s="519"/>
      <c r="CRR21" s="519"/>
      <c r="CRS21" s="519"/>
      <c r="CRW21" s="519"/>
      <c r="CRX21" s="519"/>
      <c r="CSB21" s="519"/>
      <c r="CSC21" s="519"/>
      <c r="CSG21" s="519"/>
      <c r="CSH21" s="519"/>
      <c r="CSL21" s="519"/>
      <c r="CSM21" s="519"/>
      <c r="CSQ21" s="519"/>
      <c r="CSR21" s="519"/>
      <c r="CSV21" s="519"/>
      <c r="CSW21" s="519"/>
      <c r="CTA21" s="519"/>
      <c r="CTB21" s="519"/>
      <c r="CTF21" s="519"/>
      <c r="CTG21" s="519"/>
      <c r="CTK21" s="519"/>
      <c r="CTL21" s="519"/>
      <c r="CTP21" s="519"/>
      <c r="CTQ21" s="519"/>
      <c r="CTU21" s="519"/>
      <c r="CTV21" s="519"/>
      <c r="CTZ21" s="519"/>
      <c r="CUA21" s="519"/>
      <c r="CUE21" s="519"/>
      <c r="CUF21" s="519"/>
      <c r="CUJ21" s="519"/>
      <c r="CUK21" s="519"/>
      <c r="CUO21" s="519"/>
      <c r="CUP21" s="519"/>
      <c r="CUT21" s="519"/>
      <c r="CUU21" s="519"/>
      <c r="CUY21" s="519"/>
      <c r="CUZ21" s="519"/>
      <c r="CVD21" s="519"/>
      <c r="CVE21" s="519"/>
      <c r="CVI21" s="519"/>
      <c r="CVJ21" s="519"/>
      <c r="CVN21" s="519"/>
      <c r="CVO21" s="519"/>
      <c r="CVS21" s="519"/>
      <c r="CVT21" s="519"/>
      <c r="CVX21" s="519"/>
      <c r="CVY21" s="519"/>
      <c r="CWC21" s="519"/>
      <c r="CWD21" s="519"/>
      <c r="CWH21" s="519"/>
      <c r="CWI21" s="519"/>
      <c r="CWM21" s="519"/>
      <c r="CWN21" s="519"/>
      <c r="CWR21" s="519"/>
      <c r="CWS21" s="519"/>
      <c r="CWW21" s="519"/>
      <c r="CWX21" s="519"/>
      <c r="CXB21" s="519"/>
      <c r="CXC21" s="519"/>
      <c r="CXG21" s="519"/>
      <c r="CXH21" s="519"/>
      <c r="CXL21" s="519"/>
      <c r="CXM21" s="519"/>
      <c r="CXQ21" s="519"/>
      <c r="CXR21" s="519"/>
      <c r="CXV21" s="519"/>
      <c r="CXW21" s="519"/>
      <c r="CYA21" s="519"/>
      <c r="CYB21" s="519"/>
      <c r="CYF21" s="519"/>
      <c r="CYG21" s="519"/>
      <c r="CYK21" s="519"/>
      <c r="CYL21" s="519"/>
      <c r="CYP21" s="519"/>
      <c r="CYQ21" s="519"/>
      <c r="CYU21" s="519"/>
      <c r="CYV21" s="519"/>
      <c r="CYZ21" s="519"/>
      <c r="CZA21" s="519"/>
      <c r="CZE21" s="519"/>
      <c r="CZF21" s="519"/>
      <c r="CZJ21" s="519"/>
      <c r="CZK21" s="519"/>
      <c r="CZO21" s="519"/>
      <c r="CZP21" s="519"/>
      <c r="CZT21" s="519"/>
      <c r="CZU21" s="519"/>
      <c r="CZY21" s="519"/>
      <c r="CZZ21" s="519"/>
      <c r="DAD21" s="519"/>
      <c r="DAE21" s="519"/>
      <c r="DAI21" s="519"/>
      <c r="DAJ21" s="519"/>
      <c r="DAN21" s="519"/>
      <c r="DAO21" s="519"/>
      <c r="DAS21" s="519"/>
      <c r="DAT21" s="519"/>
      <c r="DAX21" s="519"/>
      <c r="DAY21" s="519"/>
      <c r="DBC21" s="519"/>
      <c r="DBD21" s="519"/>
      <c r="DBH21" s="519"/>
      <c r="DBI21" s="519"/>
      <c r="DBM21" s="519"/>
      <c r="DBN21" s="519"/>
      <c r="DBR21" s="519"/>
      <c r="DBS21" s="519"/>
      <c r="DBW21" s="519"/>
      <c r="DBX21" s="519"/>
      <c r="DCB21" s="519"/>
      <c r="DCC21" s="519"/>
      <c r="DCG21" s="519"/>
      <c r="DCH21" s="519"/>
      <c r="DCL21" s="519"/>
      <c r="DCM21" s="519"/>
      <c r="DCQ21" s="519"/>
      <c r="DCR21" s="519"/>
      <c r="DCV21" s="519"/>
      <c r="DCW21" s="519"/>
      <c r="DDA21" s="519"/>
      <c r="DDB21" s="519"/>
      <c r="DDF21" s="519"/>
      <c r="DDG21" s="519"/>
      <c r="DDK21" s="519"/>
      <c r="DDL21" s="519"/>
      <c r="DDP21" s="519"/>
      <c r="DDQ21" s="519"/>
      <c r="DDU21" s="519"/>
      <c r="DDV21" s="519"/>
      <c r="DDZ21" s="519"/>
      <c r="DEA21" s="519"/>
      <c r="DEE21" s="519"/>
      <c r="DEF21" s="519"/>
      <c r="DEJ21" s="519"/>
      <c r="DEK21" s="519"/>
      <c r="DEO21" s="519"/>
      <c r="DEP21" s="519"/>
      <c r="DET21" s="519"/>
      <c r="DEU21" s="519"/>
      <c r="DEY21" s="519"/>
      <c r="DEZ21" s="519"/>
      <c r="DFD21" s="519"/>
      <c r="DFE21" s="519"/>
      <c r="DFI21" s="519"/>
      <c r="DFJ21" s="519"/>
      <c r="DFN21" s="519"/>
      <c r="DFO21" s="519"/>
      <c r="DFS21" s="519"/>
      <c r="DFT21" s="519"/>
      <c r="DFX21" s="519"/>
      <c r="DFY21" s="519"/>
      <c r="DGC21" s="519"/>
      <c r="DGD21" s="519"/>
      <c r="DGH21" s="519"/>
      <c r="DGI21" s="519"/>
      <c r="DGM21" s="519"/>
      <c r="DGN21" s="519"/>
      <c r="DGR21" s="519"/>
      <c r="DGS21" s="519"/>
      <c r="DGW21" s="519"/>
      <c r="DGX21" s="519"/>
      <c r="DHB21" s="519"/>
      <c r="DHC21" s="519"/>
      <c r="DHG21" s="519"/>
      <c r="DHH21" s="519"/>
      <c r="DHL21" s="519"/>
      <c r="DHM21" s="519"/>
      <c r="DHQ21" s="519"/>
      <c r="DHR21" s="519"/>
      <c r="DHV21" s="519"/>
      <c r="DHW21" s="519"/>
      <c r="DIA21" s="519"/>
      <c r="DIB21" s="519"/>
      <c r="DIF21" s="519"/>
      <c r="DIG21" s="519"/>
      <c r="DIK21" s="519"/>
      <c r="DIL21" s="519"/>
      <c r="DIP21" s="519"/>
      <c r="DIQ21" s="519"/>
      <c r="DIU21" s="519"/>
      <c r="DIV21" s="519"/>
      <c r="DIZ21" s="519"/>
      <c r="DJA21" s="519"/>
      <c r="DJE21" s="519"/>
      <c r="DJF21" s="519"/>
      <c r="DJJ21" s="519"/>
      <c r="DJK21" s="519"/>
      <c r="DJO21" s="519"/>
      <c r="DJP21" s="519"/>
      <c r="DJT21" s="519"/>
      <c r="DJU21" s="519"/>
      <c r="DJY21" s="519"/>
      <c r="DJZ21" s="519"/>
      <c r="DKD21" s="519"/>
      <c r="DKE21" s="519"/>
      <c r="DKI21" s="519"/>
      <c r="DKJ21" s="519"/>
      <c r="DKN21" s="519"/>
      <c r="DKO21" s="519"/>
      <c r="DKS21" s="519"/>
      <c r="DKT21" s="519"/>
      <c r="DKX21" s="519"/>
      <c r="DKY21" s="519"/>
      <c r="DLC21" s="519"/>
      <c r="DLD21" s="519"/>
      <c r="DLH21" s="519"/>
      <c r="DLI21" s="519"/>
      <c r="DLM21" s="519"/>
      <c r="DLN21" s="519"/>
      <c r="DLR21" s="519"/>
      <c r="DLS21" s="519"/>
      <c r="DLW21" s="519"/>
      <c r="DLX21" s="519"/>
      <c r="DMB21" s="519"/>
      <c r="DMC21" s="519"/>
      <c r="DMG21" s="519"/>
      <c r="DMH21" s="519"/>
      <c r="DML21" s="519"/>
      <c r="DMM21" s="519"/>
      <c r="DMQ21" s="519"/>
      <c r="DMR21" s="519"/>
      <c r="DMV21" s="519"/>
      <c r="DMW21" s="519"/>
      <c r="DNA21" s="519"/>
      <c r="DNB21" s="519"/>
      <c r="DNF21" s="519"/>
      <c r="DNG21" s="519"/>
      <c r="DNK21" s="519"/>
      <c r="DNL21" s="519"/>
      <c r="DNP21" s="519"/>
      <c r="DNQ21" s="519"/>
      <c r="DNU21" s="519"/>
      <c r="DNV21" s="519"/>
      <c r="DNZ21" s="519"/>
      <c r="DOA21" s="519"/>
      <c r="DOE21" s="519"/>
      <c r="DOF21" s="519"/>
      <c r="DOJ21" s="519"/>
      <c r="DOK21" s="519"/>
      <c r="DOO21" s="519"/>
      <c r="DOP21" s="519"/>
      <c r="DOT21" s="519"/>
      <c r="DOU21" s="519"/>
      <c r="DOY21" s="519"/>
      <c r="DOZ21" s="519"/>
      <c r="DPD21" s="519"/>
      <c r="DPE21" s="519"/>
      <c r="DPI21" s="519"/>
      <c r="DPJ21" s="519"/>
      <c r="DPN21" s="519"/>
      <c r="DPO21" s="519"/>
      <c r="DPS21" s="519"/>
      <c r="DPT21" s="519"/>
      <c r="DPX21" s="519"/>
      <c r="DPY21" s="519"/>
      <c r="DQC21" s="519"/>
      <c r="DQD21" s="519"/>
      <c r="DQH21" s="519"/>
      <c r="DQI21" s="519"/>
      <c r="DQM21" s="519"/>
      <c r="DQN21" s="519"/>
      <c r="DQR21" s="519"/>
      <c r="DQS21" s="519"/>
      <c r="DQW21" s="519"/>
      <c r="DQX21" s="519"/>
      <c r="DRB21" s="519"/>
      <c r="DRC21" s="519"/>
      <c r="DRG21" s="519"/>
      <c r="DRH21" s="519"/>
      <c r="DRL21" s="519"/>
      <c r="DRM21" s="519"/>
      <c r="DRQ21" s="519"/>
      <c r="DRR21" s="519"/>
      <c r="DRV21" s="519"/>
      <c r="DRW21" s="519"/>
      <c r="DSA21" s="519"/>
      <c r="DSB21" s="519"/>
      <c r="DSF21" s="519"/>
      <c r="DSG21" s="519"/>
      <c r="DSK21" s="519"/>
      <c r="DSL21" s="519"/>
      <c r="DSP21" s="519"/>
      <c r="DSQ21" s="519"/>
      <c r="DSU21" s="519"/>
      <c r="DSV21" s="519"/>
      <c r="DSZ21" s="519"/>
      <c r="DTA21" s="519"/>
      <c r="DTE21" s="519"/>
      <c r="DTF21" s="519"/>
      <c r="DTJ21" s="519"/>
      <c r="DTK21" s="519"/>
      <c r="DTO21" s="519"/>
      <c r="DTP21" s="519"/>
      <c r="DTT21" s="519"/>
      <c r="DTU21" s="519"/>
      <c r="DTY21" s="519"/>
      <c r="DTZ21" s="519"/>
      <c r="DUD21" s="519"/>
      <c r="DUE21" s="519"/>
      <c r="DUI21" s="519"/>
      <c r="DUJ21" s="519"/>
      <c r="DUN21" s="519"/>
      <c r="DUO21" s="519"/>
      <c r="DUS21" s="519"/>
      <c r="DUT21" s="519"/>
      <c r="DUX21" s="519"/>
      <c r="DUY21" s="519"/>
      <c r="DVC21" s="519"/>
      <c r="DVD21" s="519"/>
      <c r="DVH21" s="519"/>
      <c r="DVI21" s="519"/>
      <c r="DVM21" s="519"/>
      <c r="DVN21" s="519"/>
      <c r="DVR21" s="519"/>
      <c r="DVS21" s="519"/>
      <c r="DVW21" s="519"/>
      <c r="DVX21" s="519"/>
      <c r="DWB21" s="519"/>
      <c r="DWC21" s="519"/>
      <c r="DWG21" s="519"/>
      <c r="DWH21" s="519"/>
      <c r="DWL21" s="519"/>
      <c r="DWM21" s="519"/>
      <c r="DWQ21" s="519"/>
      <c r="DWR21" s="519"/>
      <c r="DWV21" s="519"/>
      <c r="DWW21" s="519"/>
      <c r="DXA21" s="519"/>
      <c r="DXB21" s="519"/>
      <c r="DXF21" s="519"/>
      <c r="DXG21" s="519"/>
      <c r="DXK21" s="519"/>
      <c r="DXL21" s="519"/>
      <c r="DXP21" s="519"/>
      <c r="DXQ21" s="519"/>
      <c r="DXU21" s="519"/>
      <c r="DXV21" s="519"/>
      <c r="DXZ21" s="519"/>
      <c r="DYA21" s="519"/>
      <c r="DYE21" s="519"/>
      <c r="DYF21" s="519"/>
      <c r="DYJ21" s="519"/>
      <c r="DYK21" s="519"/>
      <c r="DYO21" s="519"/>
      <c r="DYP21" s="519"/>
      <c r="DYT21" s="519"/>
      <c r="DYU21" s="519"/>
      <c r="DYY21" s="519"/>
      <c r="DYZ21" s="519"/>
      <c r="DZD21" s="519"/>
      <c r="DZE21" s="519"/>
      <c r="DZI21" s="519"/>
      <c r="DZJ21" s="519"/>
      <c r="DZN21" s="519"/>
      <c r="DZO21" s="519"/>
      <c r="DZS21" s="519"/>
      <c r="DZT21" s="519"/>
      <c r="DZX21" s="519"/>
      <c r="DZY21" s="519"/>
      <c r="EAC21" s="519"/>
      <c r="EAD21" s="519"/>
      <c r="EAH21" s="519"/>
      <c r="EAI21" s="519"/>
      <c r="EAM21" s="519"/>
      <c r="EAN21" s="519"/>
      <c r="EAR21" s="519"/>
      <c r="EAS21" s="519"/>
      <c r="EAW21" s="519"/>
      <c r="EAX21" s="519"/>
      <c r="EBB21" s="519"/>
      <c r="EBC21" s="519"/>
      <c r="EBG21" s="519"/>
      <c r="EBH21" s="519"/>
      <c r="EBL21" s="519"/>
      <c r="EBM21" s="519"/>
      <c r="EBQ21" s="519"/>
      <c r="EBR21" s="519"/>
      <c r="EBV21" s="519"/>
      <c r="EBW21" s="519"/>
      <c r="ECA21" s="519"/>
      <c r="ECB21" s="519"/>
      <c r="ECF21" s="519"/>
      <c r="ECG21" s="519"/>
      <c r="ECK21" s="519"/>
      <c r="ECL21" s="519"/>
      <c r="ECP21" s="519"/>
      <c r="ECQ21" s="519"/>
      <c r="ECU21" s="519"/>
      <c r="ECV21" s="519"/>
      <c r="ECZ21" s="519"/>
      <c r="EDA21" s="519"/>
      <c r="EDE21" s="519"/>
      <c r="EDF21" s="519"/>
      <c r="EDJ21" s="519"/>
      <c r="EDK21" s="519"/>
      <c r="EDO21" s="519"/>
      <c r="EDP21" s="519"/>
      <c r="EDT21" s="519"/>
      <c r="EDU21" s="519"/>
      <c r="EDY21" s="519"/>
      <c r="EDZ21" s="519"/>
      <c r="EED21" s="519"/>
      <c r="EEE21" s="519"/>
      <c r="EEI21" s="519"/>
      <c r="EEJ21" s="519"/>
      <c r="EEN21" s="519"/>
      <c r="EEO21" s="519"/>
      <c r="EES21" s="519"/>
      <c r="EET21" s="519"/>
      <c r="EEX21" s="519"/>
      <c r="EEY21" s="519"/>
      <c r="EFC21" s="519"/>
      <c r="EFD21" s="519"/>
      <c r="EFH21" s="519"/>
      <c r="EFI21" s="519"/>
      <c r="EFM21" s="519"/>
      <c r="EFN21" s="519"/>
      <c r="EFR21" s="519"/>
      <c r="EFS21" s="519"/>
      <c r="EFW21" s="519"/>
      <c r="EFX21" s="519"/>
      <c r="EGB21" s="519"/>
      <c r="EGC21" s="519"/>
      <c r="EGG21" s="519"/>
      <c r="EGH21" s="519"/>
      <c r="EGL21" s="519"/>
      <c r="EGM21" s="519"/>
      <c r="EGQ21" s="519"/>
      <c r="EGR21" s="519"/>
      <c r="EGV21" s="519"/>
      <c r="EGW21" s="519"/>
      <c r="EHA21" s="519"/>
      <c r="EHB21" s="519"/>
      <c r="EHF21" s="519"/>
      <c r="EHG21" s="519"/>
      <c r="EHK21" s="519"/>
      <c r="EHL21" s="519"/>
      <c r="EHP21" s="519"/>
      <c r="EHQ21" s="519"/>
      <c r="EHU21" s="519"/>
      <c r="EHV21" s="519"/>
      <c r="EHZ21" s="519"/>
      <c r="EIA21" s="519"/>
      <c r="EIE21" s="519"/>
      <c r="EIF21" s="519"/>
      <c r="EIJ21" s="519"/>
      <c r="EIK21" s="519"/>
      <c r="EIO21" s="519"/>
      <c r="EIP21" s="519"/>
      <c r="EIT21" s="519"/>
      <c r="EIU21" s="519"/>
      <c r="EIY21" s="519"/>
      <c r="EIZ21" s="519"/>
      <c r="EJD21" s="519"/>
      <c r="EJE21" s="519"/>
      <c r="EJI21" s="519"/>
      <c r="EJJ21" s="519"/>
      <c r="EJN21" s="519"/>
      <c r="EJO21" s="519"/>
      <c r="EJS21" s="519"/>
      <c r="EJT21" s="519"/>
      <c r="EJX21" s="519"/>
      <c r="EJY21" s="519"/>
      <c r="EKC21" s="519"/>
      <c r="EKD21" s="519"/>
      <c r="EKH21" s="519"/>
      <c r="EKI21" s="519"/>
      <c r="EKM21" s="519"/>
      <c r="EKN21" s="519"/>
      <c r="EKR21" s="519"/>
      <c r="EKS21" s="519"/>
      <c r="EKW21" s="519"/>
      <c r="EKX21" s="519"/>
      <c r="ELB21" s="519"/>
      <c r="ELC21" s="519"/>
      <c r="ELG21" s="519"/>
      <c r="ELH21" s="519"/>
      <c r="ELL21" s="519"/>
      <c r="ELM21" s="519"/>
      <c r="ELQ21" s="519"/>
      <c r="ELR21" s="519"/>
      <c r="ELV21" s="519"/>
      <c r="ELW21" s="519"/>
      <c r="EMA21" s="519"/>
      <c r="EMB21" s="519"/>
      <c r="EMF21" s="519"/>
      <c r="EMG21" s="519"/>
      <c r="EMK21" s="519"/>
      <c r="EML21" s="519"/>
      <c r="EMP21" s="519"/>
      <c r="EMQ21" s="519"/>
      <c r="EMU21" s="519"/>
      <c r="EMV21" s="519"/>
      <c r="EMZ21" s="519"/>
      <c r="ENA21" s="519"/>
      <c r="ENE21" s="519"/>
      <c r="ENF21" s="519"/>
      <c r="ENJ21" s="519"/>
      <c r="ENK21" s="519"/>
      <c r="ENO21" s="519"/>
      <c r="ENP21" s="519"/>
      <c r="ENT21" s="519"/>
      <c r="ENU21" s="519"/>
      <c r="ENY21" s="519"/>
      <c r="ENZ21" s="519"/>
      <c r="EOD21" s="519"/>
      <c r="EOE21" s="519"/>
      <c r="EOI21" s="519"/>
      <c r="EOJ21" s="519"/>
      <c r="EON21" s="519"/>
      <c r="EOO21" s="519"/>
      <c r="EOS21" s="519"/>
      <c r="EOT21" s="519"/>
      <c r="EOX21" s="519"/>
      <c r="EOY21" s="519"/>
      <c r="EPC21" s="519"/>
      <c r="EPD21" s="519"/>
      <c r="EPH21" s="519"/>
      <c r="EPI21" s="519"/>
      <c r="EPM21" s="519"/>
      <c r="EPN21" s="519"/>
      <c r="EPR21" s="519"/>
      <c r="EPS21" s="519"/>
      <c r="EPW21" s="519"/>
      <c r="EPX21" s="519"/>
      <c r="EQB21" s="519"/>
      <c r="EQC21" s="519"/>
      <c r="EQG21" s="519"/>
      <c r="EQH21" s="519"/>
      <c r="EQL21" s="519"/>
      <c r="EQM21" s="519"/>
      <c r="EQQ21" s="519"/>
      <c r="EQR21" s="519"/>
      <c r="EQV21" s="519"/>
      <c r="EQW21" s="519"/>
      <c r="ERA21" s="519"/>
      <c r="ERB21" s="519"/>
      <c r="ERF21" s="519"/>
      <c r="ERG21" s="519"/>
      <c r="ERK21" s="519"/>
      <c r="ERL21" s="519"/>
      <c r="ERP21" s="519"/>
      <c r="ERQ21" s="519"/>
      <c r="ERU21" s="519"/>
      <c r="ERV21" s="519"/>
      <c r="ERZ21" s="519"/>
      <c r="ESA21" s="519"/>
      <c r="ESE21" s="519"/>
      <c r="ESF21" s="519"/>
      <c r="ESJ21" s="519"/>
      <c r="ESK21" s="519"/>
      <c r="ESO21" s="519"/>
      <c r="ESP21" s="519"/>
      <c r="EST21" s="519"/>
      <c r="ESU21" s="519"/>
      <c r="ESY21" s="519"/>
      <c r="ESZ21" s="519"/>
      <c r="ETD21" s="519"/>
      <c r="ETE21" s="519"/>
      <c r="ETI21" s="519"/>
      <c r="ETJ21" s="519"/>
      <c r="ETN21" s="519"/>
      <c r="ETO21" s="519"/>
      <c r="ETS21" s="519"/>
      <c r="ETT21" s="519"/>
      <c r="ETX21" s="519"/>
      <c r="ETY21" s="519"/>
      <c r="EUC21" s="519"/>
      <c r="EUD21" s="519"/>
      <c r="EUH21" s="519"/>
      <c r="EUI21" s="519"/>
      <c r="EUM21" s="519"/>
      <c r="EUN21" s="519"/>
      <c r="EUR21" s="519"/>
      <c r="EUS21" s="519"/>
      <c r="EUW21" s="519"/>
      <c r="EUX21" s="519"/>
      <c r="EVB21" s="519"/>
      <c r="EVC21" s="519"/>
      <c r="EVG21" s="519"/>
      <c r="EVH21" s="519"/>
      <c r="EVL21" s="519"/>
      <c r="EVM21" s="519"/>
      <c r="EVQ21" s="519"/>
      <c r="EVR21" s="519"/>
      <c r="EVV21" s="519"/>
      <c r="EVW21" s="519"/>
      <c r="EWA21" s="519"/>
      <c r="EWB21" s="519"/>
      <c r="EWF21" s="519"/>
      <c r="EWG21" s="519"/>
      <c r="EWK21" s="519"/>
      <c r="EWL21" s="519"/>
      <c r="EWP21" s="519"/>
      <c r="EWQ21" s="519"/>
      <c r="EWU21" s="519"/>
      <c r="EWV21" s="519"/>
      <c r="EWZ21" s="519"/>
      <c r="EXA21" s="519"/>
      <c r="EXE21" s="519"/>
      <c r="EXF21" s="519"/>
      <c r="EXJ21" s="519"/>
      <c r="EXK21" s="519"/>
      <c r="EXO21" s="519"/>
      <c r="EXP21" s="519"/>
      <c r="EXT21" s="519"/>
      <c r="EXU21" s="519"/>
      <c r="EXY21" s="519"/>
      <c r="EXZ21" s="519"/>
      <c r="EYD21" s="519"/>
      <c r="EYE21" s="519"/>
      <c r="EYI21" s="519"/>
      <c r="EYJ21" s="519"/>
      <c r="EYN21" s="519"/>
      <c r="EYO21" s="519"/>
      <c r="EYS21" s="519"/>
      <c r="EYT21" s="519"/>
      <c r="EYX21" s="519"/>
      <c r="EYY21" s="519"/>
      <c r="EZC21" s="519"/>
      <c r="EZD21" s="519"/>
      <c r="EZH21" s="519"/>
      <c r="EZI21" s="519"/>
      <c r="EZM21" s="519"/>
      <c r="EZN21" s="519"/>
      <c r="EZR21" s="519"/>
      <c r="EZS21" s="519"/>
      <c r="EZW21" s="519"/>
      <c r="EZX21" s="519"/>
      <c r="FAB21" s="519"/>
      <c r="FAC21" s="519"/>
      <c r="FAG21" s="519"/>
      <c r="FAH21" s="519"/>
      <c r="FAL21" s="519"/>
      <c r="FAM21" s="519"/>
      <c r="FAQ21" s="519"/>
      <c r="FAR21" s="519"/>
      <c r="FAV21" s="519"/>
      <c r="FAW21" s="519"/>
      <c r="FBA21" s="519"/>
      <c r="FBB21" s="519"/>
      <c r="FBF21" s="519"/>
      <c r="FBG21" s="519"/>
      <c r="FBK21" s="519"/>
      <c r="FBL21" s="519"/>
      <c r="FBP21" s="519"/>
      <c r="FBQ21" s="519"/>
      <c r="FBU21" s="519"/>
      <c r="FBV21" s="519"/>
      <c r="FBZ21" s="519"/>
      <c r="FCA21" s="519"/>
      <c r="FCE21" s="519"/>
      <c r="FCF21" s="519"/>
      <c r="FCJ21" s="519"/>
      <c r="FCK21" s="519"/>
      <c r="FCO21" s="519"/>
      <c r="FCP21" s="519"/>
      <c r="FCT21" s="519"/>
      <c r="FCU21" s="519"/>
      <c r="FCY21" s="519"/>
      <c r="FCZ21" s="519"/>
      <c r="FDD21" s="519"/>
      <c r="FDE21" s="519"/>
      <c r="FDI21" s="519"/>
      <c r="FDJ21" s="519"/>
      <c r="FDN21" s="519"/>
      <c r="FDO21" s="519"/>
      <c r="FDS21" s="519"/>
      <c r="FDT21" s="519"/>
      <c r="FDX21" s="519"/>
      <c r="FDY21" s="519"/>
      <c r="FEC21" s="519"/>
      <c r="FED21" s="519"/>
      <c r="FEH21" s="519"/>
      <c r="FEI21" s="519"/>
      <c r="FEM21" s="519"/>
      <c r="FEN21" s="519"/>
      <c r="FER21" s="519"/>
      <c r="FES21" s="519"/>
      <c r="FEW21" s="519"/>
      <c r="FEX21" s="519"/>
      <c r="FFB21" s="519"/>
      <c r="FFC21" s="519"/>
      <c r="FFG21" s="519"/>
      <c r="FFH21" s="519"/>
      <c r="FFL21" s="519"/>
      <c r="FFM21" s="519"/>
      <c r="FFQ21" s="519"/>
      <c r="FFR21" s="519"/>
      <c r="FFV21" s="519"/>
      <c r="FFW21" s="519"/>
      <c r="FGA21" s="519"/>
      <c r="FGB21" s="519"/>
      <c r="FGF21" s="519"/>
      <c r="FGG21" s="519"/>
      <c r="FGK21" s="519"/>
      <c r="FGL21" s="519"/>
      <c r="FGP21" s="519"/>
      <c r="FGQ21" s="519"/>
      <c r="FGU21" s="519"/>
      <c r="FGV21" s="519"/>
      <c r="FGZ21" s="519"/>
      <c r="FHA21" s="519"/>
      <c r="FHE21" s="519"/>
      <c r="FHF21" s="519"/>
      <c r="FHJ21" s="519"/>
      <c r="FHK21" s="519"/>
      <c r="FHO21" s="519"/>
      <c r="FHP21" s="519"/>
      <c r="FHT21" s="519"/>
      <c r="FHU21" s="519"/>
      <c r="FHY21" s="519"/>
      <c r="FHZ21" s="519"/>
      <c r="FID21" s="519"/>
      <c r="FIE21" s="519"/>
      <c r="FII21" s="519"/>
      <c r="FIJ21" s="519"/>
      <c r="FIN21" s="519"/>
      <c r="FIO21" s="519"/>
      <c r="FIS21" s="519"/>
      <c r="FIT21" s="519"/>
      <c r="FIX21" s="519"/>
      <c r="FIY21" s="519"/>
      <c r="FJC21" s="519"/>
      <c r="FJD21" s="519"/>
      <c r="FJH21" s="519"/>
      <c r="FJI21" s="519"/>
      <c r="FJM21" s="519"/>
      <c r="FJN21" s="519"/>
      <c r="FJR21" s="519"/>
      <c r="FJS21" s="519"/>
      <c r="FJW21" s="519"/>
      <c r="FJX21" s="519"/>
      <c r="FKB21" s="519"/>
      <c r="FKC21" s="519"/>
      <c r="FKG21" s="519"/>
      <c r="FKH21" s="519"/>
      <c r="FKL21" s="519"/>
      <c r="FKM21" s="519"/>
      <c r="FKQ21" s="519"/>
      <c r="FKR21" s="519"/>
      <c r="FKV21" s="519"/>
      <c r="FKW21" s="519"/>
      <c r="FLA21" s="519"/>
      <c r="FLB21" s="519"/>
      <c r="FLF21" s="519"/>
      <c r="FLG21" s="519"/>
      <c r="FLK21" s="519"/>
      <c r="FLL21" s="519"/>
      <c r="FLP21" s="519"/>
      <c r="FLQ21" s="519"/>
      <c r="FLU21" s="519"/>
      <c r="FLV21" s="519"/>
      <c r="FLZ21" s="519"/>
      <c r="FMA21" s="519"/>
      <c r="FME21" s="519"/>
      <c r="FMF21" s="519"/>
      <c r="FMJ21" s="519"/>
      <c r="FMK21" s="519"/>
      <c r="FMO21" s="519"/>
      <c r="FMP21" s="519"/>
      <c r="FMT21" s="519"/>
      <c r="FMU21" s="519"/>
      <c r="FMY21" s="519"/>
      <c r="FMZ21" s="519"/>
      <c r="FND21" s="519"/>
      <c r="FNE21" s="519"/>
      <c r="FNI21" s="519"/>
      <c r="FNJ21" s="519"/>
      <c r="FNN21" s="519"/>
      <c r="FNO21" s="519"/>
      <c r="FNS21" s="519"/>
      <c r="FNT21" s="519"/>
      <c r="FNX21" s="519"/>
      <c r="FNY21" s="519"/>
      <c r="FOC21" s="519"/>
      <c r="FOD21" s="519"/>
      <c r="FOH21" s="519"/>
      <c r="FOI21" s="519"/>
      <c r="FOM21" s="519"/>
      <c r="FON21" s="519"/>
      <c r="FOR21" s="519"/>
      <c r="FOS21" s="519"/>
      <c r="FOW21" s="519"/>
      <c r="FOX21" s="519"/>
      <c r="FPB21" s="519"/>
      <c r="FPC21" s="519"/>
      <c r="FPG21" s="519"/>
      <c r="FPH21" s="519"/>
      <c r="FPL21" s="519"/>
      <c r="FPM21" s="519"/>
      <c r="FPQ21" s="519"/>
      <c r="FPR21" s="519"/>
      <c r="FPV21" s="519"/>
      <c r="FPW21" s="519"/>
      <c r="FQA21" s="519"/>
      <c r="FQB21" s="519"/>
      <c r="FQF21" s="519"/>
      <c r="FQG21" s="519"/>
      <c r="FQK21" s="519"/>
      <c r="FQL21" s="519"/>
      <c r="FQP21" s="519"/>
      <c r="FQQ21" s="519"/>
      <c r="FQU21" s="519"/>
      <c r="FQV21" s="519"/>
      <c r="FQZ21" s="519"/>
      <c r="FRA21" s="519"/>
      <c r="FRE21" s="519"/>
      <c r="FRF21" s="519"/>
      <c r="FRJ21" s="519"/>
      <c r="FRK21" s="519"/>
      <c r="FRO21" s="519"/>
      <c r="FRP21" s="519"/>
      <c r="FRT21" s="519"/>
      <c r="FRU21" s="519"/>
      <c r="FRY21" s="519"/>
      <c r="FRZ21" s="519"/>
      <c r="FSD21" s="519"/>
      <c r="FSE21" s="519"/>
      <c r="FSI21" s="519"/>
      <c r="FSJ21" s="519"/>
      <c r="FSN21" s="519"/>
      <c r="FSO21" s="519"/>
      <c r="FSS21" s="519"/>
      <c r="FST21" s="519"/>
      <c r="FSX21" s="519"/>
      <c r="FSY21" s="519"/>
      <c r="FTC21" s="519"/>
      <c r="FTD21" s="519"/>
      <c r="FTH21" s="519"/>
      <c r="FTI21" s="519"/>
      <c r="FTM21" s="519"/>
      <c r="FTN21" s="519"/>
      <c r="FTR21" s="519"/>
      <c r="FTS21" s="519"/>
      <c r="FTW21" s="519"/>
      <c r="FTX21" s="519"/>
      <c r="FUB21" s="519"/>
      <c r="FUC21" s="519"/>
      <c r="FUG21" s="519"/>
      <c r="FUH21" s="519"/>
      <c r="FUL21" s="519"/>
      <c r="FUM21" s="519"/>
      <c r="FUQ21" s="519"/>
      <c r="FUR21" s="519"/>
      <c r="FUV21" s="519"/>
      <c r="FUW21" s="519"/>
      <c r="FVA21" s="519"/>
      <c r="FVB21" s="519"/>
      <c r="FVF21" s="519"/>
      <c r="FVG21" s="519"/>
      <c r="FVK21" s="519"/>
      <c r="FVL21" s="519"/>
      <c r="FVP21" s="519"/>
      <c r="FVQ21" s="519"/>
      <c r="FVU21" s="519"/>
      <c r="FVV21" s="519"/>
      <c r="FVZ21" s="519"/>
      <c r="FWA21" s="519"/>
      <c r="FWE21" s="519"/>
      <c r="FWF21" s="519"/>
      <c r="FWJ21" s="519"/>
      <c r="FWK21" s="519"/>
      <c r="FWO21" s="519"/>
      <c r="FWP21" s="519"/>
      <c r="FWT21" s="519"/>
      <c r="FWU21" s="519"/>
      <c r="FWY21" s="519"/>
      <c r="FWZ21" s="519"/>
      <c r="FXD21" s="519"/>
      <c r="FXE21" s="519"/>
      <c r="FXI21" s="519"/>
      <c r="FXJ21" s="519"/>
      <c r="FXN21" s="519"/>
      <c r="FXO21" s="519"/>
      <c r="FXS21" s="519"/>
      <c r="FXT21" s="519"/>
      <c r="FXX21" s="519"/>
      <c r="FXY21" s="519"/>
      <c r="FYC21" s="519"/>
      <c r="FYD21" s="519"/>
      <c r="FYH21" s="519"/>
      <c r="FYI21" s="519"/>
      <c r="FYM21" s="519"/>
      <c r="FYN21" s="519"/>
      <c r="FYR21" s="519"/>
      <c r="FYS21" s="519"/>
      <c r="FYW21" s="519"/>
      <c r="FYX21" s="519"/>
      <c r="FZB21" s="519"/>
      <c r="FZC21" s="519"/>
      <c r="FZG21" s="519"/>
      <c r="FZH21" s="519"/>
      <c r="FZL21" s="519"/>
      <c r="FZM21" s="519"/>
      <c r="FZQ21" s="519"/>
      <c r="FZR21" s="519"/>
      <c r="FZV21" s="519"/>
      <c r="FZW21" s="519"/>
      <c r="GAA21" s="519"/>
      <c r="GAB21" s="519"/>
      <c r="GAF21" s="519"/>
      <c r="GAG21" s="519"/>
      <c r="GAK21" s="519"/>
      <c r="GAL21" s="519"/>
      <c r="GAP21" s="519"/>
      <c r="GAQ21" s="519"/>
      <c r="GAU21" s="519"/>
      <c r="GAV21" s="519"/>
      <c r="GAZ21" s="519"/>
      <c r="GBA21" s="519"/>
      <c r="GBE21" s="519"/>
      <c r="GBF21" s="519"/>
      <c r="GBJ21" s="519"/>
      <c r="GBK21" s="519"/>
      <c r="GBO21" s="519"/>
      <c r="GBP21" s="519"/>
      <c r="GBT21" s="519"/>
      <c r="GBU21" s="519"/>
      <c r="GBY21" s="519"/>
      <c r="GBZ21" s="519"/>
      <c r="GCD21" s="519"/>
      <c r="GCE21" s="519"/>
      <c r="GCI21" s="519"/>
      <c r="GCJ21" s="519"/>
      <c r="GCN21" s="519"/>
      <c r="GCO21" s="519"/>
      <c r="GCS21" s="519"/>
      <c r="GCT21" s="519"/>
      <c r="GCX21" s="519"/>
      <c r="GCY21" s="519"/>
      <c r="GDC21" s="519"/>
      <c r="GDD21" s="519"/>
      <c r="GDH21" s="519"/>
      <c r="GDI21" s="519"/>
      <c r="GDM21" s="519"/>
      <c r="GDN21" s="519"/>
      <c r="GDR21" s="519"/>
      <c r="GDS21" s="519"/>
      <c r="GDW21" s="519"/>
      <c r="GDX21" s="519"/>
      <c r="GEB21" s="519"/>
      <c r="GEC21" s="519"/>
      <c r="GEG21" s="519"/>
      <c r="GEH21" s="519"/>
      <c r="GEL21" s="519"/>
      <c r="GEM21" s="519"/>
      <c r="GEQ21" s="519"/>
      <c r="GER21" s="519"/>
      <c r="GEV21" s="519"/>
      <c r="GEW21" s="519"/>
      <c r="GFA21" s="519"/>
      <c r="GFB21" s="519"/>
      <c r="GFF21" s="519"/>
      <c r="GFG21" s="519"/>
      <c r="GFK21" s="519"/>
      <c r="GFL21" s="519"/>
      <c r="GFP21" s="519"/>
      <c r="GFQ21" s="519"/>
      <c r="GFU21" s="519"/>
      <c r="GFV21" s="519"/>
      <c r="GFZ21" s="519"/>
      <c r="GGA21" s="519"/>
      <c r="GGE21" s="519"/>
      <c r="GGF21" s="519"/>
      <c r="GGJ21" s="519"/>
      <c r="GGK21" s="519"/>
      <c r="GGO21" s="519"/>
      <c r="GGP21" s="519"/>
      <c r="GGT21" s="519"/>
      <c r="GGU21" s="519"/>
      <c r="GGY21" s="519"/>
      <c r="GGZ21" s="519"/>
      <c r="GHD21" s="519"/>
      <c r="GHE21" s="519"/>
      <c r="GHI21" s="519"/>
      <c r="GHJ21" s="519"/>
      <c r="GHN21" s="519"/>
      <c r="GHO21" s="519"/>
      <c r="GHS21" s="519"/>
      <c r="GHT21" s="519"/>
      <c r="GHX21" s="519"/>
      <c r="GHY21" s="519"/>
      <c r="GIC21" s="519"/>
      <c r="GID21" s="519"/>
      <c r="GIH21" s="519"/>
      <c r="GII21" s="519"/>
      <c r="GIM21" s="519"/>
      <c r="GIN21" s="519"/>
      <c r="GIR21" s="519"/>
      <c r="GIS21" s="519"/>
      <c r="GIW21" s="519"/>
      <c r="GIX21" s="519"/>
      <c r="GJB21" s="519"/>
      <c r="GJC21" s="519"/>
      <c r="GJG21" s="519"/>
      <c r="GJH21" s="519"/>
      <c r="GJL21" s="519"/>
      <c r="GJM21" s="519"/>
      <c r="GJQ21" s="519"/>
      <c r="GJR21" s="519"/>
      <c r="GJV21" s="519"/>
      <c r="GJW21" s="519"/>
      <c r="GKA21" s="519"/>
      <c r="GKB21" s="519"/>
      <c r="GKF21" s="519"/>
      <c r="GKG21" s="519"/>
      <c r="GKK21" s="519"/>
      <c r="GKL21" s="519"/>
      <c r="GKP21" s="519"/>
      <c r="GKQ21" s="519"/>
      <c r="GKU21" s="519"/>
      <c r="GKV21" s="519"/>
      <c r="GKZ21" s="519"/>
      <c r="GLA21" s="519"/>
      <c r="GLE21" s="519"/>
      <c r="GLF21" s="519"/>
      <c r="GLJ21" s="519"/>
      <c r="GLK21" s="519"/>
      <c r="GLO21" s="519"/>
      <c r="GLP21" s="519"/>
      <c r="GLT21" s="519"/>
      <c r="GLU21" s="519"/>
      <c r="GLY21" s="519"/>
      <c r="GLZ21" s="519"/>
      <c r="GMD21" s="519"/>
      <c r="GME21" s="519"/>
      <c r="GMI21" s="519"/>
      <c r="GMJ21" s="519"/>
      <c r="GMN21" s="519"/>
      <c r="GMO21" s="519"/>
      <c r="GMS21" s="519"/>
      <c r="GMT21" s="519"/>
      <c r="GMX21" s="519"/>
      <c r="GMY21" s="519"/>
      <c r="GNC21" s="519"/>
      <c r="GND21" s="519"/>
      <c r="GNH21" s="519"/>
      <c r="GNI21" s="519"/>
      <c r="GNM21" s="519"/>
      <c r="GNN21" s="519"/>
      <c r="GNR21" s="519"/>
      <c r="GNS21" s="519"/>
      <c r="GNW21" s="519"/>
      <c r="GNX21" s="519"/>
      <c r="GOB21" s="519"/>
      <c r="GOC21" s="519"/>
      <c r="GOG21" s="519"/>
      <c r="GOH21" s="519"/>
      <c r="GOL21" s="519"/>
      <c r="GOM21" s="519"/>
      <c r="GOQ21" s="519"/>
      <c r="GOR21" s="519"/>
      <c r="GOV21" s="519"/>
      <c r="GOW21" s="519"/>
      <c r="GPA21" s="519"/>
      <c r="GPB21" s="519"/>
      <c r="GPF21" s="519"/>
      <c r="GPG21" s="519"/>
      <c r="GPK21" s="519"/>
      <c r="GPL21" s="519"/>
      <c r="GPP21" s="519"/>
      <c r="GPQ21" s="519"/>
      <c r="GPU21" s="519"/>
      <c r="GPV21" s="519"/>
      <c r="GPZ21" s="519"/>
      <c r="GQA21" s="519"/>
      <c r="GQE21" s="519"/>
      <c r="GQF21" s="519"/>
      <c r="GQJ21" s="519"/>
      <c r="GQK21" s="519"/>
      <c r="GQO21" s="519"/>
      <c r="GQP21" s="519"/>
      <c r="GQT21" s="519"/>
      <c r="GQU21" s="519"/>
      <c r="GQY21" s="519"/>
      <c r="GQZ21" s="519"/>
      <c r="GRD21" s="519"/>
      <c r="GRE21" s="519"/>
      <c r="GRI21" s="519"/>
      <c r="GRJ21" s="519"/>
      <c r="GRN21" s="519"/>
      <c r="GRO21" s="519"/>
      <c r="GRS21" s="519"/>
      <c r="GRT21" s="519"/>
      <c r="GRX21" s="519"/>
      <c r="GRY21" s="519"/>
      <c r="GSC21" s="519"/>
      <c r="GSD21" s="519"/>
      <c r="GSH21" s="519"/>
      <c r="GSI21" s="519"/>
      <c r="GSM21" s="519"/>
      <c r="GSN21" s="519"/>
      <c r="GSR21" s="519"/>
      <c r="GSS21" s="519"/>
      <c r="GSW21" s="519"/>
      <c r="GSX21" s="519"/>
      <c r="GTB21" s="519"/>
      <c r="GTC21" s="519"/>
      <c r="GTG21" s="519"/>
      <c r="GTH21" s="519"/>
      <c r="GTL21" s="519"/>
      <c r="GTM21" s="519"/>
      <c r="GTQ21" s="519"/>
      <c r="GTR21" s="519"/>
      <c r="GTV21" s="519"/>
      <c r="GTW21" s="519"/>
      <c r="GUA21" s="519"/>
      <c r="GUB21" s="519"/>
      <c r="GUF21" s="519"/>
      <c r="GUG21" s="519"/>
      <c r="GUK21" s="519"/>
      <c r="GUL21" s="519"/>
      <c r="GUP21" s="519"/>
      <c r="GUQ21" s="519"/>
      <c r="GUU21" s="519"/>
      <c r="GUV21" s="519"/>
      <c r="GUZ21" s="519"/>
      <c r="GVA21" s="519"/>
      <c r="GVE21" s="519"/>
      <c r="GVF21" s="519"/>
      <c r="GVJ21" s="519"/>
      <c r="GVK21" s="519"/>
      <c r="GVO21" s="519"/>
      <c r="GVP21" s="519"/>
      <c r="GVT21" s="519"/>
      <c r="GVU21" s="519"/>
      <c r="GVY21" s="519"/>
      <c r="GVZ21" s="519"/>
      <c r="GWD21" s="519"/>
      <c r="GWE21" s="519"/>
      <c r="GWI21" s="519"/>
      <c r="GWJ21" s="519"/>
      <c r="GWN21" s="519"/>
      <c r="GWO21" s="519"/>
      <c r="GWS21" s="519"/>
      <c r="GWT21" s="519"/>
      <c r="GWX21" s="519"/>
      <c r="GWY21" s="519"/>
      <c r="GXC21" s="519"/>
      <c r="GXD21" s="519"/>
      <c r="GXH21" s="519"/>
      <c r="GXI21" s="519"/>
      <c r="GXM21" s="519"/>
      <c r="GXN21" s="519"/>
      <c r="GXR21" s="519"/>
      <c r="GXS21" s="519"/>
      <c r="GXW21" s="519"/>
      <c r="GXX21" s="519"/>
      <c r="GYB21" s="519"/>
      <c r="GYC21" s="519"/>
      <c r="GYG21" s="519"/>
      <c r="GYH21" s="519"/>
      <c r="GYL21" s="519"/>
      <c r="GYM21" s="519"/>
      <c r="GYQ21" s="519"/>
      <c r="GYR21" s="519"/>
      <c r="GYV21" s="519"/>
      <c r="GYW21" s="519"/>
      <c r="GZA21" s="519"/>
      <c r="GZB21" s="519"/>
      <c r="GZF21" s="519"/>
      <c r="GZG21" s="519"/>
      <c r="GZK21" s="519"/>
      <c r="GZL21" s="519"/>
      <c r="GZP21" s="519"/>
      <c r="GZQ21" s="519"/>
      <c r="GZU21" s="519"/>
      <c r="GZV21" s="519"/>
      <c r="GZZ21" s="519"/>
      <c r="HAA21" s="519"/>
      <c r="HAE21" s="519"/>
      <c r="HAF21" s="519"/>
      <c r="HAJ21" s="519"/>
      <c r="HAK21" s="519"/>
      <c r="HAO21" s="519"/>
      <c r="HAP21" s="519"/>
      <c r="HAT21" s="519"/>
      <c r="HAU21" s="519"/>
      <c r="HAY21" s="519"/>
      <c r="HAZ21" s="519"/>
      <c r="HBD21" s="519"/>
      <c r="HBE21" s="519"/>
      <c r="HBI21" s="519"/>
      <c r="HBJ21" s="519"/>
      <c r="HBN21" s="519"/>
      <c r="HBO21" s="519"/>
      <c r="HBS21" s="519"/>
      <c r="HBT21" s="519"/>
      <c r="HBX21" s="519"/>
      <c r="HBY21" s="519"/>
      <c r="HCC21" s="519"/>
      <c r="HCD21" s="519"/>
      <c r="HCH21" s="519"/>
      <c r="HCI21" s="519"/>
      <c r="HCM21" s="519"/>
      <c r="HCN21" s="519"/>
      <c r="HCR21" s="519"/>
      <c r="HCS21" s="519"/>
      <c r="HCW21" s="519"/>
      <c r="HCX21" s="519"/>
      <c r="HDB21" s="519"/>
      <c r="HDC21" s="519"/>
      <c r="HDG21" s="519"/>
      <c r="HDH21" s="519"/>
      <c r="HDL21" s="519"/>
      <c r="HDM21" s="519"/>
      <c r="HDQ21" s="519"/>
      <c r="HDR21" s="519"/>
      <c r="HDV21" s="519"/>
      <c r="HDW21" s="519"/>
      <c r="HEA21" s="519"/>
      <c r="HEB21" s="519"/>
      <c r="HEF21" s="519"/>
      <c r="HEG21" s="519"/>
      <c r="HEK21" s="519"/>
      <c r="HEL21" s="519"/>
      <c r="HEP21" s="519"/>
      <c r="HEQ21" s="519"/>
      <c r="HEU21" s="519"/>
      <c r="HEV21" s="519"/>
      <c r="HEZ21" s="519"/>
      <c r="HFA21" s="519"/>
      <c r="HFE21" s="519"/>
      <c r="HFF21" s="519"/>
      <c r="HFJ21" s="519"/>
      <c r="HFK21" s="519"/>
      <c r="HFO21" s="519"/>
      <c r="HFP21" s="519"/>
      <c r="HFT21" s="519"/>
      <c r="HFU21" s="519"/>
      <c r="HFY21" s="519"/>
      <c r="HFZ21" s="519"/>
      <c r="HGD21" s="519"/>
      <c r="HGE21" s="519"/>
      <c r="HGI21" s="519"/>
      <c r="HGJ21" s="519"/>
      <c r="HGN21" s="519"/>
      <c r="HGO21" s="519"/>
      <c r="HGS21" s="519"/>
      <c r="HGT21" s="519"/>
      <c r="HGX21" s="519"/>
      <c r="HGY21" s="519"/>
      <c r="HHC21" s="519"/>
      <c r="HHD21" s="519"/>
      <c r="HHH21" s="519"/>
      <c r="HHI21" s="519"/>
      <c r="HHM21" s="519"/>
      <c r="HHN21" s="519"/>
      <c r="HHR21" s="519"/>
      <c r="HHS21" s="519"/>
      <c r="HHW21" s="519"/>
      <c r="HHX21" s="519"/>
      <c r="HIB21" s="519"/>
      <c r="HIC21" s="519"/>
      <c r="HIG21" s="519"/>
      <c r="HIH21" s="519"/>
      <c r="HIL21" s="519"/>
      <c r="HIM21" s="519"/>
      <c r="HIQ21" s="519"/>
      <c r="HIR21" s="519"/>
      <c r="HIV21" s="519"/>
      <c r="HIW21" s="519"/>
      <c r="HJA21" s="519"/>
      <c r="HJB21" s="519"/>
      <c r="HJF21" s="519"/>
      <c r="HJG21" s="519"/>
      <c r="HJK21" s="519"/>
      <c r="HJL21" s="519"/>
      <c r="HJP21" s="519"/>
      <c r="HJQ21" s="519"/>
      <c r="HJU21" s="519"/>
      <c r="HJV21" s="519"/>
      <c r="HJZ21" s="519"/>
      <c r="HKA21" s="519"/>
      <c r="HKE21" s="519"/>
      <c r="HKF21" s="519"/>
      <c r="HKJ21" s="519"/>
      <c r="HKK21" s="519"/>
      <c r="HKO21" s="519"/>
      <c r="HKP21" s="519"/>
      <c r="HKT21" s="519"/>
      <c r="HKU21" s="519"/>
      <c r="HKY21" s="519"/>
      <c r="HKZ21" s="519"/>
      <c r="HLD21" s="519"/>
      <c r="HLE21" s="519"/>
      <c r="HLI21" s="519"/>
      <c r="HLJ21" s="519"/>
      <c r="HLN21" s="519"/>
      <c r="HLO21" s="519"/>
      <c r="HLS21" s="519"/>
      <c r="HLT21" s="519"/>
      <c r="HLX21" s="519"/>
      <c r="HLY21" s="519"/>
      <c r="HMC21" s="519"/>
      <c r="HMD21" s="519"/>
      <c r="HMH21" s="519"/>
      <c r="HMI21" s="519"/>
      <c r="HMM21" s="519"/>
      <c r="HMN21" s="519"/>
      <c r="HMR21" s="519"/>
      <c r="HMS21" s="519"/>
      <c r="HMW21" s="519"/>
      <c r="HMX21" s="519"/>
      <c r="HNB21" s="519"/>
      <c r="HNC21" s="519"/>
      <c r="HNG21" s="519"/>
      <c r="HNH21" s="519"/>
      <c r="HNL21" s="519"/>
      <c r="HNM21" s="519"/>
      <c r="HNQ21" s="519"/>
      <c r="HNR21" s="519"/>
      <c r="HNV21" s="519"/>
      <c r="HNW21" s="519"/>
      <c r="HOA21" s="519"/>
      <c r="HOB21" s="519"/>
      <c r="HOF21" s="519"/>
      <c r="HOG21" s="519"/>
      <c r="HOK21" s="519"/>
      <c r="HOL21" s="519"/>
      <c r="HOP21" s="519"/>
      <c r="HOQ21" s="519"/>
      <c r="HOU21" s="519"/>
      <c r="HOV21" s="519"/>
      <c r="HOZ21" s="519"/>
      <c r="HPA21" s="519"/>
      <c r="HPE21" s="519"/>
      <c r="HPF21" s="519"/>
      <c r="HPJ21" s="519"/>
      <c r="HPK21" s="519"/>
      <c r="HPO21" s="519"/>
      <c r="HPP21" s="519"/>
      <c r="HPT21" s="519"/>
      <c r="HPU21" s="519"/>
      <c r="HPY21" s="519"/>
      <c r="HPZ21" s="519"/>
      <c r="HQD21" s="519"/>
      <c r="HQE21" s="519"/>
      <c r="HQI21" s="519"/>
      <c r="HQJ21" s="519"/>
      <c r="HQN21" s="519"/>
      <c r="HQO21" s="519"/>
      <c r="HQS21" s="519"/>
      <c r="HQT21" s="519"/>
      <c r="HQX21" s="519"/>
      <c r="HQY21" s="519"/>
      <c r="HRC21" s="519"/>
      <c r="HRD21" s="519"/>
      <c r="HRH21" s="519"/>
      <c r="HRI21" s="519"/>
      <c r="HRM21" s="519"/>
      <c r="HRN21" s="519"/>
      <c r="HRR21" s="519"/>
      <c r="HRS21" s="519"/>
      <c r="HRW21" s="519"/>
      <c r="HRX21" s="519"/>
      <c r="HSB21" s="519"/>
      <c r="HSC21" s="519"/>
      <c r="HSG21" s="519"/>
      <c r="HSH21" s="519"/>
      <c r="HSL21" s="519"/>
      <c r="HSM21" s="519"/>
      <c r="HSQ21" s="519"/>
      <c r="HSR21" s="519"/>
      <c r="HSV21" s="519"/>
      <c r="HSW21" s="519"/>
      <c r="HTA21" s="519"/>
      <c r="HTB21" s="519"/>
      <c r="HTF21" s="519"/>
      <c r="HTG21" s="519"/>
      <c r="HTK21" s="519"/>
      <c r="HTL21" s="519"/>
      <c r="HTP21" s="519"/>
      <c r="HTQ21" s="519"/>
      <c r="HTU21" s="519"/>
      <c r="HTV21" s="519"/>
      <c r="HTZ21" s="519"/>
      <c r="HUA21" s="519"/>
      <c r="HUE21" s="519"/>
      <c r="HUF21" s="519"/>
      <c r="HUJ21" s="519"/>
      <c r="HUK21" s="519"/>
      <c r="HUO21" s="519"/>
      <c r="HUP21" s="519"/>
      <c r="HUT21" s="519"/>
      <c r="HUU21" s="519"/>
      <c r="HUY21" s="519"/>
      <c r="HUZ21" s="519"/>
      <c r="HVD21" s="519"/>
      <c r="HVE21" s="519"/>
      <c r="HVI21" s="519"/>
      <c r="HVJ21" s="519"/>
      <c r="HVN21" s="519"/>
      <c r="HVO21" s="519"/>
      <c r="HVS21" s="519"/>
      <c r="HVT21" s="519"/>
      <c r="HVX21" s="519"/>
      <c r="HVY21" s="519"/>
      <c r="HWC21" s="519"/>
      <c r="HWD21" s="519"/>
      <c r="HWH21" s="519"/>
      <c r="HWI21" s="519"/>
      <c r="HWM21" s="519"/>
      <c r="HWN21" s="519"/>
      <c r="HWR21" s="519"/>
      <c r="HWS21" s="519"/>
      <c r="HWW21" s="519"/>
      <c r="HWX21" s="519"/>
      <c r="HXB21" s="519"/>
      <c r="HXC21" s="519"/>
      <c r="HXG21" s="519"/>
      <c r="HXH21" s="519"/>
      <c r="HXL21" s="519"/>
      <c r="HXM21" s="519"/>
      <c r="HXQ21" s="519"/>
      <c r="HXR21" s="519"/>
      <c r="HXV21" s="519"/>
      <c r="HXW21" s="519"/>
      <c r="HYA21" s="519"/>
      <c r="HYB21" s="519"/>
      <c r="HYF21" s="519"/>
      <c r="HYG21" s="519"/>
      <c r="HYK21" s="519"/>
      <c r="HYL21" s="519"/>
      <c r="HYP21" s="519"/>
      <c r="HYQ21" s="519"/>
      <c r="HYU21" s="519"/>
      <c r="HYV21" s="519"/>
      <c r="HYZ21" s="519"/>
      <c r="HZA21" s="519"/>
      <c r="HZE21" s="519"/>
      <c r="HZF21" s="519"/>
      <c r="HZJ21" s="519"/>
      <c r="HZK21" s="519"/>
      <c r="HZO21" s="519"/>
      <c r="HZP21" s="519"/>
      <c r="HZT21" s="519"/>
      <c r="HZU21" s="519"/>
      <c r="HZY21" s="519"/>
      <c r="HZZ21" s="519"/>
      <c r="IAD21" s="519"/>
      <c r="IAE21" s="519"/>
      <c r="IAI21" s="519"/>
      <c r="IAJ21" s="519"/>
      <c r="IAN21" s="519"/>
      <c r="IAO21" s="519"/>
      <c r="IAS21" s="519"/>
      <c r="IAT21" s="519"/>
      <c r="IAX21" s="519"/>
      <c r="IAY21" s="519"/>
      <c r="IBC21" s="519"/>
      <c r="IBD21" s="519"/>
      <c r="IBH21" s="519"/>
      <c r="IBI21" s="519"/>
      <c r="IBM21" s="519"/>
      <c r="IBN21" s="519"/>
      <c r="IBR21" s="519"/>
      <c r="IBS21" s="519"/>
      <c r="IBW21" s="519"/>
      <c r="IBX21" s="519"/>
      <c r="ICB21" s="519"/>
      <c r="ICC21" s="519"/>
      <c r="ICG21" s="519"/>
      <c r="ICH21" s="519"/>
      <c r="ICL21" s="519"/>
      <c r="ICM21" s="519"/>
      <c r="ICQ21" s="519"/>
      <c r="ICR21" s="519"/>
      <c r="ICV21" s="519"/>
      <c r="ICW21" s="519"/>
      <c r="IDA21" s="519"/>
      <c r="IDB21" s="519"/>
      <c r="IDF21" s="519"/>
      <c r="IDG21" s="519"/>
      <c r="IDK21" s="519"/>
      <c r="IDL21" s="519"/>
      <c r="IDP21" s="519"/>
      <c r="IDQ21" s="519"/>
      <c r="IDU21" s="519"/>
      <c r="IDV21" s="519"/>
      <c r="IDZ21" s="519"/>
      <c r="IEA21" s="519"/>
      <c r="IEE21" s="519"/>
      <c r="IEF21" s="519"/>
      <c r="IEJ21" s="519"/>
      <c r="IEK21" s="519"/>
      <c r="IEO21" s="519"/>
      <c r="IEP21" s="519"/>
      <c r="IET21" s="519"/>
      <c r="IEU21" s="519"/>
      <c r="IEY21" s="519"/>
      <c r="IEZ21" s="519"/>
      <c r="IFD21" s="519"/>
      <c r="IFE21" s="519"/>
      <c r="IFI21" s="519"/>
      <c r="IFJ21" s="519"/>
      <c r="IFN21" s="519"/>
      <c r="IFO21" s="519"/>
      <c r="IFS21" s="519"/>
      <c r="IFT21" s="519"/>
      <c r="IFX21" s="519"/>
      <c r="IFY21" s="519"/>
      <c r="IGC21" s="519"/>
      <c r="IGD21" s="519"/>
      <c r="IGH21" s="519"/>
      <c r="IGI21" s="519"/>
      <c r="IGM21" s="519"/>
      <c r="IGN21" s="519"/>
      <c r="IGR21" s="519"/>
      <c r="IGS21" s="519"/>
      <c r="IGW21" s="519"/>
      <c r="IGX21" s="519"/>
      <c r="IHB21" s="519"/>
      <c r="IHC21" s="519"/>
      <c r="IHG21" s="519"/>
      <c r="IHH21" s="519"/>
      <c r="IHL21" s="519"/>
      <c r="IHM21" s="519"/>
      <c r="IHQ21" s="519"/>
      <c r="IHR21" s="519"/>
      <c r="IHV21" s="519"/>
      <c r="IHW21" s="519"/>
      <c r="IIA21" s="519"/>
      <c r="IIB21" s="519"/>
      <c r="IIF21" s="519"/>
      <c r="IIG21" s="519"/>
      <c r="IIK21" s="519"/>
      <c r="IIL21" s="519"/>
      <c r="IIP21" s="519"/>
      <c r="IIQ21" s="519"/>
      <c r="IIU21" s="519"/>
      <c r="IIV21" s="519"/>
      <c r="IIZ21" s="519"/>
      <c r="IJA21" s="519"/>
      <c r="IJE21" s="519"/>
      <c r="IJF21" s="519"/>
      <c r="IJJ21" s="519"/>
      <c r="IJK21" s="519"/>
      <c r="IJO21" s="519"/>
      <c r="IJP21" s="519"/>
      <c r="IJT21" s="519"/>
      <c r="IJU21" s="519"/>
      <c r="IJY21" s="519"/>
      <c r="IJZ21" s="519"/>
      <c r="IKD21" s="519"/>
      <c r="IKE21" s="519"/>
      <c r="IKI21" s="519"/>
      <c r="IKJ21" s="519"/>
      <c r="IKN21" s="519"/>
      <c r="IKO21" s="519"/>
      <c r="IKS21" s="519"/>
      <c r="IKT21" s="519"/>
      <c r="IKX21" s="519"/>
      <c r="IKY21" s="519"/>
      <c r="ILC21" s="519"/>
      <c r="ILD21" s="519"/>
      <c r="ILH21" s="519"/>
      <c r="ILI21" s="519"/>
      <c r="ILM21" s="519"/>
      <c r="ILN21" s="519"/>
      <c r="ILR21" s="519"/>
      <c r="ILS21" s="519"/>
      <c r="ILW21" s="519"/>
      <c r="ILX21" s="519"/>
      <c r="IMB21" s="519"/>
      <c r="IMC21" s="519"/>
      <c r="IMG21" s="519"/>
      <c r="IMH21" s="519"/>
      <c r="IML21" s="519"/>
      <c r="IMM21" s="519"/>
      <c r="IMQ21" s="519"/>
      <c r="IMR21" s="519"/>
      <c r="IMV21" s="519"/>
      <c r="IMW21" s="519"/>
      <c r="INA21" s="519"/>
      <c r="INB21" s="519"/>
      <c r="INF21" s="519"/>
      <c r="ING21" s="519"/>
      <c r="INK21" s="519"/>
      <c r="INL21" s="519"/>
      <c r="INP21" s="519"/>
      <c r="INQ21" s="519"/>
      <c r="INU21" s="519"/>
      <c r="INV21" s="519"/>
      <c r="INZ21" s="519"/>
      <c r="IOA21" s="519"/>
      <c r="IOE21" s="519"/>
      <c r="IOF21" s="519"/>
      <c r="IOJ21" s="519"/>
      <c r="IOK21" s="519"/>
      <c r="IOO21" s="519"/>
      <c r="IOP21" s="519"/>
      <c r="IOT21" s="519"/>
      <c r="IOU21" s="519"/>
      <c r="IOY21" s="519"/>
      <c r="IOZ21" s="519"/>
      <c r="IPD21" s="519"/>
      <c r="IPE21" s="519"/>
      <c r="IPI21" s="519"/>
      <c r="IPJ21" s="519"/>
      <c r="IPN21" s="519"/>
      <c r="IPO21" s="519"/>
      <c r="IPS21" s="519"/>
      <c r="IPT21" s="519"/>
      <c r="IPX21" s="519"/>
      <c r="IPY21" s="519"/>
      <c r="IQC21" s="519"/>
      <c r="IQD21" s="519"/>
      <c r="IQH21" s="519"/>
      <c r="IQI21" s="519"/>
      <c r="IQM21" s="519"/>
      <c r="IQN21" s="519"/>
      <c r="IQR21" s="519"/>
      <c r="IQS21" s="519"/>
      <c r="IQW21" s="519"/>
      <c r="IQX21" s="519"/>
      <c r="IRB21" s="519"/>
      <c r="IRC21" s="519"/>
      <c r="IRG21" s="519"/>
      <c r="IRH21" s="519"/>
      <c r="IRL21" s="519"/>
      <c r="IRM21" s="519"/>
      <c r="IRQ21" s="519"/>
      <c r="IRR21" s="519"/>
      <c r="IRV21" s="519"/>
      <c r="IRW21" s="519"/>
      <c r="ISA21" s="519"/>
      <c r="ISB21" s="519"/>
      <c r="ISF21" s="519"/>
      <c r="ISG21" s="519"/>
      <c r="ISK21" s="519"/>
      <c r="ISL21" s="519"/>
      <c r="ISP21" s="519"/>
      <c r="ISQ21" s="519"/>
      <c r="ISU21" s="519"/>
      <c r="ISV21" s="519"/>
      <c r="ISZ21" s="519"/>
      <c r="ITA21" s="519"/>
      <c r="ITE21" s="519"/>
      <c r="ITF21" s="519"/>
      <c r="ITJ21" s="519"/>
      <c r="ITK21" s="519"/>
      <c r="ITO21" s="519"/>
      <c r="ITP21" s="519"/>
      <c r="ITT21" s="519"/>
      <c r="ITU21" s="519"/>
      <c r="ITY21" s="519"/>
      <c r="ITZ21" s="519"/>
      <c r="IUD21" s="519"/>
      <c r="IUE21" s="519"/>
      <c r="IUI21" s="519"/>
      <c r="IUJ21" s="519"/>
      <c r="IUN21" s="519"/>
      <c r="IUO21" s="519"/>
      <c r="IUS21" s="519"/>
      <c r="IUT21" s="519"/>
      <c r="IUX21" s="519"/>
      <c r="IUY21" s="519"/>
      <c r="IVC21" s="519"/>
      <c r="IVD21" s="519"/>
      <c r="IVH21" s="519"/>
      <c r="IVI21" s="519"/>
      <c r="IVM21" s="519"/>
      <c r="IVN21" s="519"/>
      <c r="IVR21" s="519"/>
      <c r="IVS21" s="519"/>
      <c r="IVW21" s="519"/>
      <c r="IVX21" s="519"/>
      <c r="IWB21" s="519"/>
      <c r="IWC21" s="519"/>
      <c r="IWG21" s="519"/>
      <c r="IWH21" s="519"/>
      <c r="IWL21" s="519"/>
      <c r="IWM21" s="519"/>
      <c r="IWQ21" s="519"/>
      <c r="IWR21" s="519"/>
      <c r="IWV21" s="519"/>
      <c r="IWW21" s="519"/>
      <c r="IXA21" s="519"/>
      <c r="IXB21" s="519"/>
      <c r="IXF21" s="519"/>
      <c r="IXG21" s="519"/>
      <c r="IXK21" s="519"/>
      <c r="IXL21" s="519"/>
      <c r="IXP21" s="519"/>
      <c r="IXQ21" s="519"/>
      <c r="IXU21" s="519"/>
      <c r="IXV21" s="519"/>
      <c r="IXZ21" s="519"/>
      <c r="IYA21" s="519"/>
      <c r="IYE21" s="519"/>
      <c r="IYF21" s="519"/>
      <c r="IYJ21" s="519"/>
      <c r="IYK21" s="519"/>
      <c r="IYO21" s="519"/>
      <c r="IYP21" s="519"/>
      <c r="IYT21" s="519"/>
      <c r="IYU21" s="519"/>
      <c r="IYY21" s="519"/>
      <c r="IYZ21" s="519"/>
      <c r="IZD21" s="519"/>
      <c r="IZE21" s="519"/>
      <c r="IZI21" s="519"/>
      <c r="IZJ21" s="519"/>
      <c r="IZN21" s="519"/>
      <c r="IZO21" s="519"/>
      <c r="IZS21" s="519"/>
      <c r="IZT21" s="519"/>
      <c r="IZX21" s="519"/>
      <c r="IZY21" s="519"/>
      <c r="JAC21" s="519"/>
      <c r="JAD21" s="519"/>
      <c r="JAH21" s="519"/>
      <c r="JAI21" s="519"/>
      <c r="JAM21" s="519"/>
      <c r="JAN21" s="519"/>
      <c r="JAR21" s="519"/>
      <c r="JAS21" s="519"/>
      <c r="JAW21" s="519"/>
      <c r="JAX21" s="519"/>
      <c r="JBB21" s="519"/>
      <c r="JBC21" s="519"/>
      <c r="JBG21" s="519"/>
      <c r="JBH21" s="519"/>
      <c r="JBL21" s="519"/>
      <c r="JBM21" s="519"/>
      <c r="JBQ21" s="519"/>
      <c r="JBR21" s="519"/>
      <c r="JBV21" s="519"/>
      <c r="JBW21" s="519"/>
      <c r="JCA21" s="519"/>
      <c r="JCB21" s="519"/>
      <c r="JCF21" s="519"/>
      <c r="JCG21" s="519"/>
      <c r="JCK21" s="519"/>
      <c r="JCL21" s="519"/>
      <c r="JCP21" s="519"/>
      <c r="JCQ21" s="519"/>
      <c r="JCU21" s="519"/>
      <c r="JCV21" s="519"/>
      <c r="JCZ21" s="519"/>
      <c r="JDA21" s="519"/>
      <c r="JDE21" s="519"/>
      <c r="JDF21" s="519"/>
      <c r="JDJ21" s="519"/>
      <c r="JDK21" s="519"/>
      <c r="JDO21" s="519"/>
      <c r="JDP21" s="519"/>
      <c r="JDT21" s="519"/>
      <c r="JDU21" s="519"/>
      <c r="JDY21" s="519"/>
      <c r="JDZ21" s="519"/>
      <c r="JED21" s="519"/>
      <c r="JEE21" s="519"/>
      <c r="JEI21" s="519"/>
      <c r="JEJ21" s="519"/>
      <c r="JEN21" s="519"/>
      <c r="JEO21" s="519"/>
      <c r="JES21" s="519"/>
      <c r="JET21" s="519"/>
      <c r="JEX21" s="519"/>
      <c r="JEY21" s="519"/>
      <c r="JFC21" s="519"/>
      <c r="JFD21" s="519"/>
      <c r="JFH21" s="519"/>
      <c r="JFI21" s="519"/>
      <c r="JFM21" s="519"/>
      <c r="JFN21" s="519"/>
      <c r="JFR21" s="519"/>
      <c r="JFS21" s="519"/>
      <c r="JFW21" s="519"/>
      <c r="JFX21" s="519"/>
      <c r="JGB21" s="519"/>
      <c r="JGC21" s="519"/>
      <c r="JGG21" s="519"/>
      <c r="JGH21" s="519"/>
      <c r="JGL21" s="519"/>
      <c r="JGM21" s="519"/>
      <c r="JGQ21" s="519"/>
      <c r="JGR21" s="519"/>
      <c r="JGV21" s="519"/>
      <c r="JGW21" s="519"/>
      <c r="JHA21" s="519"/>
      <c r="JHB21" s="519"/>
      <c r="JHF21" s="519"/>
      <c r="JHG21" s="519"/>
      <c r="JHK21" s="519"/>
      <c r="JHL21" s="519"/>
      <c r="JHP21" s="519"/>
      <c r="JHQ21" s="519"/>
      <c r="JHU21" s="519"/>
      <c r="JHV21" s="519"/>
      <c r="JHZ21" s="519"/>
      <c r="JIA21" s="519"/>
      <c r="JIE21" s="519"/>
      <c r="JIF21" s="519"/>
      <c r="JIJ21" s="519"/>
      <c r="JIK21" s="519"/>
      <c r="JIO21" s="519"/>
      <c r="JIP21" s="519"/>
      <c r="JIT21" s="519"/>
      <c r="JIU21" s="519"/>
      <c r="JIY21" s="519"/>
      <c r="JIZ21" s="519"/>
      <c r="JJD21" s="519"/>
      <c r="JJE21" s="519"/>
      <c r="JJI21" s="519"/>
      <c r="JJJ21" s="519"/>
      <c r="JJN21" s="519"/>
      <c r="JJO21" s="519"/>
      <c r="JJS21" s="519"/>
      <c r="JJT21" s="519"/>
      <c r="JJX21" s="519"/>
      <c r="JJY21" s="519"/>
      <c r="JKC21" s="519"/>
      <c r="JKD21" s="519"/>
      <c r="JKH21" s="519"/>
      <c r="JKI21" s="519"/>
      <c r="JKM21" s="519"/>
      <c r="JKN21" s="519"/>
      <c r="JKR21" s="519"/>
      <c r="JKS21" s="519"/>
      <c r="JKW21" s="519"/>
      <c r="JKX21" s="519"/>
      <c r="JLB21" s="519"/>
      <c r="JLC21" s="519"/>
      <c r="JLG21" s="519"/>
      <c r="JLH21" s="519"/>
      <c r="JLL21" s="519"/>
      <c r="JLM21" s="519"/>
      <c r="JLQ21" s="519"/>
      <c r="JLR21" s="519"/>
      <c r="JLV21" s="519"/>
      <c r="JLW21" s="519"/>
      <c r="JMA21" s="519"/>
      <c r="JMB21" s="519"/>
      <c r="JMF21" s="519"/>
      <c r="JMG21" s="519"/>
      <c r="JMK21" s="519"/>
      <c r="JML21" s="519"/>
      <c r="JMP21" s="519"/>
      <c r="JMQ21" s="519"/>
      <c r="JMU21" s="519"/>
      <c r="JMV21" s="519"/>
      <c r="JMZ21" s="519"/>
      <c r="JNA21" s="519"/>
      <c r="JNE21" s="519"/>
      <c r="JNF21" s="519"/>
      <c r="JNJ21" s="519"/>
      <c r="JNK21" s="519"/>
      <c r="JNO21" s="519"/>
      <c r="JNP21" s="519"/>
      <c r="JNT21" s="519"/>
      <c r="JNU21" s="519"/>
      <c r="JNY21" s="519"/>
      <c r="JNZ21" s="519"/>
      <c r="JOD21" s="519"/>
      <c r="JOE21" s="519"/>
      <c r="JOI21" s="519"/>
      <c r="JOJ21" s="519"/>
      <c r="JON21" s="519"/>
      <c r="JOO21" s="519"/>
      <c r="JOS21" s="519"/>
      <c r="JOT21" s="519"/>
      <c r="JOX21" s="519"/>
      <c r="JOY21" s="519"/>
      <c r="JPC21" s="519"/>
      <c r="JPD21" s="519"/>
      <c r="JPH21" s="519"/>
      <c r="JPI21" s="519"/>
      <c r="JPM21" s="519"/>
      <c r="JPN21" s="519"/>
      <c r="JPR21" s="519"/>
      <c r="JPS21" s="519"/>
      <c r="JPW21" s="519"/>
      <c r="JPX21" s="519"/>
      <c r="JQB21" s="519"/>
      <c r="JQC21" s="519"/>
      <c r="JQG21" s="519"/>
      <c r="JQH21" s="519"/>
      <c r="JQL21" s="519"/>
      <c r="JQM21" s="519"/>
      <c r="JQQ21" s="519"/>
      <c r="JQR21" s="519"/>
      <c r="JQV21" s="519"/>
      <c r="JQW21" s="519"/>
      <c r="JRA21" s="519"/>
      <c r="JRB21" s="519"/>
      <c r="JRF21" s="519"/>
      <c r="JRG21" s="519"/>
      <c r="JRK21" s="519"/>
      <c r="JRL21" s="519"/>
      <c r="JRP21" s="519"/>
      <c r="JRQ21" s="519"/>
      <c r="JRU21" s="519"/>
      <c r="JRV21" s="519"/>
      <c r="JRZ21" s="519"/>
      <c r="JSA21" s="519"/>
      <c r="JSE21" s="519"/>
      <c r="JSF21" s="519"/>
      <c r="JSJ21" s="519"/>
      <c r="JSK21" s="519"/>
      <c r="JSO21" s="519"/>
      <c r="JSP21" s="519"/>
      <c r="JST21" s="519"/>
      <c r="JSU21" s="519"/>
      <c r="JSY21" s="519"/>
      <c r="JSZ21" s="519"/>
      <c r="JTD21" s="519"/>
      <c r="JTE21" s="519"/>
      <c r="JTI21" s="519"/>
      <c r="JTJ21" s="519"/>
      <c r="JTN21" s="519"/>
      <c r="JTO21" s="519"/>
      <c r="JTS21" s="519"/>
      <c r="JTT21" s="519"/>
      <c r="JTX21" s="519"/>
      <c r="JTY21" s="519"/>
      <c r="JUC21" s="519"/>
      <c r="JUD21" s="519"/>
      <c r="JUH21" s="519"/>
      <c r="JUI21" s="519"/>
      <c r="JUM21" s="519"/>
      <c r="JUN21" s="519"/>
      <c r="JUR21" s="519"/>
      <c r="JUS21" s="519"/>
      <c r="JUW21" s="519"/>
      <c r="JUX21" s="519"/>
      <c r="JVB21" s="519"/>
      <c r="JVC21" s="519"/>
      <c r="JVG21" s="519"/>
      <c r="JVH21" s="519"/>
      <c r="JVL21" s="519"/>
      <c r="JVM21" s="519"/>
      <c r="JVQ21" s="519"/>
      <c r="JVR21" s="519"/>
      <c r="JVV21" s="519"/>
      <c r="JVW21" s="519"/>
      <c r="JWA21" s="519"/>
      <c r="JWB21" s="519"/>
      <c r="JWF21" s="519"/>
      <c r="JWG21" s="519"/>
      <c r="JWK21" s="519"/>
      <c r="JWL21" s="519"/>
      <c r="JWP21" s="519"/>
      <c r="JWQ21" s="519"/>
      <c r="JWU21" s="519"/>
      <c r="JWV21" s="519"/>
      <c r="JWZ21" s="519"/>
      <c r="JXA21" s="519"/>
      <c r="JXE21" s="519"/>
      <c r="JXF21" s="519"/>
      <c r="JXJ21" s="519"/>
      <c r="JXK21" s="519"/>
      <c r="JXO21" s="519"/>
      <c r="JXP21" s="519"/>
      <c r="JXT21" s="519"/>
      <c r="JXU21" s="519"/>
      <c r="JXY21" s="519"/>
      <c r="JXZ21" s="519"/>
      <c r="JYD21" s="519"/>
      <c r="JYE21" s="519"/>
      <c r="JYI21" s="519"/>
      <c r="JYJ21" s="519"/>
      <c r="JYN21" s="519"/>
      <c r="JYO21" s="519"/>
      <c r="JYS21" s="519"/>
      <c r="JYT21" s="519"/>
      <c r="JYX21" s="519"/>
      <c r="JYY21" s="519"/>
      <c r="JZC21" s="519"/>
      <c r="JZD21" s="519"/>
      <c r="JZH21" s="519"/>
      <c r="JZI21" s="519"/>
      <c r="JZM21" s="519"/>
      <c r="JZN21" s="519"/>
      <c r="JZR21" s="519"/>
      <c r="JZS21" s="519"/>
      <c r="JZW21" s="519"/>
      <c r="JZX21" s="519"/>
      <c r="KAB21" s="519"/>
      <c r="KAC21" s="519"/>
      <c r="KAG21" s="519"/>
      <c r="KAH21" s="519"/>
      <c r="KAL21" s="519"/>
      <c r="KAM21" s="519"/>
      <c r="KAQ21" s="519"/>
      <c r="KAR21" s="519"/>
      <c r="KAV21" s="519"/>
      <c r="KAW21" s="519"/>
      <c r="KBA21" s="519"/>
      <c r="KBB21" s="519"/>
      <c r="KBF21" s="519"/>
      <c r="KBG21" s="519"/>
      <c r="KBK21" s="519"/>
      <c r="KBL21" s="519"/>
      <c r="KBP21" s="519"/>
      <c r="KBQ21" s="519"/>
      <c r="KBU21" s="519"/>
      <c r="KBV21" s="519"/>
      <c r="KBZ21" s="519"/>
      <c r="KCA21" s="519"/>
      <c r="KCE21" s="519"/>
      <c r="KCF21" s="519"/>
      <c r="KCJ21" s="519"/>
      <c r="KCK21" s="519"/>
      <c r="KCO21" s="519"/>
      <c r="KCP21" s="519"/>
      <c r="KCT21" s="519"/>
      <c r="KCU21" s="519"/>
      <c r="KCY21" s="519"/>
      <c r="KCZ21" s="519"/>
      <c r="KDD21" s="519"/>
      <c r="KDE21" s="519"/>
      <c r="KDI21" s="519"/>
      <c r="KDJ21" s="519"/>
      <c r="KDN21" s="519"/>
      <c r="KDO21" s="519"/>
      <c r="KDS21" s="519"/>
      <c r="KDT21" s="519"/>
      <c r="KDX21" s="519"/>
      <c r="KDY21" s="519"/>
      <c r="KEC21" s="519"/>
      <c r="KED21" s="519"/>
      <c r="KEH21" s="519"/>
      <c r="KEI21" s="519"/>
      <c r="KEM21" s="519"/>
      <c r="KEN21" s="519"/>
      <c r="KER21" s="519"/>
      <c r="KES21" s="519"/>
      <c r="KEW21" s="519"/>
      <c r="KEX21" s="519"/>
      <c r="KFB21" s="519"/>
      <c r="KFC21" s="519"/>
      <c r="KFG21" s="519"/>
      <c r="KFH21" s="519"/>
      <c r="KFL21" s="519"/>
      <c r="KFM21" s="519"/>
      <c r="KFQ21" s="519"/>
      <c r="KFR21" s="519"/>
      <c r="KFV21" s="519"/>
      <c r="KFW21" s="519"/>
      <c r="KGA21" s="519"/>
      <c r="KGB21" s="519"/>
      <c r="KGF21" s="519"/>
      <c r="KGG21" s="519"/>
      <c r="KGK21" s="519"/>
      <c r="KGL21" s="519"/>
      <c r="KGP21" s="519"/>
      <c r="KGQ21" s="519"/>
      <c r="KGU21" s="519"/>
      <c r="KGV21" s="519"/>
      <c r="KGZ21" s="519"/>
      <c r="KHA21" s="519"/>
      <c r="KHE21" s="519"/>
      <c r="KHF21" s="519"/>
      <c r="KHJ21" s="519"/>
      <c r="KHK21" s="519"/>
      <c r="KHO21" s="519"/>
      <c r="KHP21" s="519"/>
      <c r="KHT21" s="519"/>
      <c r="KHU21" s="519"/>
      <c r="KHY21" s="519"/>
      <c r="KHZ21" s="519"/>
      <c r="KID21" s="519"/>
      <c r="KIE21" s="519"/>
      <c r="KII21" s="519"/>
      <c r="KIJ21" s="519"/>
      <c r="KIN21" s="519"/>
      <c r="KIO21" s="519"/>
      <c r="KIS21" s="519"/>
      <c r="KIT21" s="519"/>
      <c r="KIX21" s="519"/>
      <c r="KIY21" s="519"/>
      <c r="KJC21" s="519"/>
      <c r="KJD21" s="519"/>
      <c r="KJH21" s="519"/>
      <c r="KJI21" s="519"/>
      <c r="KJM21" s="519"/>
      <c r="KJN21" s="519"/>
      <c r="KJR21" s="519"/>
      <c r="KJS21" s="519"/>
      <c r="KJW21" s="519"/>
      <c r="KJX21" s="519"/>
      <c r="KKB21" s="519"/>
      <c r="KKC21" s="519"/>
      <c r="KKG21" s="519"/>
      <c r="KKH21" s="519"/>
      <c r="KKL21" s="519"/>
      <c r="KKM21" s="519"/>
      <c r="KKQ21" s="519"/>
      <c r="KKR21" s="519"/>
      <c r="KKV21" s="519"/>
      <c r="KKW21" s="519"/>
      <c r="KLA21" s="519"/>
      <c r="KLB21" s="519"/>
      <c r="KLF21" s="519"/>
      <c r="KLG21" s="519"/>
      <c r="KLK21" s="519"/>
      <c r="KLL21" s="519"/>
      <c r="KLP21" s="519"/>
      <c r="KLQ21" s="519"/>
      <c r="KLU21" s="519"/>
      <c r="KLV21" s="519"/>
      <c r="KLZ21" s="519"/>
      <c r="KMA21" s="519"/>
      <c r="KME21" s="519"/>
      <c r="KMF21" s="519"/>
      <c r="KMJ21" s="519"/>
      <c r="KMK21" s="519"/>
      <c r="KMO21" s="519"/>
      <c r="KMP21" s="519"/>
      <c r="KMT21" s="519"/>
      <c r="KMU21" s="519"/>
      <c r="KMY21" s="519"/>
      <c r="KMZ21" s="519"/>
      <c r="KND21" s="519"/>
      <c r="KNE21" s="519"/>
      <c r="KNI21" s="519"/>
      <c r="KNJ21" s="519"/>
      <c r="KNN21" s="519"/>
      <c r="KNO21" s="519"/>
      <c r="KNS21" s="519"/>
      <c r="KNT21" s="519"/>
      <c r="KNX21" s="519"/>
      <c r="KNY21" s="519"/>
      <c r="KOC21" s="519"/>
      <c r="KOD21" s="519"/>
      <c r="KOH21" s="519"/>
      <c r="KOI21" s="519"/>
      <c r="KOM21" s="519"/>
      <c r="KON21" s="519"/>
      <c r="KOR21" s="519"/>
      <c r="KOS21" s="519"/>
      <c r="KOW21" s="519"/>
      <c r="KOX21" s="519"/>
      <c r="KPB21" s="519"/>
      <c r="KPC21" s="519"/>
      <c r="KPG21" s="519"/>
      <c r="KPH21" s="519"/>
      <c r="KPL21" s="519"/>
      <c r="KPM21" s="519"/>
      <c r="KPQ21" s="519"/>
      <c r="KPR21" s="519"/>
      <c r="KPV21" s="519"/>
      <c r="KPW21" s="519"/>
      <c r="KQA21" s="519"/>
      <c r="KQB21" s="519"/>
      <c r="KQF21" s="519"/>
      <c r="KQG21" s="519"/>
      <c r="KQK21" s="519"/>
      <c r="KQL21" s="519"/>
      <c r="KQP21" s="519"/>
      <c r="KQQ21" s="519"/>
      <c r="KQU21" s="519"/>
      <c r="KQV21" s="519"/>
      <c r="KQZ21" s="519"/>
      <c r="KRA21" s="519"/>
      <c r="KRE21" s="519"/>
      <c r="KRF21" s="519"/>
      <c r="KRJ21" s="519"/>
      <c r="KRK21" s="519"/>
      <c r="KRO21" s="519"/>
      <c r="KRP21" s="519"/>
      <c r="KRT21" s="519"/>
      <c r="KRU21" s="519"/>
      <c r="KRY21" s="519"/>
      <c r="KRZ21" s="519"/>
      <c r="KSD21" s="519"/>
      <c r="KSE21" s="519"/>
      <c r="KSI21" s="519"/>
      <c r="KSJ21" s="519"/>
      <c r="KSN21" s="519"/>
      <c r="KSO21" s="519"/>
      <c r="KSS21" s="519"/>
      <c r="KST21" s="519"/>
      <c r="KSX21" s="519"/>
      <c r="KSY21" s="519"/>
      <c r="KTC21" s="519"/>
      <c r="KTD21" s="519"/>
      <c r="KTH21" s="519"/>
      <c r="KTI21" s="519"/>
      <c r="KTM21" s="519"/>
      <c r="KTN21" s="519"/>
      <c r="KTR21" s="519"/>
      <c r="KTS21" s="519"/>
      <c r="KTW21" s="519"/>
      <c r="KTX21" s="519"/>
      <c r="KUB21" s="519"/>
      <c r="KUC21" s="519"/>
      <c r="KUG21" s="519"/>
      <c r="KUH21" s="519"/>
      <c r="KUL21" s="519"/>
      <c r="KUM21" s="519"/>
      <c r="KUQ21" s="519"/>
      <c r="KUR21" s="519"/>
      <c r="KUV21" s="519"/>
      <c r="KUW21" s="519"/>
      <c r="KVA21" s="519"/>
      <c r="KVB21" s="519"/>
      <c r="KVF21" s="519"/>
      <c r="KVG21" s="519"/>
      <c r="KVK21" s="519"/>
      <c r="KVL21" s="519"/>
      <c r="KVP21" s="519"/>
      <c r="KVQ21" s="519"/>
      <c r="KVU21" s="519"/>
      <c r="KVV21" s="519"/>
      <c r="KVZ21" s="519"/>
      <c r="KWA21" s="519"/>
      <c r="KWE21" s="519"/>
      <c r="KWF21" s="519"/>
      <c r="KWJ21" s="519"/>
      <c r="KWK21" s="519"/>
      <c r="KWO21" s="519"/>
      <c r="KWP21" s="519"/>
      <c r="KWT21" s="519"/>
      <c r="KWU21" s="519"/>
      <c r="KWY21" s="519"/>
      <c r="KWZ21" s="519"/>
      <c r="KXD21" s="519"/>
      <c r="KXE21" s="519"/>
      <c r="KXI21" s="519"/>
      <c r="KXJ21" s="519"/>
      <c r="KXN21" s="519"/>
      <c r="KXO21" s="519"/>
      <c r="KXS21" s="519"/>
      <c r="KXT21" s="519"/>
      <c r="KXX21" s="519"/>
      <c r="KXY21" s="519"/>
      <c r="KYC21" s="519"/>
      <c r="KYD21" s="519"/>
      <c r="KYH21" s="519"/>
      <c r="KYI21" s="519"/>
      <c r="KYM21" s="519"/>
      <c r="KYN21" s="519"/>
      <c r="KYR21" s="519"/>
      <c r="KYS21" s="519"/>
      <c r="KYW21" s="519"/>
      <c r="KYX21" s="519"/>
      <c r="KZB21" s="519"/>
      <c r="KZC21" s="519"/>
      <c r="KZG21" s="519"/>
      <c r="KZH21" s="519"/>
      <c r="KZL21" s="519"/>
      <c r="KZM21" s="519"/>
      <c r="KZQ21" s="519"/>
      <c r="KZR21" s="519"/>
      <c r="KZV21" s="519"/>
      <c r="KZW21" s="519"/>
      <c r="LAA21" s="519"/>
      <c r="LAB21" s="519"/>
      <c r="LAF21" s="519"/>
      <c r="LAG21" s="519"/>
      <c r="LAK21" s="519"/>
      <c r="LAL21" s="519"/>
      <c r="LAP21" s="519"/>
      <c r="LAQ21" s="519"/>
      <c r="LAU21" s="519"/>
      <c r="LAV21" s="519"/>
      <c r="LAZ21" s="519"/>
      <c r="LBA21" s="519"/>
      <c r="LBE21" s="519"/>
      <c r="LBF21" s="519"/>
      <c r="LBJ21" s="519"/>
      <c r="LBK21" s="519"/>
      <c r="LBO21" s="519"/>
      <c r="LBP21" s="519"/>
      <c r="LBT21" s="519"/>
      <c r="LBU21" s="519"/>
      <c r="LBY21" s="519"/>
      <c r="LBZ21" s="519"/>
      <c r="LCD21" s="519"/>
      <c r="LCE21" s="519"/>
      <c r="LCI21" s="519"/>
      <c r="LCJ21" s="519"/>
      <c r="LCN21" s="519"/>
      <c r="LCO21" s="519"/>
      <c r="LCS21" s="519"/>
      <c r="LCT21" s="519"/>
      <c r="LCX21" s="519"/>
      <c r="LCY21" s="519"/>
      <c r="LDC21" s="519"/>
      <c r="LDD21" s="519"/>
      <c r="LDH21" s="519"/>
      <c r="LDI21" s="519"/>
      <c r="LDM21" s="519"/>
      <c r="LDN21" s="519"/>
      <c r="LDR21" s="519"/>
      <c r="LDS21" s="519"/>
      <c r="LDW21" s="519"/>
      <c r="LDX21" s="519"/>
      <c r="LEB21" s="519"/>
      <c r="LEC21" s="519"/>
      <c r="LEG21" s="519"/>
      <c r="LEH21" s="519"/>
      <c r="LEL21" s="519"/>
      <c r="LEM21" s="519"/>
      <c r="LEQ21" s="519"/>
      <c r="LER21" s="519"/>
      <c r="LEV21" s="519"/>
      <c r="LEW21" s="519"/>
      <c r="LFA21" s="519"/>
      <c r="LFB21" s="519"/>
      <c r="LFF21" s="519"/>
      <c r="LFG21" s="519"/>
      <c r="LFK21" s="519"/>
      <c r="LFL21" s="519"/>
      <c r="LFP21" s="519"/>
      <c r="LFQ21" s="519"/>
      <c r="LFU21" s="519"/>
      <c r="LFV21" s="519"/>
      <c r="LFZ21" s="519"/>
      <c r="LGA21" s="519"/>
      <c r="LGE21" s="519"/>
      <c r="LGF21" s="519"/>
      <c r="LGJ21" s="519"/>
      <c r="LGK21" s="519"/>
      <c r="LGO21" s="519"/>
      <c r="LGP21" s="519"/>
      <c r="LGT21" s="519"/>
      <c r="LGU21" s="519"/>
      <c r="LGY21" s="519"/>
      <c r="LGZ21" s="519"/>
      <c r="LHD21" s="519"/>
      <c r="LHE21" s="519"/>
      <c r="LHI21" s="519"/>
      <c r="LHJ21" s="519"/>
      <c r="LHN21" s="519"/>
      <c r="LHO21" s="519"/>
      <c r="LHS21" s="519"/>
      <c r="LHT21" s="519"/>
      <c r="LHX21" s="519"/>
      <c r="LHY21" s="519"/>
      <c r="LIC21" s="519"/>
      <c r="LID21" s="519"/>
      <c r="LIH21" s="519"/>
      <c r="LII21" s="519"/>
      <c r="LIM21" s="519"/>
      <c r="LIN21" s="519"/>
      <c r="LIR21" s="519"/>
      <c r="LIS21" s="519"/>
      <c r="LIW21" s="519"/>
      <c r="LIX21" s="519"/>
      <c r="LJB21" s="519"/>
      <c r="LJC21" s="519"/>
      <c r="LJG21" s="519"/>
      <c r="LJH21" s="519"/>
      <c r="LJL21" s="519"/>
      <c r="LJM21" s="519"/>
      <c r="LJQ21" s="519"/>
      <c r="LJR21" s="519"/>
      <c r="LJV21" s="519"/>
      <c r="LJW21" s="519"/>
      <c r="LKA21" s="519"/>
      <c r="LKB21" s="519"/>
      <c r="LKF21" s="519"/>
      <c r="LKG21" s="519"/>
      <c r="LKK21" s="519"/>
      <c r="LKL21" s="519"/>
      <c r="LKP21" s="519"/>
      <c r="LKQ21" s="519"/>
      <c r="LKU21" s="519"/>
      <c r="LKV21" s="519"/>
      <c r="LKZ21" s="519"/>
      <c r="LLA21" s="519"/>
      <c r="LLE21" s="519"/>
      <c r="LLF21" s="519"/>
      <c r="LLJ21" s="519"/>
      <c r="LLK21" s="519"/>
      <c r="LLO21" s="519"/>
      <c r="LLP21" s="519"/>
      <c r="LLT21" s="519"/>
      <c r="LLU21" s="519"/>
      <c r="LLY21" s="519"/>
      <c r="LLZ21" s="519"/>
      <c r="LMD21" s="519"/>
      <c r="LME21" s="519"/>
      <c r="LMI21" s="519"/>
      <c r="LMJ21" s="519"/>
      <c r="LMN21" s="519"/>
      <c r="LMO21" s="519"/>
      <c r="LMS21" s="519"/>
      <c r="LMT21" s="519"/>
      <c r="LMX21" s="519"/>
      <c r="LMY21" s="519"/>
      <c r="LNC21" s="519"/>
      <c r="LND21" s="519"/>
      <c r="LNH21" s="519"/>
      <c r="LNI21" s="519"/>
      <c r="LNM21" s="519"/>
      <c r="LNN21" s="519"/>
      <c r="LNR21" s="519"/>
      <c r="LNS21" s="519"/>
      <c r="LNW21" s="519"/>
      <c r="LNX21" s="519"/>
      <c r="LOB21" s="519"/>
      <c r="LOC21" s="519"/>
      <c r="LOG21" s="519"/>
      <c r="LOH21" s="519"/>
      <c r="LOL21" s="519"/>
      <c r="LOM21" s="519"/>
      <c r="LOQ21" s="519"/>
      <c r="LOR21" s="519"/>
      <c r="LOV21" s="519"/>
      <c r="LOW21" s="519"/>
      <c r="LPA21" s="519"/>
      <c r="LPB21" s="519"/>
      <c r="LPF21" s="519"/>
      <c r="LPG21" s="519"/>
      <c r="LPK21" s="519"/>
      <c r="LPL21" s="519"/>
      <c r="LPP21" s="519"/>
      <c r="LPQ21" s="519"/>
      <c r="LPU21" s="519"/>
      <c r="LPV21" s="519"/>
      <c r="LPZ21" s="519"/>
      <c r="LQA21" s="519"/>
      <c r="LQE21" s="519"/>
      <c r="LQF21" s="519"/>
      <c r="LQJ21" s="519"/>
      <c r="LQK21" s="519"/>
      <c r="LQO21" s="519"/>
      <c r="LQP21" s="519"/>
      <c r="LQT21" s="519"/>
      <c r="LQU21" s="519"/>
      <c r="LQY21" s="519"/>
      <c r="LQZ21" s="519"/>
      <c r="LRD21" s="519"/>
      <c r="LRE21" s="519"/>
      <c r="LRI21" s="519"/>
      <c r="LRJ21" s="519"/>
      <c r="LRN21" s="519"/>
      <c r="LRO21" s="519"/>
      <c r="LRS21" s="519"/>
      <c r="LRT21" s="519"/>
      <c r="LRX21" s="519"/>
      <c r="LRY21" s="519"/>
      <c r="LSC21" s="519"/>
      <c r="LSD21" s="519"/>
      <c r="LSH21" s="519"/>
      <c r="LSI21" s="519"/>
      <c r="LSM21" s="519"/>
      <c r="LSN21" s="519"/>
      <c r="LSR21" s="519"/>
      <c r="LSS21" s="519"/>
      <c r="LSW21" s="519"/>
      <c r="LSX21" s="519"/>
      <c r="LTB21" s="519"/>
      <c r="LTC21" s="519"/>
      <c r="LTG21" s="519"/>
      <c r="LTH21" s="519"/>
      <c r="LTL21" s="519"/>
      <c r="LTM21" s="519"/>
      <c r="LTQ21" s="519"/>
      <c r="LTR21" s="519"/>
      <c r="LTV21" s="519"/>
      <c r="LTW21" s="519"/>
      <c r="LUA21" s="519"/>
      <c r="LUB21" s="519"/>
      <c r="LUF21" s="519"/>
      <c r="LUG21" s="519"/>
      <c r="LUK21" s="519"/>
      <c r="LUL21" s="519"/>
      <c r="LUP21" s="519"/>
      <c r="LUQ21" s="519"/>
      <c r="LUU21" s="519"/>
      <c r="LUV21" s="519"/>
      <c r="LUZ21" s="519"/>
      <c r="LVA21" s="519"/>
      <c r="LVE21" s="519"/>
      <c r="LVF21" s="519"/>
      <c r="LVJ21" s="519"/>
      <c r="LVK21" s="519"/>
      <c r="LVO21" s="519"/>
      <c r="LVP21" s="519"/>
      <c r="LVT21" s="519"/>
      <c r="LVU21" s="519"/>
      <c r="LVY21" s="519"/>
      <c r="LVZ21" s="519"/>
      <c r="LWD21" s="519"/>
      <c r="LWE21" s="519"/>
      <c r="LWI21" s="519"/>
      <c r="LWJ21" s="519"/>
      <c r="LWN21" s="519"/>
      <c r="LWO21" s="519"/>
      <c r="LWS21" s="519"/>
      <c r="LWT21" s="519"/>
      <c r="LWX21" s="519"/>
      <c r="LWY21" s="519"/>
      <c r="LXC21" s="519"/>
      <c r="LXD21" s="519"/>
      <c r="LXH21" s="519"/>
      <c r="LXI21" s="519"/>
      <c r="LXM21" s="519"/>
      <c r="LXN21" s="519"/>
      <c r="LXR21" s="519"/>
      <c r="LXS21" s="519"/>
      <c r="LXW21" s="519"/>
      <c r="LXX21" s="519"/>
      <c r="LYB21" s="519"/>
      <c r="LYC21" s="519"/>
      <c r="LYG21" s="519"/>
      <c r="LYH21" s="519"/>
      <c r="LYL21" s="519"/>
      <c r="LYM21" s="519"/>
      <c r="LYQ21" s="519"/>
      <c r="LYR21" s="519"/>
      <c r="LYV21" s="519"/>
      <c r="LYW21" s="519"/>
      <c r="LZA21" s="519"/>
      <c r="LZB21" s="519"/>
      <c r="LZF21" s="519"/>
      <c r="LZG21" s="519"/>
      <c r="LZK21" s="519"/>
      <c r="LZL21" s="519"/>
      <c r="LZP21" s="519"/>
      <c r="LZQ21" s="519"/>
      <c r="LZU21" s="519"/>
      <c r="LZV21" s="519"/>
      <c r="LZZ21" s="519"/>
      <c r="MAA21" s="519"/>
      <c r="MAE21" s="519"/>
      <c r="MAF21" s="519"/>
      <c r="MAJ21" s="519"/>
      <c r="MAK21" s="519"/>
      <c r="MAO21" s="519"/>
      <c r="MAP21" s="519"/>
      <c r="MAT21" s="519"/>
      <c r="MAU21" s="519"/>
      <c r="MAY21" s="519"/>
      <c r="MAZ21" s="519"/>
      <c r="MBD21" s="519"/>
      <c r="MBE21" s="519"/>
      <c r="MBI21" s="519"/>
      <c r="MBJ21" s="519"/>
      <c r="MBN21" s="519"/>
      <c r="MBO21" s="519"/>
      <c r="MBS21" s="519"/>
      <c r="MBT21" s="519"/>
      <c r="MBX21" s="519"/>
      <c r="MBY21" s="519"/>
      <c r="MCC21" s="519"/>
      <c r="MCD21" s="519"/>
      <c r="MCH21" s="519"/>
      <c r="MCI21" s="519"/>
      <c r="MCM21" s="519"/>
      <c r="MCN21" s="519"/>
      <c r="MCR21" s="519"/>
      <c r="MCS21" s="519"/>
      <c r="MCW21" s="519"/>
      <c r="MCX21" s="519"/>
      <c r="MDB21" s="519"/>
      <c r="MDC21" s="519"/>
      <c r="MDG21" s="519"/>
      <c r="MDH21" s="519"/>
      <c r="MDL21" s="519"/>
      <c r="MDM21" s="519"/>
      <c r="MDQ21" s="519"/>
      <c r="MDR21" s="519"/>
      <c r="MDV21" s="519"/>
      <c r="MDW21" s="519"/>
      <c r="MEA21" s="519"/>
      <c r="MEB21" s="519"/>
      <c r="MEF21" s="519"/>
      <c r="MEG21" s="519"/>
      <c r="MEK21" s="519"/>
      <c r="MEL21" s="519"/>
      <c r="MEP21" s="519"/>
      <c r="MEQ21" s="519"/>
      <c r="MEU21" s="519"/>
      <c r="MEV21" s="519"/>
      <c r="MEZ21" s="519"/>
      <c r="MFA21" s="519"/>
      <c r="MFE21" s="519"/>
      <c r="MFF21" s="519"/>
      <c r="MFJ21" s="519"/>
      <c r="MFK21" s="519"/>
      <c r="MFO21" s="519"/>
      <c r="MFP21" s="519"/>
      <c r="MFT21" s="519"/>
      <c r="MFU21" s="519"/>
      <c r="MFY21" s="519"/>
      <c r="MFZ21" s="519"/>
      <c r="MGD21" s="519"/>
      <c r="MGE21" s="519"/>
      <c r="MGI21" s="519"/>
      <c r="MGJ21" s="519"/>
      <c r="MGN21" s="519"/>
      <c r="MGO21" s="519"/>
      <c r="MGS21" s="519"/>
      <c r="MGT21" s="519"/>
      <c r="MGX21" s="519"/>
      <c r="MGY21" s="519"/>
      <c r="MHC21" s="519"/>
      <c r="MHD21" s="519"/>
      <c r="MHH21" s="519"/>
      <c r="MHI21" s="519"/>
      <c r="MHM21" s="519"/>
      <c r="MHN21" s="519"/>
      <c r="MHR21" s="519"/>
      <c r="MHS21" s="519"/>
      <c r="MHW21" s="519"/>
      <c r="MHX21" s="519"/>
      <c r="MIB21" s="519"/>
      <c r="MIC21" s="519"/>
      <c r="MIG21" s="519"/>
      <c r="MIH21" s="519"/>
      <c r="MIL21" s="519"/>
      <c r="MIM21" s="519"/>
      <c r="MIQ21" s="519"/>
      <c r="MIR21" s="519"/>
      <c r="MIV21" s="519"/>
      <c r="MIW21" s="519"/>
      <c r="MJA21" s="519"/>
      <c r="MJB21" s="519"/>
      <c r="MJF21" s="519"/>
      <c r="MJG21" s="519"/>
      <c r="MJK21" s="519"/>
      <c r="MJL21" s="519"/>
      <c r="MJP21" s="519"/>
      <c r="MJQ21" s="519"/>
      <c r="MJU21" s="519"/>
      <c r="MJV21" s="519"/>
      <c r="MJZ21" s="519"/>
      <c r="MKA21" s="519"/>
      <c r="MKE21" s="519"/>
      <c r="MKF21" s="519"/>
      <c r="MKJ21" s="519"/>
      <c r="MKK21" s="519"/>
      <c r="MKO21" s="519"/>
      <c r="MKP21" s="519"/>
      <c r="MKT21" s="519"/>
      <c r="MKU21" s="519"/>
      <c r="MKY21" s="519"/>
      <c r="MKZ21" s="519"/>
      <c r="MLD21" s="519"/>
      <c r="MLE21" s="519"/>
      <c r="MLI21" s="519"/>
      <c r="MLJ21" s="519"/>
      <c r="MLN21" s="519"/>
      <c r="MLO21" s="519"/>
      <c r="MLS21" s="519"/>
      <c r="MLT21" s="519"/>
      <c r="MLX21" s="519"/>
      <c r="MLY21" s="519"/>
      <c r="MMC21" s="519"/>
      <c r="MMD21" s="519"/>
      <c r="MMH21" s="519"/>
      <c r="MMI21" s="519"/>
      <c r="MMM21" s="519"/>
      <c r="MMN21" s="519"/>
      <c r="MMR21" s="519"/>
      <c r="MMS21" s="519"/>
      <c r="MMW21" s="519"/>
      <c r="MMX21" s="519"/>
      <c r="MNB21" s="519"/>
      <c r="MNC21" s="519"/>
      <c r="MNG21" s="519"/>
      <c r="MNH21" s="519"/>
      <c r="MNL21" s="519"/>
      <c r="MNM21" s="519"/>
      <c r="MNQ21" s="519"/>
      <c r="MNR21" s="519"/>
      <c r="MNV21" s="519"/>
      <c r="MNW21" s="519"/>
      <c r="MOA21" s="519"/>
      <c r="MOB21" s="519"/>
      <c r="MOF21" s="519"/>
      <c r="MOG21" s="519"/>
      <c r="MOK21" s="519"/>
      <c r="MOL21" s="519"/>
      <c r="MOP21" s="519"/>
      <c r="MOQ21" s="519"/>
      <c r="MOU21" s="519"/>
      <c r="MOV21" s="519"/>
      <c r="MOZ21" s="519"/>
      <c r="MPA21" s="519"/>
      <c r="MPE21" s="519"/>
      <c r="MPF21" s="519"/>
      <c r="MPJ21" s="519"/>
      <c r="MPK21" s="519"/>
      <c r="MPO21" s="519"/>
      <c r="MPP21" s="519"/>
      <c r="MPT21" s="519"/>
      <c r="MPU21" s="519"/>
      <c r="MPY21" s="519"/>
      <c r="MPZ21" s="519"/>
      <c r="MQD21" s="519"/>
      <c r="MQE21" s="519"/>
      <c r="MQI21" s="519"/>
      <c r="MQJ21" s="519"/>
      <c r="MQN21" s="519"/>
      <c r="MQO21" s="519"/>
      <c r="MQS21" s="519"/>
      <c r="MQT21" s="519"/>
      <c r="MQX21" s="519"/>
      <c r="MQY21" s="519"/>
      <c r="MRC21" s="519"/>
      <c r="MRD21" s="519"/>
      <c r="MRH21" s="519"/>
      <c r="MRI21" s="519"/>
      <c r="MRM21" s="519"/>
      <c r="MRN21" s="519"/>
      <c r="MRR21" s="519"/>
      <c r="MRS21" s="519"/>
      <c r="MRW21" s="519"/>
      <c r="MRX21" s="519"/>
      <c r="MSB21" s="519"/>
      <c r="MSC21" s="519"/>
      <c r="MSG21" s="519"/>
      <c r="MSH21" s="519"/>
      <c r="MSL21" s="519"/>
      <c r="MSM21" s="519"/>
      <c r="MSQ21" s="519"/>
      <c r="MSR21" s="519"/>
      <c r="MSV21" s="519"/>
      <c r="MSW21" s="519"/>
      <c r="MTA21" s="519"/>
      <c r="MTB21" s="519"/>
      <c r="MTF21" s="519"/>
      <c r="MTG21" s="519"/>
      <c r="MTK21" s="519"/>
      <c r="MTL21" s="519"/>
      <c r="MTP21" s="519"/>
      <c r="MTQ21" s="519"/>
      <c r="MTU21" s="519"/>
      <c r="MTV21" s="519"/>
      <c r="MTZ21" s="519"/>
      <c r="MUA21" s="519"/>
      <c r="MUE21" s="519"/>
      <c r="MUF21" s="519"/>
      <c r="MUJ21" s="519"/>
      <c r="MUK21" s="519"/>
      <c r="MUO21" s="519"/>
      <c r="MUP21" s="519"/>
      <c r="MUT21" s="519"/>
      <c r="MUU21" s="519"/>
      <c r="MUY21" s="519"/>
      <c r="MUZ21" s="519"/>
      <c r="MVD21" s="519"/>
      <c r="MVE21" s="519"/>
      <c r="MVI21" s="519"/>
      <c r="MVJ21" s="519"/>
      <c r="MVN21" s="519"/>
      <c r="MVO21" s="519"/>
      <c r="MVS21" s="519"/>
      <c r="MVT21" s="519"/>
      <c r="MVX21" s="519"/>
      <c r="MVY21" s="519"/>
      <c r="MWC21" s="519"/>
      <c r="MWD21" s="519"/>
      <c r="MWH21" s="519"/>
      <c r="MWI21" s="519"/>
      <c r="MWM21" s="519"/>
      <c r="MWN21" s="519"/>
      <c r="MWR21" s="519"/>
      <c r="MWS21" s="519"/>
      <c r="MWW21" s="519"/>
      <c r="MWX21" s="519"/>
      <c r="MXB21" s="519"/>
      <c r="MXC21" s="519"/>
      <c r="MXG21" s="519"/>
      <c r="MXH21" s="519"/>
      <c r="MXL21" s="519"/>
      <c r="MXM21" s="519"/>
      <c r="MXQ21" s="519"/>
      <c r="MXR21" s="519"/>
      <c r="MXV21" s="519"/>
      <c r="MXW21" s="519"/>
      <c r="MYA21" s="519"/>
      <c r="MYB21" s="519"/>
      <c r="MYF21" s="519"/>
      <c r="MYG21" s="519"/>
      <c r="MYK21" s="519"/>
      <c r="MYL21" s="519"/>
      <c r="MYP21" s="519"/>
      <c r="MYQ21" s="519"/>
      <c r="MYU21" s="519"/>
      <c r="MYV21" s="519"/>
      <c r="MYZ21" s="519"/>
      <c r="MZA21" s="519"/>
      <c r="MZE21" s="519"/>
      <c r="MZF21" s="519"/>
      <c r="MZJ21" s="519"/>
      <c r="MZK21" s="519"/>
      <c r="MZO21" s="519"/>
      <c r="MZP21" s="519"/>
      <c r="MZT21" s="519"/>
      <c r="MZU21" s="519"/>
      <c r="MZY21" s="519"/>
      <c r="MZZ21" s="519"/>
      <c r="NAD21" s="519"/>
      <c r="NAE21" s="519"/>
      <c r="NAI21" s="519"/>
      <c r="NAJ21" s="519"/>
      <c r="NAN21" s="519"/>
      <c r="NAO21" s="519"/>
      <c r="NAS21" s="519"/>
      <c r="NAT21" s="519"/>
      <c r="NAX21" s="519"/>
      <c r="NAY21" s="519"/>
      <c r="NBC21" s="519"/>
      <c r="NBD21" s="519"/>
      <c r="NBH21" s="519"/>
      <c r="NBI21" s="519"/>
      <c r="NBM21" s="519"/>
      <c r="NBN21" s="519"/>
      <c r="NBR21" s="519"/>
      <c r="NBS21" s="519"/>
      <c r="NBW21" s="519"/>
      <c r="NBX21" s="519"/>
      <c r="NCB21" s="519"/>
      <c r="NCC21" s="519"/>
      <c r="NCG21" s="519"/>
      <c r="NCH21" s="519"/>
      <c r="NCL21" s="519"/>
      <c r="NCM21" s="519"/>
      <c r="NCQ21" s="519"/>
      <c r="NCR21" s="519"/>
      <c r="NCV21" s="519"/>
      <c r="NCW21" s="519"/>
      <c r="NDA21" s="519"/>
      <c r="NDB21" s="519"/>
      <c r="NDF21" s="519"/>
      <c r="NDG21" s="519"/>
      <c r="NDK21" s="519"/>
      <c r="NDL21" s="519"/>
      <c r="NDP21" s="519"/>
      <c r="NDQ21" s="519"/>
      <c r="NDU21" s="519"/>
      <c r="NDV21" s="519"/>
      <c r="NDZ21" s="519"/>
      <c r="NEA21" s="519"/>
      <c r="NEE21" s="519"/>
      <c r="NEF21" s="519"/>
      <c r="NEJ21" s="519"/>
      <c r="NEK21" s="519"/>
      <c r="NEO21" s="519"/>
      <c r="NEP21" s="519"/>
      <c r="NET21" s="519"/>
      <c r="NEU21" s="519"/>
      <c r="NEY21" s="519"/>
      <c r="NEZ21" s="519"/>
      <c r="NFD21" s="519"/>
      <c r="NFE21" s="519"/>
      <c r="NFI21" s="519"/>
      <c r="NFJ21" s="519"/>
      <c r="NFN21" s="519"/>
      <c r="NFO21" s="519"/>
      <c r="NFS21" s="519"/>
      <c r="NFT21" s="519"/>
      <c r="NFX21" s="519"/>
      <c r="NFY21" s="519"/>
      <c r="NGC21" s="519"/>
      <c r="NGD21" s="519"/>
      <c r="NGH21" s="519"/>
      <c r="NGI21" s="519"/>
      <c r="NGM21" s="519"/>
      <c r="NGN21" s="519"/>
      <c r="NGR21" s="519"/>
      <c r="NGS21" s="519"/>
      <c r="NGW21" s="519"/>
      <c r="NGX21" s="519"/>
      <c r="NHB21" s="519"/>
      <c r="NHC21" s="519"/>
      <c r="NHG21" s="519"/>
      <c r="NHH21" s="519"/>
      <c r="NHL21" s="519"/>
      <c r="NHM21" s="519"/>
      <c r="NHQ21" s="519"/>
      <c r="NHR21" s="519"/>
      <c r="NHV21" s="519"/>
      <c r="NHW21" s="519"/>
      <c r="NIA21" s="519"/>
      <c r="NIB21" s="519"/>
      <c r="NIF21" s="519"/>
      <c r="NIG21" s="519"/>
      <c r="NIK21" s="519"/>
      <c r="NIL21" s="519"/>
      <c r="NIP21" s="519"/>
      <c r="NIQ21" s="519"/>
      <c r="NIU21" s="519"/>
      <c r="NIV21" s="519"/>
      <c r="NIZ21" s="519"/>
      <c r="NJA21" s="519"/>
      <c r="NJE21" s="519"/>
      <c r="NJF21" s="519"/>
      <c r="NJJ21" s="519"/>
      <c r="NJK21" s="519"/>
      <c r="NJO21" s="519"/>
      <c r="NJP21" s="519"/>
      <c r="NJT21" s="519"/>
      <c r="NJU21" s="519"/>
      <c r="NJY21" s="519"/>
      <c r="NJZ21" s="519"/>
      <c r="NKD21" s="519"/>
      <c r="NKE21" s="519"/>
      <c r="NKI21" s="519"/>
      <c r="NKJ21" s="519"/>
      <c r="NKN21" s="519"/>
      <c r="NKO21" s="519"/>
      <c r="NKS21" s="519"/>
      <c r="NKT21" s="519"/>
      <c r="NKX21" s="519"/>
      <c r="NKY21" s="519"/>
      <c r="NLC21" s="519"/>
      <c r="NLD21" s="519"/>
      <c r="NLH21" s="519"/>
      <c r="NLI21" s="519"/>
      <c r="NLM21" s="519"/>
      <c r="NLN21" s="519"/>
      <c r="NLR21" s="519"/>
      <c r="NLS21" s="519"/>
      <c r="NLW21" s="519"/>
      <c r="NLX21" s="519"/>
      <c r="NMB21" s="519"/>
      <c r="NMC21" s="519"/>
      <c r="NMG21" s="519"/>
      <c r="NMH21" s="519"/>
      <c r="NML21" s="519"/>
      <c r="NMM21" s="519"/>
      <c r="NMQ21" s="519"/>
      <c r="NMR21" s="519"/>
      <c r="NMV21" s="519"/>
      <c r="NMW21" s="519"/>
      <c r="NNA21" s="519"/>
      <c r="NNB21" s="519"/>
      <c r="NNF21" s="519"/>
      <c r="NNG21" s="519"/>
      <c r="NNK21" s="519"/>
      <c r="NNL21" s="519"/>
      <c r="NNP21" s="519"/>
      <c r="NNQ21" s="519"/>
      <c r="NNU21" s="519"/>
      <c r="NNV21" s="519"/>
      <c r="NNZ21" s="519"/>
      <c r="NOA21" s="519"/>
      <c r="NOE21" s="519"/>
      <c r="NOF21" s="519"/>
      <c r="NOJ21" s="519"/>
      <c r="NOK21" s="519"/>
      <c r="NOO21" s="519"/>
      <c r="NOP21" s="519"/>
      <c r="NOT21" s="519"/>
      <c r="NOU21" s="519"/>
      <c r="NOY21" s="519"/>
      <c r="NOZ21" s="519"/>
      <c r="NPD21" s="519"/>
      <c r="NPE21" s="519"/>
      <c r="NPI21" s="519"/>
      <c r="NPJ21" s="519"/>
      <c r="NPN21" s="519"/>
      <c r="NPO21" s="519"/>
      <c r="NPS21" s="519"/>
      <c r="NPT21" s="519"/>
      <c r="NPX21" s="519"/>
      <c r="NPY21" s="519"/>
      <c r="NQC21" s="519"/>
      <c r="NQD21" s="519"/>
      <c r="NQH21" s="519"/>
      <c r="NQI21" s="519"/>
      <c r="NQM21" s="519"/>
      <c r="NQN21" s="519"/>
      <c r="NQR21" s="519"/>
      <c r="NQS21" s="519"/>
      <c r="NQW21" s="519"/>
      <c r="NQX21" s="519"/>
      <c r="NRB21" s="519"/>
      <c r="NRC21" s="519"/>
      <c r="NRG21" s="519"/>
      <c r="NRH21" s="519"/>
      <c r="NRL21" s="519"/>
      <c r="NRM21" s="519"/>
      <c r="NRQ21" s="519"/>
      <c r="NRR21" s="519"/>
      <c r="NRV21" s="519"/>
      <c r="NRW21" s="519"/>
      <c r="NSA21" s="519"/>
      <c r="NSB21" s="519"/>
      <c r="NSF21" s="519"/>
      <c r="NSG21" s="519"/>
      <c r="NSK21" s="519"/>
      <c r="NSL21" s="519"/>
      <c r="NSP21" s="519"/>
      <c r="NSQ21" s="519"/>
      <c r="NSU21" s="519"/>
      <c r="NSV21" s="519"/>
      <c r="NSZ21" s="519"/>
      <c r="NTA21" s="519"/>
      <c r="NTE21" s="519"/>
      <c r="NTF21" s="519"/>
      <c r="NTJ21" s="519"/>
      <c r="NTK21" s="519"/>
      <c r="NTO21" s="519"/>
      <c r="NTP21" s="519"/>
      <c r="NTT21" s="519"/>
      <c r="NTU21" s="519"/>
      <c r="NTY21" s="519"/>
      <c r="NTZ21" s="519"/>
      <c r="NUD21" s="519"/>
      <c r="NUE21" s="519"/>
      <c r="NUI21" s="519"/>
      <c r="NUJ21" s="519"/>
      <c r="NUN21" s="519"/>
      <c r="NUO21" s="519"/>
      <c r="NUS21" s="519"/>
      <c r="NUT21" s="519"/>
      <c r="NUX21" s="519"/>
      <c r="NUY21" s="519"/>
      <c r="NVC21" s="519"/>
      <c r="NVD21" s="519"/>
      <c r="NVH21" s="519"/>
      <c r="NVI21" s="519"/>
      <c r="NVM21" s="519"/>
      <c r="NVN21" s="519"/>
      <c r="NVR21" s="519"/>
      <c r="NVS21" s="519"/>
      <c r="NVW21" s="519"/>
      <c r="NVX21" s="519"/>
      <c r="NWB21" s="519"/>
      <c r="NWC21" s="519"/>
      <c r="NWG21" s="519"/>
      <c r="NWH21" s="519"/>
      <c r="NWL21" s="519"/>
      <c r="NWM21" s="519"/>
      <c r="NWQ21" s="519"/>
      <c r="NWR21" s="519"/>
      <c r="NWV21" s="519"/>
      <c r="NWW21" s="519"/>
      <c r="NXA21" s="519"/>
      <c r="NXB21" s="519"/>
      <c r="NXF21" s="519"/>
      <c r="NXG21" s="519"/>
      <c r="NXK21" s="519"/>
      <c r="NXL21" s="519"/>
      <c r="NXP21" s="519"/>
      <c r="NXQ21" s="519"/>
      <c r="NXU21" s="519"/>
      <c r="NXV21" s="519"/>
      <c r="NXZ21" s="519"/>
      <c r="NYA21" s="519"/>
      <c r="NYE21" s="519"/>
      <c r="NYF21" s="519"/>
      <c r="NYJ21" s="519"/>
      <c r="NYK21" s="519"/>
      <c r="NYO21" s="519"/>
      <c r="NYP21" s="519"/>
      <c r="NYT21" s="519"/>
      <c r="NYU21" s="519"/>
      <c r="NYY21" s="519"/>
      <c r="NYZ21" s="519"/>
      <c r="NZD21" s="519"/>
      <c r="NZE21" s="519"/>
      <c r="NZI21" s="519"/>
      <c r="NZJ21" s="519"/>
      <c r="NZN21" s="519"/>
      <c r="NZO21" s="519"/>
      <c r="NZS21" s="519"/>
      <c r="NZT21" s="519"/>
      <c r="NZX21" s="519"/>
      <c r="NZY21" s="519"/>
      <c r="OAC21" s="519"/>
      <c r="OAD21" s="519"/>
      <c r="OAH21" s="519"/>
      <c r="OAI21" s="519"/>
      <c r="OAM21" s="519"/>
      <c r="OAN21" s="519"/>
      <c r="OAR21" s="519"/>
      <c r="OAS21" s="519"/>
      <c r="OAW21" s="519"/>
      <c r="OAX21" s="519"/>
      <c r="OBB21" s="519"/>
      <c r="OBC21" s="519"/>
      <c r="OBG21" s="519"/>
      <c r="OBH21" s="519"/>
      <c r="OBL21" s="519"/>
      <c r="OBM21" s="519"/>
      <c r="OBQ21" s="519"/>
      <c r="OBR21" s="519"/>
      <c r="OBV21" s="519"/>
      <c r="OBW21" s="519"/>
      <c r="OCA21" s="519"/>
      <c r="OCB21" s="519"/>
      <c r="OCF21" s="519"/>
      <c r="OCG21" s="519"/>
      <c r="OCK21" s="519"/>
      <c r="OCL21" s="519"/>
      <c r="OCP21" s="519"/>
      <c r="OCQ21" s="519"/>
      <c r="OCU21" s="519"/>
      <c r="OCV21" s="519"/>
      <c r="OCZ21" s="519"/>
      <c r="ODA21" s="519"/>
      <c r="ODE21" s="519"/>
      <c r="ODF21" s="519"/>
      <c r="ODJ21" s="519"/>
      <c r="ODK21" s="519"/>
      <c r="ODO21" s="519"/>
      <c r="ODP21" s="519"/>
      <c r="ODT21" s="519"/>
      <c r="ODU21" s="519"/>
      <c r="ODY21" s="519"/>
      <c r="ODZ21" s="519"/>
      <c r="OED21" s="519"/>
      <c r="OEE21" s="519"/>
      <c r="OEI21" s="519"/>
      <c r="OEJ21" s="519"/>
      <c r="OEN21" s="519"/>
      <c r="OEO21" s="519"/>
      <c r="OES21" s="519"/>
      <c r="OET21" s="519"/>
      <c r="OEX21" s="519"/>
      <c r="OEY21" s="519"/>
      <c r="OFC21" s="519"/>
      <c r="OFD21" s="519"/>
      <c r="OFH21" s="519"/>
      <c r="OFI21" s="519"/>
      <c r="OFM21" s="519"/>
      <c r="OFN21" s="519"/>
      <c r="OFR21" s="519"/>
      <c r="OFS21" s="519"/>
      <c r="OFW21" s="519"/>
      <c r="OFX21" s="519"/>
      <c r="OGB21" s="519"/>
      <c r="OGC21" s="519"/>
      <c r="OGG21" s="519"/>
      <c r="OGH21" s="519"/>
      <c r="OGL21" s="519"/>
      <c r="OGM21" s="519"/>
      <c r="OGQ21" s="519"/>
      <c r="OGR21" s="519"/>
      <c r="OGV21" s="519"/>
      <c r="OGW21" s="519"/>
      <c r="OHA21" s="519"/>
      <c r="OHB21" s="519"/>
      <c r="OHF21" s="519"/>
      <c r="OHG21" s="519"/>
      <c r="OHK21" s="519"/>
      <c r="OHL21" s="519"/>
      <c r="OHP21" s="519"/>
      <c r="OHQ21" s="519"/>
      <c r="OHU21" s="519"/>
      <c r="OHV21" s="519"/>
      <c r="OHZ21" s="519"/>
      <c r="OIA21" s="519"/>
      <c r="OIE21" s="519"/>
      <c r="OIF21" s="519"/>
      <c r="OIJ21" s="519"/>
      <c r="OIK21" s="519"/>
      <c r="OIO21" s="519"/>
      <c r="OIP21" s="519"/>
      <c r="OIT21" s="519"/>
      <c r="OIU21" s="519"/>
      <c r="OIY21" s="519"/>
      <c r="OIZ21" s="519"/>
      <c r="OJD21" s="519"/>
      <c r="OJE21" s="519"/>
      <c r="OJI21" s="519"/>
      <c r="OJJ21" s="519"/>
      <c r="OJN21" s="519"/>
      <c r="OJO21" s="519"/>
      <c r="OJS21" s="519"/>
      <c r="OJT21" s="519"/>
      <c r="OJX21" s="519"/>
      <c r="OJY21" s="519"/>
      <c r="OKC21" s="519"/>
      <c r="OKD21" s="519"/>
      <c r="OKH21" s="519"/>
      <c r="OKI21" s="519"/>
      <c r="OKM21" s="519"/>
      <c r="OKN21" s="519"/>
      <c r="OKR21" s="519"/>
      <c r="OKS21" s="519"/>
      <c r="OKW21" s="519"/>
      <c r="OKX21" s="519"/>
      <c r="OLB21" s="519"/>
      <c r="OLC21" s="519"/>
      <c r="OLG21" s="519"/>
      <c r="OLH21" s="519"/>
      <c r="OLL21" s="519"/>
      <c r="OLM21" s="519"/>
      <c r="OLQ21" s="519"/>
      <c r="OLR21" s="519"/>
      <c r="OLV21" s="519"/>
      <c r="OLW21" s="519"/>
      <c r="OMA21" s="519"/>
      <c r="OMB21" s="519"/>
      <c r="OMF21" s="519"/>
      <c r="OMG21" s="519"/>
      <c r="OMK21" s="519"/>
      <c r="OML21" s="519"/>
      <c r="OMP21" s="519"/>
      <c r="OMQ21" s="519"/>
      <c r="OMU21" s="519"/>
      <c r="OMV21" s="519"/>
      <c r="OMZ21" s="519"/>
      <c r="ONA21" s="519"/>
      <c r="ONE21" s="519"/>
      <c r="ONF21" s="519"/>
      <c r="ONJ21" s="519"/>
      <c r="ONK21" s="519"/>
      <c r="ONO21" s="519"/>
      <c r="ONP21" s="519"/>
      <c r="ONT21" s="519"/>
      <c r="ONU21" s="519"/>
      <c r="ONY21" s="519"/>
      <c r="ONZ21" s="519"/>
      <c r="OOD21" s="519"/>
      <c r="OOE21" s="519"/>
      <c r="OOI21" s="519"/>
      <c r="OOJ21" s="519"/>
      <c r="OON21" s="519"/>
      <c r="OOO21" s="519"/>
      <c r="OOS21" s="519"/>
      <c r="OOT21" s="519"/>
      <c r="OOX21" s="519"/>
      <c r="OOY21" s="519"/>
      <c r="OPC21" s="519"/>
      <c r="OPD21" s="519"/>
      <c r="OPH21" s="519"/>
      <c r="OPI21" s="519"/>
      <c r="OPM21" s="519"/>
      <c r="OPN21" s="519"/>
      <c r="OPR21" s="519"/>
      <c r="OPS21" s="519"/>
      <c r="OPW21" s="519"/>
      <c r="OPX21" s="519"/>
      <c r="OQB21" s="519"/>
      <c r="OQC21" s="519"/>
      <c r="OQG21" s="519"/>
      <c r="OQH21" s="519"/>
      <c r="OQL21" s="519"/>
      <c r="OQM21" s="519"/>
      <c r="OQQ21" s="519"/>
      <c r="OQR21" s="519"/>
      <c r="OQV21" s="519"/>
      <c r="OQW21" s="519"/>
      <c r="ORA21" s="519"/>
      <c r="ORB21" s="519"/>
      <c r="ORF21" s="519"/>
      <c r="ORG21" s="519"/>
      <c r="ORK21" s="519"/>
      <c r="ORL21" s="519"/>
      <c r="ORP21" s="519"/>
      <c r="ORQ21" s="519"/>
      <c r="ORU21" s="519"/>
      <c r="ORV21" s="519"/>
      <c r="ORZ21" s="519"/>
      <c r="OSA21" s="519"/>
      <c r="OSE21" s="519"/>
      <c r="OSF21" s="519"/>
      <c r="OSJ21" s="519"/>
      <c r="OSK21" s="519"/>
      <c r="OSO21" s="519"/>
      <c r="OSP21" s="519"/>
      <c r="OST21" s="519"/>
      <c r="OSU21" s="519"/>
      <c r="OSY21" s="519"/>
      <c r="OSZ21" s="519"/>
      <c r="OTD21" s="519"/>
      <c r="OTE21" s="519"/>
      <c r="OTI21" s="519"/>
      <c r="OTJ21" s="519"/>
      <c r="OTN21" s="519"/>
      <c r="OTO21" s="519"/>
      <c r="OTS21" s="519"/>
      <c r="OTT21" s="519"/>
      <c r="OTX21" s="519"/>
      <c r="OTY21" s="519"/>
      <c r="OUC21" s="519"/>
      <c r="OUD21" s="519"/>
      <c r="OUH21" s="519"/>
      <c r="OUI21" s="519"/>
      <c r="OUM21" s="519"/>
      <c r="OUN21" s="519"/>
      <c r="OUR21" s="519"/>
      <c r="OUS21" s="519"/>
      <c r="OUW21" s="519"/>
      <c r="OUX21" s="519"/>
      <c r="OVB21" s="519"/>
      <c r="OVC21" s="519"/>
      <c r="OVG21" s="519"/>
      <c r="OVH21" s="519"/>
      <c r="OVL21" s="519"/>
      <c r="OVM21" s="519"/>
      <c r="OVQ21" s="519"/>
      <c r="OVR21" s="519"/>
      <c r="OVV21" s="519"/>
      <c r="OVW21" s="519"/>
      <c r="OWA21" s="519"/>
      <c r="OWB21" s="519"/>
      <c r="OWF21" s="519"/>
      <c r="OWG21" s="519"/>
      <c r="OWK21" s="519"/>
      <c r="OWL21" s="519"/>
      <c r="OWP21" s="519"/>
      <c r="OWQ21" s="519"/>
      <c r="OWU21" s="519"/>
      <c r="OWV21" s="519"/>
      <c r="OWZ21" s="519"/>
      <c r="OXA21" s="519"/>
      <c r="OXE21" s="519"/>
      <c r="OXF21" s="519"/>
      <c r="OXJ21" s="519"/>
      <c r="OXK21" s="519"/>
      <c r="OXO21" s="519"/>
      <c r="OXP21" s="519"/>
      <c r="OXT21" s="519"/>
      <c r="OXU21" s="519"/>
      <c r="OXY21" s="519"/>
      <c r="OXZ21" s="519"/>
      <c r="OYD21" s="519"/>
      <c r="OYE21" s="519"/>
      <c r="OYI21" s="519"/>
      <c r="OYJ21" s="519"/>
      <c r="OYN21" s="519"/>
      <c r="OYO21" s="519"/>
      <c r="OYS21" s="519"/>
      <c r="OYT21" s="519"/>
      <c r="OYX21" s="519"/>
      <c r="OYY21" s="519"/>
      <c r="OZC21" s="519"/>
      <c r="OZD21" s="519"/>
      <c r="OZH21" s="519"/>
      <c r="OZI21" s="519"/>
      <c r="OZM21" s="519"/>
      <c r="OZN21" s="519"/>
      <c r="OZR21" s="519"/>
      <c r="OZS21" s="519"/>
      <c r="OZW21" s="519"/>
      <c r="OZX21" s="519"/>
      <c r="PAB21" s="519"/>
      <c r="PAC21" s="519"/>
      <c r="PAG21" s="519"/>
      <c r="PAH21" s="519"/>
      <c r="PAL21" s="519"/>
      <c r="PAM21" s="519"/>
      <c r="PAQ21" s="519"/>
      <c r="PAR21" s="519"/>
      <c r="PAV21" s="519"/>
      <c r="PAW21" s="519"/>
      <c r="PBA21" s="519"/>
      <c r="PBB21" s="519"/>
      <c r="PBF21" s="519"/>
      <c r="PBG21" s="519"/>
      <c r="PBK21" s="519"/>
      <c r="PBL21" s="519"/>
      <c r="PBP21" s="519"/>
      <c r="PBQ21" s="519"/>
      <c r="PBU21" s="519"/>
      <c r="PBV21" s="519"/>
      <c r="PBZ21" s="519"/>
      <c r="PCA21" s="519"/>
      <c r="PCE21" s="519"/>
      <c r="PCF21" s="519"/>
      <c r="PCJ21" s="519"/>
      <c r="PCK21" s="519"/>
      <c r="PCO21" s="519"/>
      <c r="PCP21" s="519"/>
      <c r="PCT21" s="519"/>
      <c r="PCU21" s="519"/>
      <c r="PCY21" s="519"/>
      <c r="PCZ21" s="519"/>
      <c r="PDD21" s="519"/>
      <c r="PDE21" s="519"/>
      <c r="PDI21" s="519"/>
      <c r="PDJ21" s="519"/>
      <c r="PDN21" s="519"/>
      <c r="PDO21" s="519"/>
      <c r="PDS21" s="519"/>
      <c r="PDT21" s="519"/>
      <c r="PDX21" s="519"/>
      <c r="PDY21" s="519"/>
      <c r="PEC21" s="519"/>
      <c r="PED21" s="519"/>
      <c r="PEH21" s="519"/>
      <c r="PEI21" s="519"/>
      <c r="PEM21" s="519"/>
      <c r="PEN21" s="519"/>
      <c r="PER21" s="519"/>
      <c r="PES21" s="519"/>
      <c r="PEW21" s="519"/>
      <c r="PEX21" s="519"/>
      <c r="PFB21" s="519"/>
      <c r="PFC21" s="519"/>
      <c r="PFG21" s="519"/>
      <c r="PFH21" s="519"/>
      <c r="PFL21" s="519"/>
      <c r="PFM21" s="519"/>
      <c r="PFQ21" s="519"/>
      <c r="PFR21" s="519"/>
      <c r="PFV21" s="519"/>
      <c r="PFW21" s="519"/>
      <c r="PGA21" s="519"/>
      <c r="PGB21" s="519"/>
      <c r="PGF21" s="519"/>
      <c r="PGG21" s="519"/>
      <c r="PGK21" s="519"/>
      <c r="PGL21" s="519"/>
      <c r="PGP21" s="519"/>
      <c r="PGQ21" s="519"/>
      <c r="PGU21" s="519"/>
      <c r="PGV21" s="519"/>
      <c r="PGZ21" s="519"/>
      <c r="PHA21" s="519"/>
      <c r="PHE21" s="519"/>
      <c r="PHF21" s="519"/>
      <c r="PHJ21" s="519"/>
      <c r="PHK21" s="519"/>
      <c r="PHO21" s="519"/>
      <c r="PHP21" s="519"/>
      <c r="PHT21" s="519"/>
      <c r="PHU21" s="519"/>
      <c r="PHY21" s="519"/>
      <c r="PHZ21" s="519"/>
      <c r="PID21" s="519"/>
      <c r="PIE21" s="519"/>
      <c r="PII21" s="519"/>
      <c r="PIJ21" s="519"/>
      <c r="PIN21" s="519"/>
      <c r="PIO21" s="519"/>
      <c r="PIS21" s="519"/>
      <c r="PIT21" s="519"/>
      <c r="PIX21" s="519"/>
      <c r="PIY21" s="519"/>
      <c r="PJC21" s="519"/>
      <c r="PJD21" s="519"/>
      <c r="PJH21" s="519"/>
      <c r="PJI21" s="519"/>
      <c r="PJM21" s="519"/>
      <c r="PJN21" s="519"/>
      <c r="PJR21" s="519"/>
      <c r="PJS21" s="519"/>
      <c r="PJW21" s="519"/>
      <c r="PJX21" s="519"/>
      <c r="PKB21" s="519"/>
      <c r="PKC21" s="519"/>
      <c r="PKG21" s="519"/>
      <c r="PKH21" s="519"/>
      <c r="PKL21" s="519"/>
      <c r="PKM21" s="519"/>
      <c r="PKQ21" s="519"/>
      <c r="PKR21" s="519"/>
      <c r="PKV21" s="519"/>
      <c r="PKW21" s="519"/>
      <c r="PLA21" s="519"/>
      <c r="PLB21" s="519"/>
      <c r="PLF21" s="519"/>
      <c r="PLG21" s="519"/>
      <c r="PLK21" s="519"/>
      <c r="PLL21" s="519"/>
      <c r="PLP21" s="519"/>
      <c r="PLQ21" s="519"/>
      <c r="PLU21" s="519"/>
      <c r="PLV21" s="519"/>
      <c r="PLZ21" s="519"/>
      <c r="PMA21" s="519"/>
      <c r="PME21" s="519"/>
      <c r="PMF21" s="519"/>
      <c r="PMJ21" s="519"/>
      <c r="PMK21" s="519"/>
      <c r="PMO21" s="519"/>
      <c r="PMP21" s="519"/>
      <c r="PMT21" s="519"/>
      <c r="PMU21" s="519"/>
      <c r="PMY21" s="519"/>
      <c r="PMZ21" s="519"/>
      <c r="PND21" s="519"/>
      <c r="PNE21" s="519"/>
      <c r="PNI21" s="519"/>
      <c r="PNJ21" s="519"/>
      <c r="PNN21" s="519"/>
      <c r="PNO21" s="519"/>
      <c r="PNS21" s="519"/>
      <c r="PNT21" s="519"/>
      <c r="PNX21" s="519"/>
      <c r="PNY21" s="519"/>
      <c r="POC21" s="519"/>
      <c r="POD21" s="519"/>
      <c r="POH21" s="519"/>
      <c r="POI21" s="519"/>
      <c r="POM21" s="519"/>
      <c r="PON21" s="519"/>
      <c r="POR21" s="519"/>
      <c r="POS21" s="519"/>
      <c r="POW21" s="519"/>
      <c r="POX21" s="519"/>
      <c r="PPB21" s="519"/>
      <c r="PPC21" s="519"/>
      <c r="PPG21" s="519"/>
      <c r="PPH21" s="519"/>
      <c r="PPL21" s="519"/>
      <c r="PPM21" s="519"/>
      <c r="PPQ21" s="519"/>
      <c r="PPR21" s="519"/>
      <c r="PPV21" s="519"/>
      <c r="PPW21" s="519"/>
      <c r="PQA21" s="519"/>
      <c r="PQB21" s="519"/>
      <c r="PQF21" s="519"/>
      <c r="PQG21" s="519"/>
      <c r="PQK21" s="519"/>
      <c r="PQL21" s="519"/>
      <c r="PQP21" s="519"/>
      <c r="PQQ21" s="519"/>
      <c r="PQU21" s="519"/>
      <c r="PQV21" s="519"/>
      <c r="PQZ21" s="519"/>
      <c r="PRA21" s="519"/>
      <c r="PRE21" s="519"/>
      <c r="PRF21" s="519"/>
      <c r="PRJ21" s="519"/>
      <c r="PRK21" s="519"/>
      <c r="PRO21" s="519"/>
      <c r="PRP21" s="519"/>
      <c r="PRT21" s="519"/>
      <c r="PRU21" s="519"/>
      <c r="PRY21" s="519"/>
      <c r="PRZ21" s="519"/>
      <c r="PSD21" s="519"/>
      <c r="PSE21" s="519"/>
      <c r="PSI21" s="519"/>
      <c r="PSJ21" s="519"/>
      <c r="PSN21" s="519"/>
      <c r="PSO21" s="519"/>
      <c r="PSS21" s="519"/>
      <c r="PST21" s="519"/>
      <c r="PSX21" s="519"/>
      <c r="PSY21" s="519"/>
      <c r="PTC21" s="519"/>
      <c r="PTD21" s="519"/>
      <c r="PTH21" s="519"/>
      <c r="PTI21" s="519"/>
      <c r="PTM21" s="519"/>
      <c r="PTN21" s="519"/>
      <c r="PTR21" s="519"/>
      <c r="PTS21" s="519"/>
      <c r="PTW21" s="519"/>
      <c r="PTX21" s="519"/>
      <c r="PUB21" s="519"/>
      <c r="PUC21" s="519"/>
      <c r="PUG21" s="519"/>
      <c r="PUH21" s="519"/>
      <c r="PUL21" s="519"/>
      <c r="PUM21" s="519"/>
      <c r="PUQ21" s="519"/>
      <c r="PUR21" s="519"/>
      <c r="PUV21" s="519"/>
      <c r="PUW21" s="519"/>
      <c r="PVA21" s="519"/>
      <c r="PVB21" s="519"/>
      <c r="PVF21" s="519"/>
      <c r="PVG21" s="519"/>
      <c r="PVK21" s="519"/>
      <c r="PVL21" s="519"/>
      <c r="PVP21" s="519"/>
      <c r="PVQ21" s="519"/>
      <c r="PVU21" s="519"/>
      <c r="PVV21" s="519"/>
      <c r="PVZ21" s="519"/>
      <c r="PWA21" s="519"/>
      <c r="PWE21" s="519"/>
      <c r="PWF21" s="519"/>
      <c r="PWJ21" s="519"/>
      <c r="PWK21" s="519"/>
      <c r="PWO21" s="519"/>
      <c r="PWP21" s="519"/>
      <c r="PWT21" s="519"/>
      <c r="PWU21" s="519"/>
      <c r="PWY21" s="519"/>
      <c r="PWZ21" s="519"/>
      <c r="PXD21" s="519"/>
      <c r="PXE21" s="519"/>
      <c r="PXI21" s="519"/>
      <c r="PXJ21" s="519"/>
      <c r="PXN21" s="519"/>
      <c r="PXO21" s="519"/>
      <c r="PXS21" s="519"/>
      <c r="PXT21" s="519"/>
      <c r="PXX21" s="519"/>
      <c r="PXY21" s="519"/>
      <c r="PYC21" s="519"/>
      <c r="PYD21" s="519"/>
      <c r="PYH21" s="519"/>
      <c r="PYI21" s="519"/>
      <c r="PYM21" s="519"/>
      <c r="PYN21" s="519"/>
      <c r="PYR21" s="519"/>
      <c r="PYS21" s="519"/>
      <c r="PYW21" s="519"/>
      <c r="PYX21" s="519"/>
      <c r="PZB21" s="519"/>
      <c r="PZC21" s="519"/>
      <c r="PZG21" s="519"/>
      <c r="PZH21" s="519"/>
      <c r="PZL21" s="519"/>
      <c r="PZM21" s="519"/>
      <c r="PZQ21" s="519"/>
      <c r="PZR21" s="519"/>
      <c r="PZV21" s="519"/>
      <c r="PZW21" s="519"/>
      <c r="QAA21" s="519"/>
      <c r="QAB21" s="519"/>
      <c r="QAF21" s="519"/>
      <c r="QAG21" s="519"/>
      <c r="QAK21" s="519"/>
      <c r="QAL21" s="519"/>
      <c r="QAP21" s="519"/>
      <c r="QAQ21" s="519"/>
      <c r="QAU21" s="519"/>
      <c r="QAV21" s="519"/>
      <c r="QAZ21" s="519"/>
      <c r="QBA21" s="519"/>
      <c r="QBE21" s="519"/>
      <c r="QBF21" s="519"/>
      <c r="QBJ21" s="519"/>
      <c r="QBK21" s="519"/>
      <c r="QBO21" s="519"/>
      <c r="QBP21" s="519"/>
      <c r="QBT21" s="519"/>
      <c r="QBU21" s="519"/>
      <c r="QBY21" s="519"/>
      <c r="QBZ21" s="519"/>
      <c r="QCD21" s="519"/>
      <c r="QCE21" s="519"/>
      <c r="QCI21" s="519"/>
      <c r="QCJ21" s="519"/>
      <c r="QCN21" s="519"/>
      <c r="QCO21" s="519"/>
      <c r="QCS21" s="519"/>
      <c r="QCT21" s="519"/>
      <c r="QCX21" s="519"/>
      <c r="QCY21" s="519"/>
      <c r="QDC21" s="519"/>
      <c r="QDD21" s="519"/>
      <c r="QDH21" s="519"/>
      <c r="QDI21" s="519"/>
      <c r="QDM21" s="519"/>
      <c r="QDN21" s="519"/>
      <c r="QDR21" s="519"/>
      <c r="QDS21" s="519"/>
      <c r="QDW21" s="519"/>
      <c r="QDX21" s="519"/>
      <c r="QEB21" s="519"/>
      <c r="QEC21" s="519"/>
      <c r="QEG21" s="519"/>
      <c r="QEH21" s="519"/>
      <c r="QEL21" s="519"/>
      <c r="QEM21" s="519"/>
      <c r="QEQ21" s="519"/>
      <c r="QER21" s="519"/>
      <c r="QEV21" s="519"/>
      <c r="QEW21" s="519"/>
      <c r="QFA21" s="519"/>
      <c r="QFB21" s="519"/>
      <c r="QFF21" s="519"/>
      <c r="QFG21" s="519"/>
      <c r="QFK21" s="519"/>
      <c r="QFL21" s="519"/>
      <c r="QFP21" s="519"/>
      <c r="QFQ21" s="519"/>
      <c r="QFU21" s="519"/>
      <c r="QFV21" s="519"/>
      <c r="QFZ21" s="519"/>
      <c r="QGA21" s="519"/>
      <c r="QGE21" s="519"/>
      <c r="QGF21" s="519"/>
      <c r="QGJ21" s="519"/>
      <c r="QGK21" s="519"/>
      <c r="QGO21" s="519"/>
      <c r="QGP21" s="519"/>
      <c r="QGT21" s="519"/>
      <c r="QGU21" s="519"/>
      <c r="QGY21" s="519"/>
      <c r="QGZ21" s="519"/>
      <c r="QHD21" s="519"/>
      <c r="QHE21" s="519"/>
      <c r="QHI21" s="519"/>
      <c r="QHJ21" s="519"/>
      <c r="QHN21" s="519"/>
      <c r="QHO21" s="519"/>
      <c r="QHS21" s="519"/>
      <c r="QHT21" s="519"/>
      <c r="QHX21" s="519"/>
      <c r="QHY21" s="519"/>
      <c r="QIC21" s="519"/>
      <c r="QID21" s="519"/>
      <c r="QIH21" s="519"/>
      <c r="QII21" s="519"/>
      <c r="QIM21" s="519"/>
      <c r="QIN21" s="519"/>
      <c r="QIR21" s="519"/>
      <c r="QIS21" s="519"/>
      <c r="QIW21" s="519"/>
      <c r="QIX21" s="519"/>
      <c r="QJB21" s="519"/>
      <c r="QJC21" s="519"/>
      <c r="QJG21" s="519"/>
      <c r="QJH21" s="519"/>
      <c r="QJL21" s="519"/>
      <c r="QJM21" s="519"/>
      <c r="QJQ21" s="519"/>
      <c r="QJR21" s="519"/>
      <c r="QJV21" s="519"/>
      <c r="QJW21" s="519"/>
      <c r="QKA21" s="519"/>
      <c r="QKB21" s="519"/>
      <c r="QKF21" s="519"/>
      <c r="QKG21" s="519"/>
      <c r="QKK21" s="519"/>
      <c r="QKL21" s="519"/>
      <c r="QKP21" s="519"/>
      <c r="QKQ21" s="519"/>
      <c r="QKU21" s="519"/>
      <c r="QKV21" s="519"/>
      <c r="QKZ21" s="519"/>
      <c r="QLA21" s="519"/>
      <c r="QLE21" s="519"/>
      <c r="QLF21" s="519"/>
      <c r="QLJ21" s="519"/>
      <c r="QLK21" s="519"/>
      <c r="QLO21" s="519"/>
      <c r="QLP21" s="519"/>
      <c r="QLT21" s="519"/>
      <c r="QLU21" s="519"/>
      <c r="QLY21" s="519"/>
      <c r="QLZ21" s="519"/>
      <c r="QMD21" s="519"/>
      <c r="QME21" s="519"/>
      <c r="QMI21" s="519"/>
      <c r="QMJ21" s="519"/>
      <c r="QMN21" s="519"/>
      <c r="QMO21" s="519"/>
      <c r="QMS21" s="519"/>
      <c r="QMT21" s="519"/>
      <c r="QMX21" s="519"/>
      <c r="QMY21" s="519"/>
      <c r="QNC21" s="519"/>
      <c r="QND21" s="519"/>
      <c r="QNH21" s="519"/>
      <c r="QNI21" s="519"/>
      <c r="QNM21" s="519"/>
      <c r="QNN21" s="519"/>
      <c r="QNR21" s="519"/>
      <c r="QNS21" s="519"/>
      <c r="QNW21" s="519"/>
      <c r="QNX21" s="519"/>
      <c r="QOB21" s="519"/>
      <c r="QOC21" s="519"/>
      <c r="QOG21" s="519"/>
      <c r="QOH21" s="519"/>
      <c r="QOL21" s="519"/>
      <c r="QOM21" s="519"/>
      <c r="QOQ21" s="519"/>
      <c r="QOR21" s="519"/>
      <c r="QOV21" s="519"/>
      <c r="QOW21" s="519"/>
      <c r="QPA21" s="519"/>
      <c r="QPB21" s="519"/>
      <c r="QPF21" s="519"/>
      <c r="QPG21" s="519"/>
      <c r="QPK21" s="519"/>
      <c r="QPL21" s="519"/>
      <c r="QPP21" s="519"/>
      <c r="QPQ21" s="519"/>
      <c r="QPU21" s="519"/>
      <c r="QPV21" s="519"/>
      <c r="QPZ21" s="519"/>
      <c r="QQA21" s="519"/>
      <c r="QQE21" s="519"/>
      <c r="QQF21" s="519"/>
      <c r="QQJ21" s="519"/>
      <c r="QQK21" s="519"/>
      <c r="QQO21" s="519"/>
      <c r="QQP21" s="519"/>
      <c r="QQT21" s="519"/>
      <c r="QQU21" s="519"/>
      <c r="QQY21" s="519"/>
      <c r="QQZ21" s="519"/>
      <c r="QRD21" s="519"/>
      <c r="QRE21" s="519"/>
      <c r="QRI21" s="519"/>
      <c r="QRJ21" s="519"/>
      <c r="QRN21" s="519"/>
      <c r="QRO21" s="519"/>
      <c r="QRS21" s="519"/>
      <c r="QRT21" s="519"/>
      <c r="QRX21" s="519"/>
      <c r="QRY21" s="519"/>
      <c r="QSC21" s="519"/>
      <c r="QSD21" s="519"/>
      <c r="QSH21" s="519"/>
      <c r="QSI21" s="519"/>
      <c r="QSM21" s="519"/>
      <c r="QSN21" s="519"/>
      <c r="QSR21" s="519"/>
      <c r="QSS21" s="519"/>
      <c r="QSW21" s="519"/>
      <c r="QSX21" s="519"/>
      <c r="QTB21" s="519"/>
      <c r="QTC21" s="519"/>
      <c r="QTG21" s="519"/>
      <c r="QTH21" s="519"/>
      <c r="QTL21" s="519"/>
      <c r="QTM21" s="519"/>
      <c r="QTQ21" s="519"/>
      <c r="QTR21" s="519"/>
      <c r="QTV21" s="519"/>
      <c r="QTW21" s="519"/>
      <c r="QUA21" s="519"/>
      <c r="QUB21" s="519"/>
      <c r="QUF21" s="519"/>
      <c r="QUG21" s="519"/>
      <c r="QUK21" s="519"/>
      <c r="QUL21" s="519"/>
      <c r="QUP21" s="519"/>
      <c r="QUQ21" s="519"/>
      <c r="QUU21" s="519"/>
      <c r="QUV21" s="519"/>
      <c r="QUZ21" s="519"/>
      <c r="QVA21" s="519"/>
      <c r="QVE21" s="519"/>
      <c r="QVF21" s="519"/>
      <c r="QVJ21" s="519"/>
      <c r="QVK21" s="519"/>
      <c r="QVO21" s="519"/>
      <c r="QVP21" s="519"/>
      <c r="QVT21" s="519"/>
      <c r="QVU21" s="519"/>
      <c r="QVY21" s="519"/>
      <c r="QVZ21" s="519"/>
      <c r="QWD21" s="519"/>
      <c r="QWE21" s="519"/>
      <c r="QWI21" s="519"/>
      <c r="QWJ21" s="519"/>
      <c r="QWN21" s="519"/>
      <c r="QWO21" s="519"/>
      <c r="QWS21" s="519"/>
      <c r="QWT21" s="519"/>
      <c r="QWX21" s="519"/>
      <c r="QWY21" s="519"/>
      <c r="QXC21" s="519"/>
      <c r="QXD21" s="519"/>
      <c r="QXH21" s="519"/>
      <c r="QXI21" s="519"/>
      <c r="QXM21" s="519"/>
      <c r="QXN21" s="519"/>
      <c r="QXR21" s="519"/>
      <c r="QXS21" s="519"/>
      <c r="QXW21" s="519"/>
      <c r="QXX21" s="519"/>
      <c r="QYB21" s="519"/>
      <c r="QYC21" s="519"/>
      <c r="QYG21" s="519"/>
      <c r="QYH21" s="519"/>
      <c r="QYL21" s="519"/>
      <c r="QYM21" s="519"/>
      <c r="QYQ21" s="519"/>
      <c r="QYR21" s="519"/>
      <c r="QYV21" s="519"/>
      <c r="QYW21" s="519"/>
      <c r="QZA21" s="519"/>
      <c r="QZB21" s="519"/>
      <c r="QZF21" s="519"/>
      <c r="QZG21" s="519"/>
      <c r="QZK21" s="519"/>
      <c r="QZL21" s="519"/>
      <c r="QZP21" s="519"/>
      <c r="QZQ21" s="519"/>
      <c r="QZU21" s="519"/>
      <c r="QZV21" s="519"/>
      <c r="QZZ21" s="519"/>
      <c r="RAA21" s="519"/>
      <c r="RAE21" s="519"/>
      <c r="RAF21" s="519"/>
      <c r="RAJ21" s="519"/>
      <c r="RAK21" s="519"/>
      <c r="RAO21" s="519"/>
      <c r="RAP21" s="519"/>
      <c r="RAT21" s="519"/>
      <c r="RAU21" s="519"/>
      <c r="RAY21" s="519"/>
      <c r="RAZ21" s="519"/>
      <c r="RBD21" s="519"/>
      <c r="RBE21" s="519"/>
      <c r="RBI21" s="519"/>
      <c r="RBJ21" s="519"/>
      <c r="RBN21" s="519"/>
      <c r="RBO21" s="519"/>
      <c r="RBS21" s="519"/>
      <c r="RBT21" s="519"/>
      <c r="RBX21" s="519"/>
      <c r="RBY21" s="519"/>
      <c r="RCC21" s="519"/>
      <c r="RCD21" s="519"/>
      <c r="RCH21" s="519"/>
      <c r="RCI21" s="519"/>
      <c r="RCM21" s="519"/>
      <c r="RCN21" s="519"/>
      <c r="RCR21" s="519"/>
      <c r="RCS21" s="519"/>
      <c r="RCW21" s="519"/>
      <c r="RCX21" s="519"/>
      <c r="RDB21" s="519"/>
      <c r="RDC21" s="519"/>
      <c r="RDG21" s="519"/>
      <c r="RDH21" s="519"/>
      <c r="RDL21" s="519"/>
      <c r="RDM21" s="519"/>
      <c r="RDQ21" s="519"/>
      <c r="RDR21" s="519"/>
      <c r="RDV21" s="519"/>
      <c r="RDW21" s="519"/>
      <c r="REA21" s="519"/>
      <c r="REB21" s="519"/>
      <c r="REF21" s="519"/>
      <c r="REG21" s="519"/>
      <c r="REK21" s="519"/>
      <c r="REL21" s="519"/>
      <c r="REP21" s="519"/>
      <c r="REQ21" s="519"/>
      <c r="REU21" s="519"/>
      <c r="REV21" s="519"/>
      <c r="REZ21" s="519"/>
      <c r="RFA21" s="519"/>
      <c r="RFE21" s="519"/>
      <c r="RFF21" s="519"/>
      <c r="RFJ21" s="519"/>
      <c r="RFK21" s="519"/>
      <c r="RFO21" s="519"/>
      <c r="RFP21" s="519"/>
      <c r="RFT21" s="519"/>
      <c r="RFU21" s="519"/>
      <c r="RFY21" s="519"/>
      <c r="RFZ21" s="519"/>
      <c r="RGD21" s="519"/>
      <c r="RGE21" s="519"/>
      <c r="RGI21" s="519"/>
      <c r="RGJ21" s="519"/>
      <c r="RGN21" s="519"/>
      <c r="RGO21" s="519"/>
      <c r="RGS21" s="519"/>
      <c r="RGT21" s="519"/>
      <c r="RGX21" s="519"/>
      <c r="RGY21" s="519"/>
      <c r="RHC21" s="519"/>
      <c r="RHD21" s="519"/>
      <c r="RHH21" s="519"/>
      <c r="RHI21" s="519"/>
      <c r="RHM21" s="519"/>
      <c r="RHN21" s="519"/>
      <c r="RHR21" s="519"/>
      <c r="RHS21" s="519"/>
      <c r="RHW21" s="519"/>
      <c r="RHX21" s="519"/>
      <c r="RIB21" s="519"/>
      <c r="RIC21" s="519"/>
      <c r="RIG21" s="519"/>
      <c r="RIH21" s="519"/>
      <c r="RIL21" s="519"/>
      <c r="RIM21" s="519"/>
      <c r="RIQ21" s="519"/>
      <c r="RIR21" s="519"/>
      <c r="RIV21" s="519"/>
      <c r="RIW21" s="519"/>
      <c r="RJA21" s="519"/>
      <c r="RJB21" s="519"/>
      <c r="RJF21" s="519"/>
      <c r="RJG21" s="519"/>
      <c r="RJK21" s="519"/>
      <c r="RJL21" s="519"/>
      <c r="RJP21" s="519"/>
      <c r="RJQ21" s="519"/>
      <c r="RJU21" s="519"/>
      <c r="RJV21" s="519"/>
      <c r="RJZ21" s="519"/>
      <c r="RKA21" s="519"/>
      <c r="RKE21" s="519"/>
      <c r="RKF21" s="519"/>
      <c r="RKJ21" s="519"/>
      <c r="RKK21" s="519"/>
      <c r="RKO21" s="519"/>
      <c r="RKP21" s="519"/>
      <c r="RKT21" s="519"/>
      <c r="RKU21" s="519"/>
      <c r="RKY21" s="519"/>
      <c r="RKZ21" s="519"/>
      <c r="RLD21" s="519"/>
      <c r="RLE21" s="519"/>
      <c r="RLI21" s="519"/>
      <c r="RLJ21" s="519"/>
      <c r="RLN21" s="519"/>
      <c r="RLO21" s="519"/>
      <c r="RLS21" s="519"/>
      <c r="RLT21" s="519"/>
      <c r="RLX21" s="519"/>
      <c r="RLY21" s="519"/>
      <c r="RMC21" s="519"/>
      <c r="RMD21" s="519"/>
      <c r="RMH21" s="519"/>
      <c r="RMI21" s="519"/>
      <c r="RMM21" s="519"/>
      <c r="RMN21" s="519"/>
      <c r="RMR21" s="519"/>
      <c r="RMS21" s="519"/>
      <c r="RMW21" s="519"/>
      <c r="RMX21" s="519"/>
      <c r="RNB21" s="519"/>
      <c r="RNC21" s="519"/>
      <c r="RNG21" s="519"/>
      <c r="RNH21" s="519"/>
      <c r="RNL21" s="519"/>
      <c r="RNM21" s="519"/>
      <c r="RNQ21" s="519"/>
      <c r="RNR21" s="519"/>
      <c r="RNV21" s="519"/>
      <c r="RNW21" s="519"/>
      <c r="ROA21" s="519"/>
      <c r="ROB21" s="519"/>
      <c r="ROF21" s="519"/>
      <c r="ROG21" s="519"/>
      <c r="ROK21" s="519"/>
      <c r="ROL21" s="519"/>
      <c r="ROP21" s="519"/>
      <c r="ROQ21" s="519"/>
      <c r="ROU21" s="519"/>
      <c r="ROV21" s="519"/>
      <c r="ROZ21" s="519"/>
      <c r="RPA21" s="519"/>
      <c r="RPE21" s="519"/>
      <c r="RPF21" s="519"/>
      <c r="RPJ21" s="519"/>
      <c r="RPK21" s="519"/>
      <c r="RPO21" s="519"/>
      <c r="RPP21" s="519"/>
      <c r="RPT21" s="519"/>
      <c r="RPU21" s="519"/>
      <c r="RPY21" s="519"/>
      <c r="RPZ21" s="519"/>
      <c r="RQD21" s="519"/>
      <c r="RQE21" s="519"/>
      <c r="RQI21" s="519"/>
      <c r="RQJ21" s="519"/>
      <c r="RQN21" s="519"/>
      <c r="RQO21" s="519"/>
      <c r="RQS21" s="519"/>
      <c r="RQT21" s="519"/>
      <c r="RQX21" s="519"/>
      <c r="RQY21" s="519"/>
      <c r="RRC21" s="519"/>
      <c r="RRD21" s="519"/>
      <c r="RRH21" s="519"/>
      <c r="RRI21" s="519"/>
      <c r="RRM21" s="519"/>
      <c r="RRN21" s="519"/>
      <c r="RRR21" s="519"/>
      <c r="RRS21" s="519"/>
      <c r="RRW21" s="519"/>
      <c r="RRX21" s="519"/>
      <c r="RSB21" s="519"/>
      <c r="RSC21" s="519"/>
      <c r="RSG21" s="519"/>
      <c r="RSH21" s="519"/>
      <c r="RSL21" s="519"/>
      <c r="RSM21" s="519"/>
      <c r="RSQ21" s="519"/>
      <c r="RSR21" s="519"/>
      <c r="RSV21" s="519"/>
      <c r="RSW21" s="519"/>
      <c r="RTA21" s="519"/>
      <c r="RTB21" s="519"/>
      <c r="RTF21" s="519"/>
      <c r="RTG21" s="519"/>
      <c r="RTK21" s="519"/>
      <c r="RTL21" s="519"/>
      <c r="RTP21" s="519"/>
      <c r="RTQ21" s="519"/>
      <c r="RTU21" s="519"/>
      <c r="RTV21" s="519"/>
      <c r="RTZ21" s="519"/>
      <c r="RUA21" s="519"/>
      <c r="RUE21" s="519"/>
      <c r="RUF21" s="519"/>
      <c r="RUJ21" s="519"/>
      <c r="RUK21" s="519"/>
      <c r="RUO21" s="519"/>
      <c r="RUP21" s="519"/>
      <c r="RUT21" s="519"/>
      <c r="RUU21" s="519"/>
      <c r="RUY21" s="519"/>
      <c r="RUZ21" s="519"/>
      <c r="RVD21" s="519"/>
      <c r="RVE21" s="519"/>
      <c r="RVI21" s="519"/>
      <c r="RVJ21" s="519"/>
      <c r="RVN21" s="519"/>
      <c r="RVO21" s="519"/>
      <c r="RVS21" s="519"/>
      <c r="RVT21" s="519"/>
      <c r="RVX21" s="519"/>
      <c r="RVY21" s="519"/>
      <c r="RWC21" s="519"/>
      <c r="RWD21" s="519"/>
      <c r="RWH21" s="519"/>
      <c r="RWI21" s="519"/>
      <c r="RWM21" s="519"/>
      <c r="RWN21" s="519"/>
      <c r="RWR21" s="519"/>
      <c r="RWS21" s="519"/>
      <c r="RWW21" s="519"/>
      <c r="RWX21" s="519"/>
      <c r="RXB21" s="519"/>
      <c r="RXC21" s="519"/>
      <c r="RXG21" s="519"/>
      <c r="RXH21" s="519"/>
      <c r="RXL21" s="519"/>
      <c r="RXM21" s="519"/>
      <c r="RXQ21" s="519"/>
      <c r="RXR21" s="519"/>
      <c r="RXV21" s="519"/>
      <c r="RXW21" s="519"/>
      <c r="RYA21" s="519"/>
      <c r="RYB21" s="519"/>
      <c r="RYF21" s="519"/>
      <c r="RYG21" s="519"/>
      <c r="RYK21" s="519"/>
      <c r="RYL21" s="519"/>
      <c r="RYP21" s="519"/>
      <c r="RYQ21" s="519"/>
      <c r="RYU21" s="519"/>
      <c r="RYV21" s="519"/>
      <c r="RYZ21" s="519"/>
      <c r="RZA21" s="519"/>
      <c r="RZE21" s="519"/>
      <c r="RZF21" s="519"/>
      <c r="RZJ21" s="519"/>
      <c r="RZK21" s="519"/>
      <c r="RZO21" s="519"/>
      <c r="RZP21" s="519"/>
      <c r="RZT21" s="519"/>
      <c r="RZU21" s="519"/>
      <c r="RZY21" s="519"/>
      <c r="RZZ21" s="519"/>
      <c r="SAD21" s="519"/>
      <c r="SAE21" s="519"/>
      <c r="SAI21" s="519"/>
      <c r="SAJ21" s="519"/>
      <c r="SAN21" s="519"/>
      <c r="SAO21" s="519"/>
      <c r="SAS21" s="519"/>
      <c r="SAT21" s="519"/>
      <c r="SAX21" s="519"/>
      <c r="SAY21" s="519"/>
      <c r="SBC21" s="519"/>
      <c r="SBD21" s="519"/>
      <c r="SBH21" s="519"/>
      <c r="SBI21" s="519"/>
      <c r="SBM21" s="519"/>
      <c r="SBN21" s="519"/>
      <c r="SBR21" s="519"/>
      <c r="SBS21" s="519"/>
      <c r="SBW21" s="519"/>
      <c r="SBX21" s="519"/>
      <c r="SCB21" s="519"/>
      <c r="SCC21" s="519"/>
      <c r="SCG21" s="519"/>
      <c r="SCH21" s="519"/>
      <c r="SCL21" s="519"/>
      <c r="SCM21" s="519"/>
      <c r="SCQ21" s="519"/>
      <c r="SCR21" s="519"/>
      <c r="SCV21" s="519"/>
      <c r="SCW21" s="519"/>
      <c r="SDA21" s="519"/>
      <c r="SDB21" s="519"/>
      <c r="SDF21" s="519"/>
      <c r="SDG21" s="519"/>
      <c r="SDK21" s="519"/>
      <c r="SDL21" s="519"/>
      <c r="SDP21" s="519"/>
      <c r="SDQ21" s="519"/>
      <c r="SDU21" s="519"/>
      <c r="SDV21" s="519"/>
      <c r="SDZ21" s="519"/>
      <c r="SEA21" s="519"/>
      <c r="SEE21" s="519"/>
      <c r="SEF21" s="519"/>
      <c r="SEJ21" s="519"/>
      <c r="SEK21" s="519"/>
      <c r="SEO21" s="519"/>
      <c r="SEP21" s="519"/>
      <c r="SET21" s="519"/>
      <c r="SEU21" s="519"/>
      <c r="SEY21" s="519"/>
      <c r="SEZ21" s="519"/>
      <c r="SFD21" s="519"/>
      <c r="SFE21" s="519"/>
      <c r="SFI21" s="519"/>
      <c r="SFJ21" s="519"/>
      <c r="SFN21" s="519"/>
      <c r="SFO21" s="519"/>
      <c r="SFS21" s="519"/>
      <c r="SFT21" s="519"/>
      <c r="SFX21" s="519"/>
      <c r="SFY21" s="519"/>
      <c r="SGC21" s="519"/>
      <c r="SGD21" s="519"/>
      <c r="SGH21" s="519"/>
      <c r="SGI21" s="519"/>
      <c r="SGM21" s="519"/>
      <c r="SGN21" s="519"/>
      <c r="SGR21" s="519"/>
      <c r="SGS21" s="519"/>
      <c r="SGW21" s="519"/>
      <c r="SGX21" s="519"/>
      <c r="SHB21" s="519"/>
      <c r="SHC21" s="519"/>
      <c r="SHG21" s="519"/>
      <c r="SHH21" s="519"/>
      <c r="SHL21" s="519"/>
      <c r="SHM21" s="519"/>
      <c r="SHQ21" s="519"/>
      <c r="SHR21" s="519"/>
      <c r="SHV21" s="519"/>
      <c r="SHW21" s="519"/>
      <c r="SIA21" s="519"/>
      <c r="SIB21" s="519"/>
      <c r="SIF21" s="519"/>
      <c r="SIG21" s="519"/>
      <c r="SIK21" s="519"/>
      <c r="SIL21" s="519"/>
      <c r="SIP21" s="519"/>
      <c r="SIQ21" s="519"/>
      <c r="SIU21" s="519"/>
      <c r="SIV21" s="519"/>
      <c r="SIZ21" s="519"/>
      <c r="SJA21" s="519"/>
      <c r="SJE21" s="519"/>
      <c r="SJF21" s="519"/>
      <c r="SJJ21" s="519"/>
      <c r="SJK21" s="519"/>
      <c r="SJO21" s="519"/>
      <c r="SJP21" s="519"/>
      <c r="SJT21" s="519"/>
      <c r="SJU21" s="519"/>
      <c r="SJY21" s="519"/>
      <c r="SJZ21" s="519"/>
      <c r="SKD21" s="519"/>
      <c r="SKE21" s="519"/>
      <c r="SKI21" s="519"/>
      <c r="SKJ21" s="519"/>
      <c r="SKN21" s="519"/>
      <c r="SKO21" s="519"/>
      <c r="SKS21" s="519"/>
      <c r="SKT21" s="519"/>
      <c r="SKX21" s="519"/>
      <c r="SKY21" s="519"/>
      <c r="SLC21" s="519"/>
      <c r="SLD21" s="519"/>
      <c r="SLH21" s="519"/>
      <c r="SLI21" s="519"/>
      <c r="SLM21" s="519"/>
      <c r="SLN21" s="519"/>
      <c r="SLR21" s="519"/>
      <c r="SLS21" s="519"/>
      <c r="SLW21" s="519"/>
      <c r="SLX21" s="519"/>
      <c r="SMB21" s="519"/>
      <c r="SMC21" s="519"/>
      <c r="SMG21" s="519"/>
      <c r="SMH21" s="519"/>
      <c r="SML21" s="519"/>
      <c r="SMM21" s="519"/>
      <c r="SMQ21" s="519"/>
      <c r="SMR21" s="519"/>
      <c r="SMV21" s="519"/>
      <c r="SMW21" s="519"/>
      <c r="SNA21" s="519"/>
      <c r="SNB21" s="519"/>
      <c r="SNF21" s="519"/>
      <c r="SNG21" s="519"/>
      <c r="SNK21" s="519"/>
      <c r="SNL21" s="519"/>
      <c r="SNP21" s="519"/>
      <c r="SNQ21" s="519"/>
      <c r="SNU21" s="519"/>
      <c r="SNV21" s="519"/>
      <c r="SNZ21" s="519"/>
      <c r="SOA21" s="519"/>
      <c r="SOE21" s="519"/>
      <c r="SOF21" s="519"/>
      <c r="SOJ21" s="519"/>
      <c r="SOK21" s="519"/>
      <c r="SOO21" s="519"/>
      <c r="SOP21" s="519"/>
      <c r="SOT21" s="519"/>
      <c r="SOU21" s="519"/>
      <c r="SOY21" s="519"/>
      <c r="SOZ21" s="519"/>
      <c r="SPD21" s="519"/>
      <c r="SPE21" s="519"/>
      <c r="SPI21" s="519"/>
      <c r="SPJ21" s="519"/>
      <c r="SPN21" s="519"/>
      <c r="SPO21" s="519"/>
      <c r="SPS21" s="519"/>
      <c r="SPT21" s="519"/>
      <c r="SPX21" s="519"/>
      <c r="SPY21" s="519"/>
      <c r="SQC21" s="519"/>
      <c r="SQD21" s="519"/>
      <c r="SQH21" s="519"/>
      <c r="SQI21" s="519"/>
      <c r="SQM21" s="519"/>
      <c r="SQN21" s="519"/>
      <c r="SQR21" s="519"/>
      <c r="SQS21" s="519"/>
      <c r="SQW21" s="519"/>
      <c r="SQX21" s="519"/>
      <c r="SRB21" s="519"/>
      <c r="SRC21" s="519"/>
      <c r="SRG21" s="519"/>
      <c r="SRH21" s="519"/>
      <c r="SRL21" s="519"/>
      <c r="SRM21" s="519"/>
      <c r="SRQ21" s="519"/>
      <c r="SRR21" s="519"/>
      <c r="SRV21" s="519"/>
      <c r="SRW21" s="519"/>
      <c r="SSA21" s="519"/>
      <c r="SSB21" s="519"/>
      <c r="SSF21" s="519"/>
      <c r="SSG21" s="519"/>
      <c r="SSK21" s="519"/>
      <c r="SSL21" s="519"/>
      <c r="SSP21" s="519"/>
      <c r="SSQ21" s="519"/>
      <c r="SSU21" s="519"/>
      <c r="SSV21" s="519"/>
      <c r="SSZ21" s="519"/>
      <c r="STA21" s="519"/>
      <c r="STE21" s="519"/>
      <c r="STF21" s="519"/>
      <c r="STJ21" s="519"/>
      <c r="STK21" s="519"/>
      <c r="STO21" s="519"/>
      <c r="STP21" s="519"/>
      <c r="STT21" s="519"/>
      <c r="STU21" s="519"/>
      <c r="STY21" s="519"/>
      <c r="STZ21" s="519"/>
      <c r="SUD21" s="519"/>
      <c r="SUE21" s="519"/>
      <c r="SUI21" s="519"/>
      <c r="SUJ21" s="519"/>
      <c r="SUN21" s="519"/>
      <c r="SUO21" s="519"/>
      <c r="SUS21" s="519"/>
      <c r="SUT21" s="519"/>
      <c r="SUX21" s="519"/>
      <c r="SUY21" s="519"/>
      <c r="SVC21" s="519"/>
      <c r="SVD21" s="519"/>
      <c r="SVH21" s="519"/>
      <c r="SVI21" s="519"/>
      <c r="SVM21" s="519"/>
      <c r="SVN21" s="519"/>
      <c r="SVR21" s="519"/>
      <c r="SVS21" s="519"/>
      <c r="SVW21" s="519"/>
      <c r="SVX21" s="519"/>
      <c r="SWB21" s="519"/>
      <c r="SWC21" s="519"/>
      <c r="SWG21" s="519"/>
      <c r="SWH21" s="519"/>
      <c r="SWL21" s="519"/>
      <c r="SWM21" s="519"/>
      <c r="SWQ21" s="519"/>
      <c r="SWR21" s="519"/>
      <c r="SWV21" s="519"/>
      <c r="SWW21" s="519"/>
      <c r="SXA21" s="519"/>
      <c r="SXB21" s="519"/>
      <c r="SXF21" s="519"/>
      <c r="SXG21" s="519"/>
      <c r="SXK21" s="519"/>
      <c r="SXL21" s="519"/>
      <c r="SXP21" s="519"/>
      <c r="SXQ21" s="519"/>
      <c r="SXU21" s="519"/>
      <c r="SXV21" s="519"/>
      <c r="SXZ21" s="519"/>
      <c r="SYA21" s="519"/>
      <c r="SYE21" s="519"/>
      <c r="SYF21" s="519"/>
      <c r="SYJ21" s="519"/>
      <c r="SYK21" s="519"/>
      <c r="SYO21" s="519"/>
      <c r="SYP21" s="519"/>
      <c r="SYT21" s="519"/>
      <c r="SYU21" s="519"/>
      <c r="SYY21" s="519"/>
      <c r="SYZ21" s="519"/>
      <c r="SZD21" s="519"/>
      <c r="SZE21" s="519"/>
      <c r="SZI21" s="519"/>
      <c r="SZJ21" s="519"/>
      <c r="SZN21" s="519"/>
      <c r="SZO21" s="519"/>
      <c r="SZS21" s="519"/>
      <c r="SZT21" s="519"/>
      <c r="SZX21" s="519"/>
      <c r="SZY21" s="519"/>
      <c r="TAC21" s="519"/>
      <c r="TAD21" s="519"/>
      <c r="TAH21" s="519"/>
      <c r="TAI21" s="519"/>
      <c r="TAM21" s="519"/>
      <c r="TAN21" s="519"/>
      <c r="TAR21" s="519"/>
      <c r="TAS21" s="519"/>
      <c r="TAW21" s="519"/>
      <c r="TAX21" s="519"/>
      <c r="TBB21" s="519"/>
      <c r="TBC21" s="519"/>
      <c r="TBG21" s="519"/>
      <c r="TBH21" s="519"/>
      <c r="TBL21" s="519"/>
      <c r="TBM21" s="519"/>
      <c r="TBQ21" s="519"/>
      <c r="TBR21" s="519"/>
      <c r="TBV21" s="519"/>
      <c r="TBW21" s="519"/>
      <c r="TCA21" s="519"/>
      <c r="TCB21" s="519"/>
      <c r="TCF21" s="519"/>
      <c r="TCG21" s="519"/>
      <c r="TCK21" s="519"/>
      <c r="TCL21" s="519"/>
      <c r="TCP21" s="519"/>
      <c r="TCQ21" s="519"/>
      <c r="TCU21" s="519"/>
      <c r="TCV21" s="519"/>
      <c r="TCZ21" s="519"/>
      <c r="TDA21" s="519"/>
      <c r="TDE21" s="519"/>
      <c r="TDF21" s="519"/>
      <c r="TDJ21" s="519"/>
      <c r="TDK21" s="519"/>
      <c r="TDO21" s="519"/>
      <c r="TDP21" s="519"/>
      <c r="TDT21" s="519"/>
      <c r="TDU21" s="519"/>
      <c r="TDY21" s="519"/>
      <c r="TDZ21" s="519"/>
      <c r="TED21" s="519"/>
      <c r="TEE21" s="519"/>
      <c r="TEI21" s="519"/>
      <c r="TEJ21" s="519"/>
      <c r="TEN21" s="519"/>
      <c r="TEO21" s="519"/>
      <c r="TES21" s="519"/>
      <c r="TET21" s="519"/>
      <c r="TEX21" s="519"/>
      <c r="TEY21" s="519"/>
      <c r="TFC21" s="519"/>
      <c r="TFD21" s="519"/>
      <c r="TFH21" s="519"/>
      <c r="TFI21" s="519"/>
      <c r="TFM21" s="519"/>
      <c r="TFN21" s="519"/>
      <c r="TFR21" s="519"/>
      <c r="TFS21" s="519"/>
      <c r="TFW21" s="519"/>
      <c r="TFX21" s="519"/>
      <c r="TGB21" s="519"/>
      <c r="TGC21" s="519"/>
      <c r="TGG21" s="519"/>
      <c r="TGH21" s="519"/>
      <c r="TGL21" s="519"/>
      <c r="TGM21" s="519"/>
      <c r="TGQ21" s="519"/>
      <c r="TGR21" s="519"/>
      <c r="TGV21" s="519"/>
      <c r="TGW21" s="519"/>
      <c r="THA21" s="519"/>
      <c r="THB21" s="519"/>
      <c r="THF21" s="519"/>
      <c r="THG21" s="519"/>
      <c r="THK21" s="519"/>
      <c r="THL21" s="519"/>
      <c r="THP21" s="519"/>
      <c r="THQ21" s="519"/>
      <c r="THU21" s="519"/>
      <c r="THV21" s="519"/>
      <c r="THZ21" s="519"/>
      <c r="TIA21" s="519"/>
      <c r="TIE21" s="519"/>
      <c r="TIF21" s="519"/>
      <c r="TIJ21" s="519"/>
      <c r="TIK21" s="519"/>
      <c r="TIO21" s="519"/>
      <c r="TIP21" s="519"/>
      <c r="TIT21" s="519"/>
      <c r="TIU21" s="519"/>
      <c r="TIY21" s="519"/>
      <c r="TIZ21" s="519"/>
      <c r="TJD21" s="519"/>
      <c r="TJE21" s="519"/>
      <c r="TJI21" s="519"/>
      <c r="TJJ21" s="519"/>
      <c r="TJN21" s="519"/>
      <c r="TJO21" s="519"/>
      <c r="TJS21" s="519"/>
      <c r="TJT21" s="519"/>
      <c r="TJX21" s="519"/>
      <c r="TJY21" s="519"/>
      <c r="TKC21" s="519"/>
      <c r="TKD21" s="519"/>
      <c r="TKH21" s="519"/>
      <c r="TKI21" s="519"/>
      <c r="TKM21" s="519"/>
      <c r="TKN21" s="519"/>
      <c r="TKR21" s="519"/>
      <c r="TKS21" s="519"/>
      <c r="TKW21" s="519"/>
      <c r="TKX21" s="519"/>
      <c r="TLB21" s="519"/>
      <c r="TLC21" s="519"/>
      <c r="TLG21" s="519"/>
      <c r="TLH21" s="519"/>
      <c r="TLL21" s="519"/>
      <c r="TLM21" s="519"/>
      <c r="TLQ21" s="519"/>
      <c r="TLR21" s="519"/>
      <c r="TLV21" s="519"/>
      <c r="TLW21" s="519"/>
      <c r="TMA21" s="519"/>
      <c r="TMB21" s="519"/>
      <c r="TMF21" s="519"/>
      <c r="TMG21" s="519"/>
      <c r="TMK21" s="519"/>
      <c r="TML21" s="519"/>
      <c r="TMP21" s="519"/>
      <c r="TMQ21" s="519"/>
      <c r="TMU21" s="519"/>
      <c r="TMV21" s="519"/>
      <c r="TMZ21" s="519"/>
      <c r="TNA21" s="519"/>
      <c r="TNE21" s="519"/>
      <c r="TNF21" s="519"/>
      <c r="TNJ21" s="519"/>
      <c r="TNK21" s="519"/>
      <c r="TNO21" s="519"/>
      <c r="TNP21" s="519"/>
      <c r="TNT21" s="519"/>
      <c r="TNU21" s="519"/>
      <c r="TNY21" s="519"/>
      <c r="TNZ21" s="519"/>
      <c r="TOD21" s="519"/>
      <c r="TOE21" s="519"/>
      <c r="TOI21" s="519"/>
      <c r="TOJ21" s="519"/>
      <c r="TON21" s="519"/>
      <c r="TOO21" s="519"/>
      <c r="TOS21" s="519"/>
      <c r="TOT21" s="519"/>
      <c r="TOX21" s="519"/>
      <c r="TOY21" s="519"/>
      <c r="TPC21" s="519"/>
      <c r="TPD21" s="519"/>
      <c r="TPH21" s="519"/>
      <c r="TPI21" s="519"/>
      <c r="TPM21" s="519"/>
      <c r="TPN21" s="519"/>
      <c r="TPR21" s="519"/>
      <c r="TPS21" s="519"/>
      <c r="TPW21" s="519"/>
      <c r="TPX21" s="519"/>
      <c r="TQB21" s="519"/>
      <c r="TQC21" s="519"/>
      <c r="TQG21" s="519"/>
      <c r="TQH21" s="519"/>
      <c r="TQL21" s="519"/>
      <c r="TQM21" s="519"/>
      <c r="TQQ21" s="519"/>
      <c r="TQR21" s="519"/>
      <c r="TQV21" s="519"/>
      <c r="TQW21" s="519"/>
      <c r="TRA21" s="519"/>
      <c r="TRB21" s="519"/>
      <c r="TRF21" s="519"/>
      <c r="TRG21" s="519"/>
      <c r="TRK21" s="519"/>
      <c r="TRL21" s="519"/>
      <c r="TRP21" s="519"/>
      <c r="TRQ21" s="519"/>
      <c r="TRU21" s="519"/>
      <c r="TRV21" s="519"/>
      <c r="TRZ21" s="519"/>
      <c r="TSA21" s="519"/>
      <c r="TSE21" s="519"/>
      <c r="TSF21" s="519"/>
      <c r="TSJ21" s="519"/>
      <c r="TSK21" s="519"/>
      <c r="TSO21" s="519"/>
      <c r="TSP21" s="519"/>
      <c r="TST21" s="519"/>
      <c r="TSU21" s="519"/>
      <c r="TSY21" s="519"/>
      <c r="TSZ21" s="519"/>
      <c r="TTD21" s="519"/>
      <c r="TTE21" s="519"/>
      <c r="TTI21" s="519"/>
      <c r="TTJ21" s="519"/>
      <c r="TTN21" s="519"/>
      <c r="TTO21" s="519"/>
      <c r="TTS21" s="519"/>
      <c r="TTT21" s="519"/>
      <c r="TTX21" s="519"/>
      <c r="TTY21" s="519"/>
      <c r="TUC21" s="519"/>
      <c r="TUD21" s="519"/>
      <c r="TUH21" s="519"/>
      <c r="TUI21" s="519"/>
      <c r="TUM21" s="519"/>
      <c r="TUN21" s="519"/>
      <c r="TUR21" s="519"/>
      <c r="TUS21" s="519"/>
      <c r="TUW21" s="519"/>
      <c r="TUX21" s="519"/>
      <c r="TVB21" s="519"/>
      <c r="TVC21" s="519"/>
      <c r="TVG21" s="519"/>
      <c r="TVH21" s="519"/>
      <c r="TVL21" s="519"/>
      <c r="TVM21" s="519"/>
      <c r="TVQ21" s="519"/>
      <c r="TVR21" s="519"/>
      <c r="TVV21" s="519"/>
      <c r="TVW21" s="519"/>
      <c r="TWA21" s="519"/>
      <c r="TWB21" s="519"/>
      <c r="TWF21" s="519"/>
      <c r="TWG21" s="519"/>
      <c r="TWK21" s="519"/>
      <c r="TWL21" s="519"/>
      <c r="TWP21" s="519"/>
      <c r="TWQ21" s="519"/>
      <c r="TWU21" s="519"/>
      <c r="TWV21" s="519"/>
      <c r="TWZ21" s="519"/>
      <c r="TXA21" s="519"/>
      <c r="TXE21" s="519"/>
      <c r="TXF21" s="519"/>
      <c r="TXJ21" s="519"/>
      <c r="TXK21" s="519"/>
      <c r="TXO21" s="519"/>
      <c r="TXP21" s="519"/>
      <c r="TXT21" s="519"/>
      <c r="TXU21" s="519"/>
      <c r="TXY21" s="519"/>
      <c r="TXZ21" s="519"/>
      <c r="TYD21" s="519"/>
      <c r="TYE21" s="519"/>
      <c r="TYI21" s="519"/>
      <c r="TYJ21" s="519"/>
      <c r="TYN21" s="519"/>
      <c r="TYO21" s="519"/>
      <c r="TYS21" s="519"/>
      <c r="TYT21" s="519"/>
      <c r="TYX21" s="519"/>
      <c r="TYY21" s="519"/>
      <c r="TZC21" s="519"/>
      <c r="TZD21" s="519"/>
      <c r="TZH21" s="519"/>
      <c r="TZI21" s="519"/>
      <c r="TZM21" s="519"/>
      <c r="TZN21" s="519"/>
      <c r="TZR21" s="519"/>
      <c r="TZS21" s="519"/>
      <c r="TZW21" s="519"/>
      <c r="TZX21" s="519"/>
      <c r="UAB21" s="519"/>
      <c r="UAC21" s="519"/>
      <c r="UAG21" s="519"/>
      <c r="UAH21" s="519"/>
      <c r="UAL21" s="519"/>
      <c r="UAM21" s="519"/>
      <c r="UAQ21" s="519"/>
      <c r="UAR21" s="519"/>
      <c r="UAV21" s="519"/>
      <c r="UAW21" s="519"/>
      <c r="UBA21" s="519"/>
      <c r="UBB21" s="519"/>
      <c r="UBF21" s="519"/>
      <c r="UBG21" s="519"/>
      <c r="UBK21" s="519"/>
      <c r="UBL21" s="519"/>
      <c r="UBP21" s="519"/>
      <c r="UBQ21" s="519"/>
      <c r="UBU21" s="519"/>
      <c r="UBV21" s="519"/>
      <c r="UBZ21" s="519"/>
      <c r="UCA21" s="519"/>
      <c r="UCE21" s="519"/>
      <c r="UCF21" s="519"/>
      <c r="UCJ21" s="519"/>
      <c r="UCK21" s="519"/>
      <c r="UCO21" s="519"/>
      <c r="UCP21" s="519"/>
      <c r="UCT21" s="519"/>
      <c r="UCU21" s="519"/>
      <c r="UCY21" s="519"/>
      <c r="UCZ21" s="519"/>
      <c r="UDD21" s="519"/>
      <c r="UDE21" s="519"/>
      <c r="UDI21" s="519"/>
      <c r="UDJ21" s="519"/>
      <c r="UDN21" s="519"/>
      <c r="UDO21" s="519"/>
      <c r="UDS21" s="519"/>
      <c r="UDT21" s="519"/>
      <c r="UDX21" s="519"/>
      <c r="UDY21" s="519"/>
      <c r="UEC21" s="519"/>
      <c r="UED21" s="519"/>
      <c r="UEH21" s="519"/>
      <c r="UEI21" s="519"/>
      <c r="UEM21" s="519"/>
      <c r="UEN21" s="519"/>
      <c r="UER21" s="519"/>
      <c r="UES21" s="519"/>
      <c r="UEW21" s="519"/>
      <c r="UEX21" s="519"/>
      <c r="UFB21" s="519"/>
      <c r="UFC21" s="519"/>
      <c r="UFG21" s="519"/>
      <c r="UFH21" s="519"/>
      <c r="UFL21" s="519"/>
      <c r="UFM21" s="519"/>
      <c r="UFQ21" s="519"/>
      <c r="UFR21" s="519"/>
      <c r="UFV21" s="519"/>
      <c r="UFW21" s="519"/>
      <c r="UGA21" s="519"/>
      <c r="UGB21" s="519"/>
      <c r="UGF21" s="519"/>
      <c r="UGG21" s="519"/>
      <c r="UGK21" s="519"/>
      <c r="UGL21" s="519"/>
      <c r="UGP21" s="519"/>
      <c r="UGQ21" s="519"/>
      <c r="UGU21" s="519"/>
      <c r="UGV21" s="519"/>
      <c r="UGZ21" s="519"/>
      <c r="UHA21" s="519"/>
      <c r="UHE21" s="519"/>
      <c r="UHF21" s="519"/>
      <c r="UHJ21" s="519"/>
      <c r="UHK21" s="519"/>
      <c r="UHO21" s="519"/>
      <c r="UHP21" s="519"/>
      <c r="UHT21" s="519"/>
      <c r="UHU21" s="519"/>
      <c r="UHY21" s="519"/>
      <c r="UHZ21" s="519"/>
      <c r="UID21" s="519"/>
      <c r="UIE21" s="519"/>
      <c r="UII21" s="519"/>
      <c r="UIJ21" s="519"/>
      <c r="UIN21" s="519"/>
      <c r="UIO21" s="519"/>
      <c r="UIS21" s="519"/>
      <c r="UIT21" s="519"/>
      <c r="UIX21" s="519"/>
      <c r="UIY21" s="519"/>
      <c r="UJC21" s="519"/>
      <c r="UJD21" s="519"/>
      <c r="UJH21" s="519"/>
      <c r="UJI21" s="519"/>
      <c r="UJM21" s="519"/>
      <c r="UJN21" s="519"/>
      <c r="UJR21" s="519"/>
      <c r="UJS21" s="519"/>
      <c r="UJW21" s="519"/>
      <c r="UJX21" s="519"/>
      <c r="UKB21" s="519"/>
      <c r="UKC21" s="519"/>
      <c r="UKG21" s="519"/>
      <c r="UKH21" s="519"/>
      <c r="UKL21" s="519"/>
      <c r="UKM21" s="519"/>
      <c r="UKQ21" s="519"/>
      <c r="UKR21" s="519"/>
      <c r="UKV21" s="519"/>
      <c r="UKW21" s="519"/>
      <c r="ULA21" s="519"/>
      <c r="ULB21" s="519"/>
      <c r="ULF21" s="519"/>
      <c r="ULG21" s="519"/>
      <c r="ULK21" s="519"/>
      <c r="ULL21" s="519"/>
      <c r="ULP21" s="519"/>
      <c r="ULQ21" s="519"/>
      <c r="ULU21" s="519"/>
      <c r="ULV21" s="519"/>
      <c r="ULZ21" s="519"/>
      <c r="UMA21" s="519"/>
      <c r="UME21" s="519"/>
      <c r="UMF21" s="519"/>
      <c r="UMJ21" s="519"/>
      <c r="UMK21" s="519"/>
      <c r="UMO21" s="519"/>
      <c r="UMP21" s="519"/>
      <c r="UMT21" s="519"/>
      <c r="UMU21" s="519"/>
      <c r="UMY21" s="519"/>
      <c r="UMZ21" s="519"/>
      <c r="UND21" s="519"/>
      <c r="UNE21" s="519"/>
      <c r="UNI21" s="519"/>
      <c r="UNJ21" s="519"/>
      <c r="UNN21" s="519"/>
      <c r="UNO21" s="519"/>
      <c r="UNS21" s="519"/>
      <c r="UNT21" s="519"/>
      <c r="UNX21" s="519"/>
      <c r="UNY21" s="519"/>
      <c r="UOC21" s="519"/>
      <c r="UOD21" s="519"/>
      <c r="UOH21" s="519"/>
      <c r="UOI21" s="519"/>
      <c r="UOM21" s="519"/>
      <c r="UON21" s="519"/>
      <c r="UOR21" s="519"/>
      <c r="UOS21" s="519"/>
      <c r="UOW21" s="519"/>
      <c r="UOX21" s="519"/>
      <c r="UPB21" s="519"/>
      <c r="UPC21" s="519"/>
      <c r="UPG21" s="519"/>
      <c r="UPH21" s="519"/>
      <c r="UPL21" s="519"/>
      <c r="UPM21" s="519"/>
      <c r="UPQ21" s="519"/>
      <c r="UPR21" s="519"/>
      <c r="UPV21" s="519"/>
      <c r="UPW21" s="519"/>
      <c r="UQA21" s="519"/>
      <c r="UQB21" s="519"/>
      <c r="UQF21" s="519"/>
      <c r="UQG21" s="519"/>
      <c r="UQK21" s="519"/>
      <c r="UQL21" s="519"/>
      <c r="UQP21" s="519"/>
      <c r="UQQ21" s="519"/>
      <c r="UQU21" s="519"/>
      <c r="UQV21" s="519"/>
      <c r="UQZ21" s="519"/>
      <c r="URA21" s="519"/>
      <c r="URE21" s="519"/>
      <c r="URF21" s="519"/>
      <c r="URJ21" s="519"/>
      <c r="URK21" s="519"/>
      <c r="URO21" s="519"/>
      <c r="URP21" s="519"/>
      <c r="URT21" s="519"/>
      <c r="URU21" s="519"/>
      <c r="URY21" s="519"/>
      <c r="URZ21" s="519"/>
      <c r="USD21" s="519"/>
      <c r="USE21" s="519"/>
      <c r="USI21" s="519"/>
      <c r="USJ21" s="519"/>
      <c r="USN21" s="519"/>
      <c r="USO21" s="519"/>
      <c r="USS21" s="519"/>
      <c r="UST21" s="519"/>
      <c r="USX21" s="519"/>
      <c r="USY21" s="519"/>
      <c r="UTC21" s="519"/>
      <c r="UTD21" s="519"/>
      <c r="UTH21" s="519"/>
      <c r="UTI21" s="519"/>
      <c r="UTM21" s="519"/>
      <c r="UTN21" s="519"/>
      <c r="UTR21" s="519"/>
      <c r="UTS21" s="519"/>
      <c r="UTW21" s="519"/>
      <c r="UTX21" s="519"/>
      <c r="UUB21" s="519"/>
      <c r="UUC21" s="519"/>
      <c r="UUG21" s="519"/>
      <c r="UUH21" s="519"/>
      <c r="UUL21" s="519"/>
      <c r="UUM21" s="519"/>
      <c r="UUQ21" s="519"/>
      <c r="UUR21" s="519"/>
      <c r="UUV21" s="519"/>
      <c r="UUW21" s="519"/>
      <c r="UVA21" s="519"/>
      <c r="UVB21" s="519"/>
      <c r="UVF21" s="519"/>
      <c r="UVG21" s="519"/>
      <c r="UVK21" s="519"/>
      <c r="UVL21" s="519"/>
      <c r="UVP21" s="519"/>
      <c r="UVQ21" s="519"/>
      <c r="UVU21" s="519"/>
      <c r="UVV21" s="519"/>
      <c r="UVZ21" s="519"/>
      <c r="UWA21" s="519"/>
      <c r="UWE21" s="519"/>
      <c r="UWF21" s="519"/>
      <c r="UWJ21" s="519"/>
      <c r="UWK21" s="519"/>
      <c r="UWO21" s="519"/>
      <c r="UWP21" s="519"/>
      <c r="UWT21" s="519"/>
      <c r="UWU21" s="519"/>
      <c r="UWY21" s="519"/>
      <c r="UWZ21" s="519"/>
      <c r="UXD21" s="519"/>
      <c r="UXE21" s="519"/>
      <c r="UXI21" s="519"/>
      <c r="UXJ21" s="519"/>
      <c r="UXN21" s="519"/>
      <c r="UXO21" s="519"/>
      <c r="UXS21" s="519"/>
      <c r="UXT21" s="519"/>
      <c r="UXX21" s="519"/>
      <c r="UXY21" s="519"/>
      <c r="UYC21" s="519"/>
      <c r="UYD21" s="519"/>
      <c r="UYH21" s="519"/>
      <c r="UYI21" s="519"/>
      <c r="UYM21" s="519"/>
      <c r="UYN21" s="519"/>
      <c r="UYR21" s="519"/>
      <c r="UYS21" s="519"/>
      <c r="UYW21" s="519"/>
      <c r="UYX21" s="519"/>
      <c r="UZB21" s="519"/>
      <c r="UZC21" s="519"/>
      <c r="UZG21" s="519"/>
      <c r="UZH21" s="519"/>
      <c r="UZL21" s="519"/>
      <c r="UZM21" s="519"/>
      <c r="UZQ21" s="519"/>
      <c r="UZR21" s="519"/>
      <c r="UZV21" s="519"/>
      <c r="UZW21" s="519"/>
      <c r="VAA21" s="519"/>
      <c r="VAB21" s="519"/>
      <c r="VAF21" s="519"/>
      <c r="VAG21" s="519"/>
      <c r="VAK21" s="519"/>
      <c r="VAL21" s="519"/>
      <c r="VAP21" s="519"/>
      <c r="VAQ21" s="519"/>
      <c r="VAU21" s="519"/>
      <c r="VAV21" s="519"/>
      <c r="VAZ21" s="519"/>
      <c r="VBA21" s="519"/>
      <c r="VBE21" s="519"/>
      <c r="VBF21" s="519"/>
      <c r="VBJ21" s="519"/>
      <c r="VBK21" s="519"/>
      <c r="VBO21" s="519"/>
      <c r="VBP21" s="519"/>
      <c r="VBT21" s="519"/>
      <c r="VBU21" s="519"/>
      <c r="VBY21" s="519"/>
      <c r="VBZ21" s="519"/>
      <c r="VCD21" s="519"/>
      <c r="VCE21" s="519"/>
      <c r="VCI21" s="519"/>
      <c r="VCJ21" s="519"/>
      <c r="VCN21" s="519"/>
      <c r="VCO21" s="519"/>
      <c r="VCS21" s="519"/>
      <c r="VCT21" s="519"/>
      <c r="VCX21" s="519"/>
      <c r="VCY21" s="519"/>
      <c r="VDC21" s="519"/>
      <c r="VDD21" s="519"/>
      <c r="VDH21" s="519"/>
      <c r="VDI21" s="519"/>
      <c r="VDM21" s="519"/>
      <c r="VDN21" s="519"/>
      <c r="VDR21" s="519"/>
      <c r="VDS21" s="519"/>
      <c r="VDW21" s="519"/>
      <c r="VDX21" s="519"/>
      <c r="VEB21" s="519"/>
      <c r="VEC21" s="519"/>
      <c r="VEG21" s="519"/>
      <c r="VEH21" s="519"/>
      <c r="VEL21" s="519"/>
      <c r="VEM21" s="519"/>
      <c r="VEQ21" s="519"/>
      <c r="VER21" s="519"/>
      <c r="VEV21" s="519"/>
      <c r="VEW21" s="519"/>
      <c r="VFA21" s="519"/>
      <c r="VFB21" s="519"/>
      <c r="VFF21" s="519"/>
      <c r="VFG21" s="519"/>
      <c r="VFK21" s="519"/>
      <c r="VFL21" s="519"/>
      <c r="VFP21" s="519"/>
      <c r="VFQ21" s="519"/>
      <c r="VFU21" s="519"/>
      <c r="VFV21" s="519"/>
      <c r="VFZ21" s="519"/>
      <c r="VGA21" s="519"/>
      <c r="VGE21" s="519"/>
      <c r="VGF21" s="519"/>
      <c r="VGJ21" s="519"/>
      <c r="VGK21" s="519"/>
      <c r="VGO21" s="519"/>
      <c r="VGP21" s="519"/>
      <c r="VGT21" s="519"/>
      <c r="VGU21" s="519"/>
      <c r="VGY21" s="519"/>
      <c r="VGZ21" s="519"/>
      <c r="VHD21" s="519"/>
      <c r="VHE21" s="519"/>
      <c r="VHI21" s="519"/>
      <c r="VHJ21" s="519"/>
      <c r="VHN21" s="519"/>
      <c r="VHO21" s="519"/>
      <c r="VHS21" s="519"/>
      <c r="VHT21" s="519"/>
      <c r="VHX21" s="519"/>
      <c r="VHY21" s="519"/>
      <c r="VIC21" s="519"/>
      <c r="VID21" s="519"/>
      <c r="VIH21" s="519"/>
      <c r="VII21" s="519"/>
      <c r="VIM21" s="519"/>
      <c r="VIN21" s="519"/>
      <c r="VIR21" s="519"/>
      <c r="VIS21" s="519"/>
      <c r="VIW21" s="519"/>
      <c r="VIX21" s="519"/>
      <c r="VJB21" s="519"/>
      <c r="VJC21" s="519"/>
      <c r="VJG21" s="519"/>
      <c r="VJH21" s="519"/>
      <c r="VJL21" s="519"/>
      <c r="VJM21" s="519"/>
      <c r="VJQ21" s="519"/>
      <c r="VJR21" s="519"/>
      <c r="VJV21" s="519"/>
      <c r="VJW21" s="519"/>
      <c r="VKA21" s="519"/>
      <c r="VKB21" s="519"/>
      <c r="VKF21" s="519"/>
      <c r="VKG21" s="519"/>
      <c r="VKK21" s="519"/>
      <c r="VKL21" s="519"/>
      <c r="VKP21" s="519"/>
      <c r="VKQ21" s="519"/>
      <c r="VKU21" s="519"/>
      <c r="VKV21" s="519"/>
      <c r="VKZ21" s="519"/>
      <c r="VLA21" s="519"/>
      <c r="VLE21" s="519"/>
      <c r="VLF21" s="519"/>
      <c r="VLJ21" s="519"/>
      <c r="VLK21" s="519"/>
      <c r="VLO21" s="519"/>
      <c r="VLP21" s="519"/>
      <c r="VLT21" s="519"/>
      <c r="VLU21" s="519"/>
      <c r="VLY21" s="519"/>
      <c r="VLZ21" s="519"/>
      <c r="VMD21" s="519"/>
      <c r="VME21" s="519"/>
      <c r="VMI21" s="519"/>
      <c r="VMJ21" s="519"/>
      <c r="VMN21" s="519"/>
      <c r="VMO21" s="519"/>
      <c r="VMS21" s="519"/>
      <c r="VMT21" s="519"/>
      <c r="VMX21" s="519"/>
      <c r="VMY21" s="519"/>
      <c r="VNC21" s="519"/>
      <c r="VND21" s="519"/>
      <c r="VNH21" s="519"/>
      <c r="VNI21" s="519"/>
      <c r="VNM21" s="519"/>
      <c r="VNN21" s="519"/>
      <c r="VNR21" s="519"/>
      <c r="VNS21" s="519"/>
      <c r="VNW21" s="519"/>
      <c r="VNX21" s="519"/>
      <c r="VOB21" s="519"/>
      <c r="VOC21" s="519"/>
      <c r="VOG21" s="519"/>
      <c r="VOH21" s="519"/>
      <c r="VOL21" s="519"/>
      <c r="VOM21" s="519"/>
      <c r="VOQ21" s="519"/>
      <c r="VOR21" s="519"/>
      <c r="VOV21" s="519"/>
      <c r="VOW21" s="519"/>
      <c r="VPA21" s="519"/>
      <c r="VPB21" s="519"/>
      <c r="VPF21" s="519"/>
      <c r="VPG21" s="519"/>
      <c r="VPK21" s="519"/>
      <c r="VPL21" s="519"/>
      <c r="VPP21" s="519"/>
      <c r="VPQ21" s="519"/>
      <c r="VPU21" s="519"/>
      <c r="VPV21" s="519"/>
      <c r="VPZ21" s="519"/>
      <c r="VQA21" s="519"/>
      <c r="VQE21" s="519"/>
      <c r="VQF21" s="519"/>
      <c r="VQJ21" s="519"/>
      <c r="VQK21" s="519"/>
      <c r="VQO21" s="519"/>
      <c r="VQP21" s="519"/>
      <c r="VQT21" s="519"/>
      <c r="VQU21" s="519"/>
      <c r="VQY21" s="519"/>
      <c r="VQZ21" s="519"/>
      <c r="VRD21" s="519"/>
      <c r="VRE21" s="519"/>
      <c r="VRI21" s="519"/>
      <c r="VRJ21" s="519"/>
      <c r="VRN21" s="519"/>
      <c r="VRO21" s="519"/>
      <c r="VRS21" s="519"/>
      <c r="VRT21" s="519"/>
      <c r="VRX21" s="519"/>
      <c r="VRY21" s="519"/>
      <c r="VSC21" s="519"/>
      <c r="VSD21" s="519"/>
      <c r="VSH21" s="519"/>
      <c r="VSI21" s="519"/>
      <c r="VSM21" s="519"/>
      <c r="VSN21" s="519"/>
      <c r="VSR21" s="519"/>
      <c r="VSS21" s="519"/>
      <c r="VSW21" s="519"/>
      <c r="VSX21" s="519"/>
      <c r="VTB21" s="519"/>
      <c r="VTC21" s="519"/>
      <c r="VTG21" s="519"/>
      <c r="VTH21" s="519"/>
      <c r="VTL21" s="519"/>
      <c r="VTM21" s="519"/>
      <c r="VTQ21" s="519"/>
      <c r="VTR21" s="519"/>
      <c r="VTV21" s="519"/>
      <c r="VTW21" s="519"/>
      <c r="VUA21" s="519"/>
      <c r="VUB21" s="519"/>
      <c r="VUF21" s="519"/>
      <c r="VUG21" s="519"/>
      <c r="VUK21" s="519"/>
      <c r="VUL21" s="519"/>
      <c r="VUP21" s="519"/>
      <c r="VUQ21" s="519"/>
      <c r="VUU21" s="519"/>
      <c r="VUV21" s="519"/>
      <c r="VUZ21" s="519"/>
      <c r="VVA21" s="519"/>
      <c r="VVE21" s="519"/>
      <c r="VVF21" s="519"/>
      <c r="VVJ21" s="519"/>
      <c r="VVK21" s="519"/>
      <c r="VVO21" s="519"/>
      <c r="VVP21" s="519"/>
      <c r="VVT21" s="519"/>
      <c r="VVU21" s="519"/>
      <c r="VVY21" s="519"/>
      <c r="VVZ21" s="519"/>
      <c r="VWD21" s="519"/>
      <c r="VWE21" s="519"/>
      <c r="VWI21" s="519"/>
      <c r="VWJ21" s="519"/>
      <c r="VWN21" s="519"/>
      <c r="VWO21" s="519"/>
      <c r="VWS21" s="519"/>
      <c r="VWT21" s="519"/>
      <c r="VWX21" s="519"/>
      <c r="VWY21" s="519"/>
      <c r="VXC21" s="519"/>
      <c r="VXD21" s="519"/>
      <c r="VXH21" s="519"/>
      <c r="VXI21" s="519"/>
      <c r="VXM21" s="519"/>
      <c r="VXN21" s="519"/>
      <c r="VXR21" s="519"/>
      <c r="VXS21" s="519"/>
      <c r="VXW21" s="519"/>
      <c r="VXX21" s="519"/>
      <c r="VYB21" s="519"/>
      <c r="VYC21" s="519"/>
      <c r="VYG21" s="519"/>
      <c r="VYH21" s="519"/>
      <c r="VYL21" s="519"/>
      <c r="VYM21" s="519"/>
      <c r="VYQ21" s="519"/>
      <c r="VYR21" s="519"/>
      <c r="VYV21" s="519"/>
      <c r="VYW21" s="519"/>
      <c r="VZA21" s="519"/>
      <c r="VZB21" s="519"/>
      <c r="VZF21" s="519"/>
      <c r="VZG21" s="519"/>
      <c r="VZK21" s="519"/>
      <c r="VZL21" s="519"/>
      <c r="VZP21" s="519"/>
      <c r="VZQ21" s="519"/>
      <c r="VZU21" s="519"/>
      <c r="VZV21" s="519"/>
      <c r="VZZ21" s="519"/>
      <c r="WAA21" s="519"/>
      <c r="WAE21" s="519"/>
      <c r="WAF21" s="519"/>
      <c r="WAJ21" s="519"/>
      <c r="WAK21" s="519"/>
      <c r="WAO21" s="519"/>
      <c r="WAP21" s="519"/>
      <c r="WAT21" s="519"/>
      <c r="WAU21" s="519"/>
      <c r="WAY21" s="519"/>
      <c r="WAZ21" s="519"/>
      <c r="WBD21" s="519"/>
      <c r="WBE21" s="519"/>
      <c r="WBI21" s="519"/>
      <c r="WBJ21" s="519"/>
      <c r="WBN21" s="519"/>
      <c r="WBO21" s="519"/>
      <c r="WBS21" s="519"/>
      <c r="WBT21" s="519"/>
      <c r="WBX21" s="519"/>
      <c r="WBY21" s="519"/>
      <c r="WCC21" s="519"/>
      <c r="WCD21" s="519"/>
      <c r="WCH21" s="519"/>
      <c r="WCI21" s="519"/>
      <c r="WCM21" s="519"/>
      <c r="WCN21" s="519"/>
      <c r="WCR21" s="519"/>
      <c r="WCS21" s="519"/>
      <c r="WCW21" s="519"/>
      <c r="WCX21" s="519"/>
      <c r="WDB21" s="519"/>
      <c r="WDC21" s="519"/>
      <c r="WDG21" s="519"/>
      <c r="WDH21" s="519"/>
      <c r="WDL21" s="519"/>
      <c r="WDM21" s="519"/>
      <c r="WDQ21" s="519"/>
      <c r="WDR21" s="519"/>
      <c r="WDV21" s="519"/>
      <c r="WDW21" s="519"/>
      <c r="WEA21" s="519"/>
      <c r="WEB21" s="519"/>
      <c r="WEF21" s="519"/>
      <c r="WEG21" s="519"/>
      <c r="WEK21" s="519"/>
      <c r="WEL21" s="519"/>
      <c r="WEP21" s="519"/>
      <c r="WEQ21" s="519"/>
      <c r="WEU21" s="519"/>
      <c r="WEV21" s="519"/>
      <c r="WEZ21" s="519"/>
      <c r="WFA21" s="519"/>
      <c r="WFE21" s="519"/>
      <c r="WFF21" s="519"/>
      <c r="WFJ21" s="519"/>
      <c r="WFK21" s="519"/>
      <c r="WFO21" s="519"/>
      <c r="WFP21" s="519"/>
      <c r="WFT21" s="519"/>
      <c r="WFU21" s="519"/>
      <c r="WFY21" s="519"/>
      <c r="WFZ21" s="519"/>
      <c r="WGD21" s="519"/>
      <c r="WGE21" s="519"/>
      <c r="WGI21" s="519"/>
      <c r="WGJ21" s="519"/>
      <c r="WGN21" s="519"/>
      <c r="WGO21" s="519"/>
      <c r="WGS21" s="519"/>
      <c r="WGT21" s="519"/>
      <c r="WGX21" s="519"/>
      <c r="WGY21" s="519"/>
      <c r="WHC21" s="519"/>
      <c r="WHD21" s="519"/>
      <c r="WHH21" s="519"/>
      <c r="WHI21" s="519"/>
      <c r="WHM21" s="519"/>
      <c r="WHN21" s="519"/>
      <c r="WHR21" s="519"/>
      <c r="WHS21" s="519"/>
      <c r="WHW21" s="519"/>
      <c r="WHX21" s="519"/>
      <c r="WIB21" s="519"/>
      <c r="WIC21" s="519"/>
      <c r="WIG21" s="519"/>
      <c r="WIH21" s="519"/>
      <c r="WIL21" s="519"/>
      <c r="WIM21" s="519"/>
      <c r="WIQ21" s="519"/>
      <c r="WIR21" s="519"/>
      <c r="WIV21" s="519"/>
      <c r="WIW21" s="519"/>
      <c r="WJA21" s="519"/>
      <c r="WJB21" s="519"/>
      <c r="WJF21" s="519"/>
      <c r="WJG21" s="519"/>
      <c r="WJK21" s="519"/>
      <c r="WJL21" s="519"/>
      <c r="WJP21" s="519"/>
      <c r="WJQ21" s="519"/>
      <c r="WJU21" s="519"/>
      <c r="WJV21" s="519"/>
      <c r="WJZ21" s="519"/>
      <c r="WKA21" s="519"/>
      <c r="WKE21" s="519"/>
      <c r="WKF21" s="519"/>
      <c r="WKJ21" s="519"/>
      <c r="WKK21" s="519"/>
      <c r="WKO21" s="519"/>
      <c r="WKP21" s="519"/>
      <c r="WKT21" s="519"/>
      <c r="WKU21" s="519"/>
      <c r="WKY21" s="519"/>
      <c r="WKZ21" s="519"/>
      <c r="WLD21" s="519"/>
      <c r="WLE21" s="519"/>
      <c r="WLI21" s="519"/>
      <c r="WLJ21" s="519"/>
      <c r="WLN21" s="519"/>
      <c r="WLO21" s="519"/>
      <c r="WLS21" s="519"/>
      <c r="WLT21" s="519"/>
      <c r="WLX21" s="519"/>
      <c r="WLY21" s="519"/>
      <c r="WMC21" s="519"/>
      <c r="WMD21" s="519"/>
      <c r="WMH21" s="519"/>
      <c r="WMI21" s="519"/>
      <c r="WMM21" s="519"/>
      <c r="WMN21" s="519"/>
      <c r="WMR21" s="519"/>
      <c r="WMS21" s="519"/>
      <c r="WMW21" s="519"/>
      <c r="WMX21" s="519"/>
      <c r="WNB21" s="519"/>
      <c r="WNC21" s="519"/>
      <c r="WNG21" s="519"/>
      <c r="WNH21" s="519"/>
      <c r="WNL21" s="519"/>
      <c r="WNM21" s="519"/>
      <c r="WNQ21" s="519"/>
      <c r="WNR21" s="519"/>
      <c r="WNV21" s="519"/>
      <c r="WNW21" s="519"/>
      <c r="WOA21" s="519"/>
      <c r="WOB21" s="519"/>
      <c r="WOF21" s="519"/>
      <c r="WOG21" s="519"/>
      <c r="WOK21" s="519"/>
      <c r="WOL21" s="519"/>
      <c r="WOP21" s="519"/>
      <c r="WOQ21" s="519"/>
      <c r="WOU21" s="519"/>
      <c r="WOV21" s="519"/>
      <c r="WOZ21" s="519"/>
      <c r="WPA21" s="519"/>
      <c r="WPE21" s="519"/>
      <c r="WPF21" s="519"/>
      <c r="WPJ21" s="519"/>
      <c r="WPK21" s="519"/>
      <c r="WPO21" s="519"/>
      <c r="WPP21" s="519"/>
      <c r="WPT21" s="519"/>
      <c r="WPU21" s="519"/>
      <c r="WPY21" s="519"/>
      <c r="WPZ21" s="519"/>
      <c r="WQD21" s="519"/>
      <c r="WQE21" s="519"/>
      <c r="WQI21" s="519"/>
      <c r="WQJ21" s="519"/>
      <c r="WQN21" s="519"/>
      <c r="WQO21" s="519"/>
      <c r="WQS21" s="519"/>
      <c r="WQT21" s="519"/>
      <c r="WQX21" s="519"/>
      <c r="WQY21" s="519"/>
      <c r="WRC21" s="519"/>
      <c r="WRD21" s="519"/>
      <c r="WRH21" s="519"/>
      <c r="WRI21" s="519"/>
      <c r="WRM21" s="519"/>
      <c r="WRN21" s="519"/>
      <c r="WRR21" s="519"/>
      <c r="WRS21" s="519"/>
      <c r="WRW21" s="519"/>
      <c r="WRX21" s="519"/>
      <c r="WSB21" s="519"/>
      <c r="WSC21" s="519"/>
      <c r="WSG21" s="519"/>
      <c r="WSH21" s="519"/>
      <c r="WSL21" s="519"/>
      <c r="WSM21" s="519"/>
      <c r="WSQ21" s="519"/>
      <c r="WSR21" s="519"/>
      <c r="WSV21" s="519"/>
      <c r="WSW21" s="519"/>
      <c r="WTA21" s="519"/>
      <c r="WTB21" s="519"/>
      <c r="WTF21" s="519"/>
      <c r="WTG21" s="519"/>
      <c r="WTK21" s="519"/>
      <c r="WTL21" s="519"/>
      <c r="WTP21" s="519"/>
      <c r="WTQ21" s="519"/>
      <c r="WTU21" s="519"/>
      <c r="WTV21" s="519"/>
      <c r="WTZ21" s="519"/>
      <c r="WUA21" s="519"/>
      <c r="WUE21" s="519"/>
      <c r="WUF21" s="519"/>
      <c r="WUJ21" s="519"/>
      <c r="WUK21" s="519"/>
      <c r="WUO21" s="519"/>
      <c r="WUP21" s="519"/>
      <c r="WUT21" s="519"/>
      <c r="WUU21" s="519"/>
      <c r="WUY21" s="519"/>
      <c r="WUZ21" s="519"/>
      <c r="WVD21" s="519"/>
      <c r="WVE21" s="519"/>
      <c r="WVI21" s="519"/>
      <c r="WVJ21" s="519"/>
      <c r="WVN21" s="519"/>
      <c r="WVO21" s="519"/>
      <c r="WVS21" s="519"/>
      <c r="WVT21" s="519"/>
      <c r="WVX21" s="519"/>
      <c r="WVY21" s="519"/>
      <c r="WWC21" s="519"/>
      <c r="WWD21" s="519"/>
      <c r="WWH21" s="519"/>
      <c r="WWI21" s="519"/>
      <c r="WWM21" s="519"/>
      <c r="WWN21" s="519"/>
      <c r="WWR21" s="519"/>
      <c r="WWS21" s="519"/>
      <c r="WWW21" s="519"/>
      <c r="WWX21" s="519"/>
      <c r="WXB21" s="519"/>
      <c r="WXC21" s="519"/>
      <c r="WXG21" s="519"/>
      <c r="WXH21" s="519"/>
      <c r="WXL21" s="519"/>
      <c r="WXM21" s="519"/>
      <c r="WXQ21" s="519"/>
      <c r="WXR21" s="519"/>
      <c r="WXV21" s="519"/>
      <c r="WXW21" s="519"/>
      <c r="WYA21" s="519"/>
      <c r="WYB21" s="519"/>
      <c r="WYF21" s="519"/>
      <c r="WYG21" s="519"/>
      <c r="WYK21" s="519"/>
      <c r="WYL21" s="519"/>
      <c r="WYP21" s="519"/>
      <c r="WYQ21" s="519"/>
      <c r="WYU21" s="519"/>
      <c r="WYV21" s="519"/>
      <c r="WYZ21" s="519"/>
      <c r="WZA21" s="519"/>
      <c r="WZE21" s="519"/>
      <c r="WZF21" s="519"/>
      <c r="WZJ21" s="519"/>
      <c r="WZK21" s="519"/>
      <c r="WZO21" s="519"/>
      <c r="WZP21" s="519"/>
      <c r="WZT21" s="519"/>
      <c r="WZU21" s="519"/>
      <c r="WZY21" s="519"/>
      <c r="WZZ21" s="519"/>
      <c r="XAD21" s="519"/>
      <c r="XAE21" s="519"/>
      <c r="XAI21" s="519"/>
      <c r="XAJ21" s="519"/>
      <c r="XAN21" s="519"/>
      <c r="XAO21" s="519"/>
      <c r="XAS21" s="519"/>
      <c r="XAT21" s="519"/>
      <c r="XAX21" s="519"/>
      <c r="XAY21" s="519"/>
      <c r="XBC21" s="519"/>
      <c r="XBD21" s="519"/>
      <c r="XBH21" s="519"/>
      <c r="XBI21" s="519"/>
      <c r="XBM21" s="519"/>
      <c r="XBN21" s="519"/>
      <c r="XBR21" s="519"/>
      <c r="XBS21" s="519"/>
      <c r="XBW21" s="519"/>
      <c r="XBX21" s="519"/>
      <c r="XCB21" s="519"/>
      <c r="XCC21" s="519"/>
      <c r="XCG21" s="519"/>
      <c r="XCH21" s="519"/>
      <c r="XCL21" s="519"/>
      <c r="XCM21" s="519"/>
      <c r="XCQ21" s="519"/>
      <c r="XCR21" s="519"/>
      <c r="XCV21" s="519"/>
      <c r="XCW21" s="519"/>
      <c r="XDA21" s="519"/>
      <c r="XDB21" s="519"/>
      <c r="XDF21" s="519"/>
      <c r="XDG21" s="519"/>
      <c r="XDK21" s="519"/>
      <c r="XDL21" s="519"/>
      <c r="XDP21" s="519"/>
      <c r="XDQ21" s="519"/>
      <c r="XDU21" s="519"/>
      <c r="XDV21" s="519"/>
      <c r="XDZ21" s="519"/>
      <c r="XEA21" s="519"/>
      <c r="XEE21" s="519"/>
      <c r="XEF21" s="519"/>
      <c r="XEJ21" s="519"/>
      <c r="XEK21" s="519"/>
      <c r="XEO21" s="519"/>
      <c r="XEP21" s="519"/>
      <c r="XET21" s="519"/>
      <c r="XEU21" s="519"/>
      <c r="XEY21" s="519"/>
      <c r="XEZ21" s="519"/>
    </row>
    <row r="22" spans="1:2045 2049:3070 3074:4095 4099:5120 5124:7165 7169:8190 8194:9215 9219:10240 10244:12285 12289:13310 13314:14335 14339:15360 15364:16380" ht="20.100000000000001" customHeight="1" x14ac:dyDescent="0.2">
      <c r="A22" s="293" t="s">
        <v>364</v>
      </c>
      <c r="B22" s="294" t="s">
        <v>497</v>
      </c>
      <c r="C22" s="293" t="s">
        <v>482</v>
      </c>
      <c r="D22" s="697">
        <f>'14. Indicators by beneficiaries'!P18</f>
        <v>0</v>
      </c>
      <c r="E22" s="697"/>
      <c r="I22" s="519"/>
      <c r="J22" s="519"/>
      <c r="N22" s="519"/>
      <c r="O22" s="519"/>
      <c r="S22" s="519"/>
      <c r="T22" s="519"/>
      <c r="X22" s="519"/>
      <c r="Y22" s="519"/>
      <c r="AC22" s="519"/>
      <c r="AD22" s="519"/>
      <c r="AH22" s="519"/>
      <c r="AI22" s="519"/>
      <c r="AM22" s="519"/>
      <c r="AN22" s="519"/>
      <c r="AR22" s="519"/>
      <c r="AS22" s="519"/>
      <c r="AW22" s="519"/>
      <c r="AX22" s="519"/>
      <c r="BB22" s="519"/>
      <c r="BC22" s="519"/>
      <c r="BG22" s="519"/>
      <c r="BH22" s="519"/>
      <c r="BL22" s="519"/>
      <c r="BM22" s="519"/>
      <c r="BQ22" s="519"/>
      <c r="BR22" s="519"/>
      <c r="BV22" s="519"/>
      <c r="BW22" s="519"/>
      <c r="CA22" s="519"/>
      <c r="CB22" s="519"/>
      <c r="CF22" s="519"/>
      <c r="CG22" s="519"/>
      <c r="CK22" s="519"/>
      <c r="CL22" s="519"/>
      <c r="CP22" s="519"/>
      <c r="CQ22" s="519"/>
      <c r="CU22" s="519"/>
      <c r="CV22" s="519"/>
      <c r="CZ22" s="519"/>
      <c r="DA22" s="519"/>
      <c r="DE22" s="519"/>
      <c r="DF22" s="519"/>
      <c r="DJ22" s="519"/>
      <c r="DK22" s="519"/>
      <c r="DO22" s="519"/>
      <c r="DP22" s="519"/>
      <c r="DT22" s="519"/>
      <c r="DU22" s="519"/>
      <c r="DY22" s="519"/>
      <c r="DZ22" s="519"/>
      <c r="ED22" s="519"/>
      <c r="EE22" s="519"/>
      <c r="EI22" s="519"/>
      <c r="EJ22" s="519"/>
      <c r="EN22" s="519"/>
      <c r="EO22" s="519"/>
      <c r="ES22" s="519"/>
      <c r="ET22" s="519"/>
      <c r="EX22" s="519"/>
      <c r="EY22" s="519"/>
      <c r="FC22" s="519"/>
      <c r="FD22" s="519"/>
      <c r="FH22" s="519"/>
      <c r="FI22" s="519"/>
      <c r="FM22" s="519"/>
      <c r="FN22" s="519"/>
      <c r="FR22" s="519"/>
      <c r="FS22" s="519"/>
      <c r="FW22" s="519"/>
      <c r="FX22" s="519"/>
      <c r="GB22" s="519"/>
      <c r="GC22" s="519"/>
      <c r="GG22" s="519"/>
      <c r="GH22" s="519"/>
      <c r="GL22" s="519"/>
      <c r="GM22" s="519"/>
      <c r="GQ22" s="519"/>
      <c r="GR22" s="519"/>
      <c r="GV22" s="519"/>
      <c r="GW22" s="519"/>
      <c r="HA22" s="519"/>
      <c r="HB22" s="519"/>
      <c r="HF22" s="519"/>
      <c r="HG22" s="519"/>
      <c r="HK22" s="519"/>
      <c r="HL22" s="519"/>
      <c r="HP22" s="519"/>
      <c r="HQ22" s="519"/>
      <c r="HU22" s="519"/>
      <c r="HV22" s="519"/>
      <c r="HZ22" s="519"/>
      <c r="IA22" s="519"/>
      <c r="IE22" s="519"/>
      <c r="IF22" s="519"/>
      <c r="IJ22" s="519"/>
      <c r="IK22" s="519"/>
      <c r="IO22" s="519"/>
      <c r="IP22" s="519"/>
      <c r="IT22" s="519"/>
      <c r="IU22" s="519"/>
      <c r="IY22" s="519"/>
      <c r="IZ22" s="519"/>
      <c r="JD22" s="519"/>
      <c r="JE22" s="519"/>
      <c r="JI22" s="519"/>
      <c r="JJ22" s="519"/>
      <c r="JN22" s="519"/>
      <c r="JO22" s="519"/>
      <c r="JS22" s="519"/>
      <c r="JT22" s="519"/>
      <c r="JX22" s="519"/>
      <c r="JY22" s="519"/>
      <c r="KC22" s="519"/>
      <c r="KD22" s="519"/>
      <c r="KH22" s="519"/>
      <c r="KI22" s="519"/>
      <c r="KM22" s="519"/>
      <c r="KN22" s="519"/>
      <c r="KR22" s="519"/>
      <c r="KS22" s="519"/>
      <c r="KW22" s="519"/>
      <c r="KX22" s="519"/>
      <c r="LB22" s="519"/>
      <c r="LC22" s="519"/>
      <c r="LG22" s="519"/>
      <c r="LH22" s="519"/>
      <c r="LL22" s="519"/>
      <c r="LM22" s="519"/>
      <c r="LQ22" s="519"/>
      <c r="LR22" s="519"/>
      <c r="LV22" s="519"/>
      <c r="LW22" s="519"/>
      <c r="MA22" s="519"/>
      <c r="MB22" s="519"/>
      <c r="MF22" s="519"/>
      <c r="MG22" s="519"/>
      <c r="MK22" s="519"/>
      <c r="ML22" s="519"/>
      <c r="MP22" s="519"/>
      <c r="MQ22" s="519"/>
      <c r="MU22" s="519"/>
      <c r="MV22" s="519"/>
      <c r="MZ22" s="519"/>
      <c r="NA22" s="519"/>
      <c r="NE22" s="519"/>
      <c r="NF22" s="519"/>
      <c r="NJ22" s="519"/>
      <c r="NK22" s="519"/>
      <c r="NO22" s="519"/>
      <c r="NP22" s="519"/>
      <c r="NT22" s="519"/>
      <c r="NU22" s="519"/>
      <c r="NY22" s="519"/>
      <c r="NZ22" s="519"/>
      <c r="OD22" s="519"/>
      <c r="OE22" s="519"/>
      <c r="OI22" s="519"/>
      <c r="OJ22" s="519"/>
      <c r="ON22" s="519"/>
      <c r="OO22" s="519"/>
      <c r="OS22" s="519"/>
      <c r="OT22" s="519"/>
      <c r="OX22" s="519"/>
      <c r="OY22" s="519"/>
      <c r="PC22" s="519"/>
      <c r="PD22" s="519"/>
      <c r="PH22" s="519"/>
      <c r="PI22" s="519"/>
      <c r="PM22" s="519"/>
      <c r="PN22" s="519"/>
      <c r="PR22" s="519"/>
      <c r="PS22" s="519"/>
      <c r="PW22" s="519"/>
      <c r="PX22" s="519"/>
      <c r="QB22" s="519"/>
      <c r="QC22" s="519"/>
      <c r="QG22" s="519"/>
      <c r="QH22" s="519"/>
      <c r="QL22" s="519"/>
      <c r="QM22" s="519"/>
      <c r="QQ22" s="519"/>
      <c r="QR22" s="519"/>
      <c r="QV22" s="519"/>
      <c r="QW22" s="519"/>
      <c r="RA22" s="519"/>
      <c r="RB22" s="519"/>
      <c r="RF22" s="519"/>
      <c r="RG22" s="519"/>
      <c r="RK22" s="519"/>
      <c r="RL22" s="519"/>
      <c r="RP22" s="519"/>
      <c r="RQ22" s="519"/>
      <c r="RU22" s="519"/>
      <c r="RV22" s="519"/>
      <c r="RZ22" s="519"/>
      <c r="SA22" s="519"/>
      <c r="SE22" s="519"/>
      <c r="SF22" s="519"/>
      <c r="SJ22" s="519"/>
      <c r="SK22" s="519"/>
      <c r="SO22" s="519"/>
      <c r="SP22" s="519"/>
      <c r="ST22" s="519"/>
      <c r="SU22" s="519"/>
      <c r="SY22" s="519"/>
      <c r="SZ22" s="519"/>
      <c r="TD22" s="519"/>
      <c r="TE22" s="519"/>
      <c r="TI22" s="519"/>
      <c r="TJ22" s="519"/>
      <c r="TN22" s="519"/>
      <c r="TO22" s="519"/>
      <c r="TS22" s="519"/>
      <c r="TT22" s="519"/>
      <c r="TX22" s="519"/>
      <c r="TY22" s="519"/>
      <c r="UC22" s="519"/>
      <c r="UD22" s="519"/>
      <c r="UH22" s="519"/>
      <c r="UI22" s="519"/>
      <c r="UM22" s="519"/>
      <c r="UN22" s="519"/>
      <c r="UR22" s="519"/>
      <c r="US22" s="519"/>
      <c r="UW22" s="519"/>
      <c r="UX22" s="519"/>
      <c r="VB22" s="519"/>
      <c r="VC22" s="519"/>
      <c r="VG22" s="519"/>
      <c r="VH22" s="519"/>
      <c r="VL22" s="519"/>
      <c r="VM22" s="519"/>
      <c r="VQ22" s="519"/>
      <c r="VR22" s="519"/>
      <c r="VV22" s="519"/>
      <c r="VW22" s="519"/>
      <c r="WA22" s="519"/>
      <c r="WB22" s="519"/>
      <c r="WF22" s="519"/>
      <c r="WG22" s="519"/>
      <c r="WK22" s="519"/>
      <c r="WL22" s="519"/>
      <c r="WP22" s="519"/>
      <c r="WQ22" s="519"/>
      <c r="WU22" s="519"/>
      <c r="WV22" s="519"/>
      <c r="WZ22" s="519"/>
      <c r="XA22" s="519"/>
      <c r="XE22" s="519"/>
      <c r="XF22" s="519"/>
      <c r="XJ22" s="519"/>
      <c r="XK22" s="519"/>
      <c r="XO22" s="519"/>
      <c r="XP22" s="519"/>
      <c r="XT22" s="519"/>
      <c r="XU22" s="519"/>
      <c r="XY22" s="519"/>
      <c r="XZ22" s="519"/>
      <c r="YD22" s="519"/>
      <c r="YE22" s="519"/>
      <c r="YI22" s="519"/>
      <c r="YJ22" s="519"/>
      <c r="YN22" s="519"/>
      <c r="YO22" s="519"/>
      <c r="YS22" s="519"/>
      <c r="YT22" s="519"/>
      <c r="YX22" s="519"/>
      <c r="YY22" s="519"/>
      <c r="ZC22" s="519"/>
      <c r="ZD22" s="519"/>
      <c r="ZH22" s="519"/>
      <c r="ZI22" s="519"/>
      <c r="ZM22" s="519"/>
      <c r="ZN22" s="519"/>
      <c r="ZR22" s="519"/>
      <c r="ZS22" s="519"/>
      <c r="ZW22" s="519"/>
      <c r="ZX22" s="519"/>
      <c r="AAB22" s="519"/>
      <c r="AAC22" s="519"/>
      <c r="AAG22" s="519"/>
      <c r="AAH22" s="519"/>
      <c r="AAL22" s="519"/>
      <c r="AAM22" s="519"/>
      <c r="AAQ22" s="519"/>
      <c r="AAR22" s="519"/>
      <c r="AAV22" s="519"/>
      <c r="AAW22" s="519"/>
      <c r="ABA22" s="519"/>
      <c r="ABB22" s="519"/>
      <c r="ABF22" s="519"/>
      <c r="ABG22" s="519"/>
      <c r="ABK22" s="519"/>
      <c r="ABL22" s="519"/>
      <c r="ABP22" s="519"/>
      <c r="ABQ22" s="519"/>
      <c r="ABU22" s="519"/>
      <c r="ABV22" s="519"/>
      <c r="ABZ22" s="519"/>
      <c r="ACA22" s="519"/>
      <c r="ACE22" s="519"/>
      <c r="ACF22" s="519"/>
      <c r="ACJ22" s="519"/>
      <c r="ACK22" s="519"/>
      <c r="ACO22" s="519"/>
      <c r="ACP22" s="519"/>
      <c r="ACT22" s="519"/>
      <c r="ACU22" s="519"/>
      <c r="ACY22" s="519"/>
      <c r="ACZ22" s="519"/>
      <c r="ADD22" s="519"/>
      <c r="ADE22" s="519"/>
      <c r="ADI22" s="519"/>
      <c r="ADJ22" s="519"/>
      <c r="ADN22" s="519"/>
      <c r="ADO22" s="519"/>
      <c r="ADS22" s="519"/>
      <c r="ADT22" s="519"/>
      <c r="ADX22" s="519"/>
      <c r="ADY22" s="519"/>
      <c r="AEC22" s="519"/>
      <c r="AED22" s="519"/>
      <c r="AEH22" s="519"/>
      <c r="AEI22" s="519"/>
      <c r="AEM22" s="519"/>
      <c r="AEN22" s="519"/>
      <c r="AER22" s="519"/>
      <c r="AES22" s="519"/>
      <c r="AEW22" s="519"/>
      <c r="AEX22" s="519"/>
      <c r="AFB22" s="519"/>
      <c r="AFC22" s="519"/>
      <c r="AFG22" s="519"/>
      <c r="AFH22" s="519"/>
      <c r="AFL22" s="519"/>
      <c r="AFM22" s="519"/>
      <c r="AFQ22" s="519"/>
      <c r="AFR22" s="519"/>
      <c r="AFV22" s="519"/>
      <c r="AFW22" s="519"/>
      <c r="AGA22" s="519"/>
      <c r="AGB22" s="519"/>
      <c r="AGF22" s="519"/>
      <c r="AGG22" s="519"/>
      <c r="AGK22" s="519"/>
      <c r="AGL22" s="519"/>
      <c r="AGP22" s="519"/>
      <c r="AGQ22" s="519"/>
      <c r="AGU22" s="519"/>
      <c r="AGV22" s="519"/>
      <c r="AGZ22" s="519"/>
      <c r="AHA22" s="519"/>
      <c r="AHE22" s="519"/>
      <c r="AHF22" s="519"/>
      <c r="AHJ22" s="519"/>
      <c r="AHK22" s="519"/>
      <c r="AHO22" s="519"/>
      <c r="AHP22" s="519"/>
      <c r="AHT22" s="519"/>
      <c r="AHU22" s="519"/>
      <c r="AHY22" s="519"/>
      <c r="AHZ22" s="519"/>
      <c r="AID22" s="519"/>
      <c r="AIE22" s="519"/>
      <c r="AII22" s="519"/>
      <c r="AIJ22" s="519"/>
      <c r="AIN22" s="519"/>
      <c r="AIO22" s="519"/>
      <c r="AIS22" s="519"/>
      <c r="AIT22" s="519"/>
      <c r="AIX22" s="519"/>
      <c r="AIY22" s="519"/>
      <c r="AJC22" s="519"/>
      <c r="AJD22" s="519"/>
      <c r="AJH22" s="519"/>
      <c r="AJI22" s="519"/>
      <c r="AJM22" s="519"/>
      <c r="AJN22" s="519"/>
      <c r="AJR22" s="519"/>
      <c r="AJS22" s="519"/>
      <c r="AJW22" s="519"/>
      <c r="AJX22" s="519"/>
      <c r="AKB22" s="519"/>
      <c r="AKC22" s="519"/>
      <c r="AKG22" s="519"/>
      <c r="AKH22" s="519"/>
      <c r="AKL22" s="519"/>
      <c r="AKM22" s="519"/>
      <c r="AKQ22" s="519"/>
      <c r="AKR22" s="519"/>
      <c r="AKV22" s="519"/>
      <c r="AKW22" s="519"/>
      <c r="ALA22" s="519"/>
      <c r="ALB22" s="519"/>
      <c r="ALF22" s="519"/>
      <c r="ALG22" s="519"/>
      <c r="ALK22" s="519"/>
      <c r="ALL22" s="519"/>
      <c r="ALP22" s="519"/>
      <c r="ALQ22" s="519"/>
      <c r="ALU22" s="519"/>
      <c r="ALV22" s="519"/>
      <c r="ALZ22" s="519"/>
      <c r="AMA22" s="519"/>
      <c r="AME22" s="519"/>
      <c r="AMF22" s="519"/>
      <c r="AMJ22" s="519"/>
      <c r="AMK22" s="519"/>
      <c r="AMO22" s="519"/>
      <c r="AMP22" s="519"/>
      <c r="AMT22" s="519"/>
      <c r="AMU22" s="519"/>
      <c r="AMY22" s="519"/>
      <c r="AMZ22" s="519"/>
      <c r="AND22" s="519"/>
      <c r="ANE22" s="519"/>
      <c r="ANI22" s="519"/>
      <c r="ANJ22" s="519"/>
      <c r="ANN22" s="519"/>
      <c r="ANO22" s="519"/>
      <c r="ANS22" s="519"/>
      <c r="ANT22" s="519"/>
      <c r="ANX22" s="519"/>
      <c r="ANY22" s="519"/>
      <c r="AOC22" s="519"/>
      <c r="AOD22" s="519"/>
      <c r="AOH22" s="519"/>
      <c r="AOI22" s="519"/>
      <c r="AOM22" s="519"/>
      <c r="AON22" s="519"/>
      <c r="AOR22" s="519"/>
      <c r="AOS22" s="519"/>
      <c r="AOW22" s="519"/>
      <c r="AOX22" s="519"/>
      <c r="APB22" s="519"/>
      <c r="APC22" s="519"/>
      <c r="APG22" s="519"/>
      <c r="APH22" s="519"/>
      <c r="APL22" s="519"/>
      <c r="APM22" s="519"/>
      <c r="APQ22" s="519"/>
      <c r="APR22" s="519"/>
      <c r="APV22" s="519"/>
      <c r="APW22" s="519"/>
      <c r="AQA22" s="519"/>
      <c r="AQB22" s="519"/>
      <c r="AQF22" s="519"/>
      <c r="AQG22" s="519"/>
      <c r="AQK22" s="519"/>
      <c r="AQL22" s="519"/>
      <c r="AQP22" s="519"/>
      <c r="AQQ22" s="519"/>
      <c r="AQU22" s="519"/>
      <c r="AQV22" s="519"/>
      <c r="AQZ22" s="519"/>
      <c r="ARA22" s="519"/>
      <c r="ARE22" s="519"/>
      <c r="ARF22" s="519"/>
      <c r="ARJ22" s="519"/>
      <c r="ARK22" s="519"/>
      <c r="ARO22" s="519"/>
      <c r="ARP22" s="519"/>
      <c r="ART22" s="519"/>
      <c r="ARU22" s="519"/>
      <c r="ARY22" s="519"/>
      <c r="ARZ22" s="519"/>
      <c r="ASD22" s="519"/>
      <c r="ASE22" s="519"/>
      <c r="ASI22" s="519"/>
      <c r="ASJ22" s="519"/>
      <c r="ASN22" s="519"/>
      <c r="ASO22" s="519"/>
      <c r="ASS22" s="519"/>
      <c r="AST22" s="519"/>
      <c r="ASX22" s="519"/>
      <c r="ASY22" s="519"/>
      <c r="ATC22" s="519"/>
      <c r="ATD22" s="519"/>
      <c r="ATH22" s="519"/>
      <c r="ATI22" s="519"/>
      <c r="ATM22" s="519"/>
      <c r="ATN22" s="519"/>
      <c r="ATR22" s="519"/>
      <c r="ATS22" s="519"/>
      <c r="ATW22" s="519"/>
      <c r="ATX22" s="519"/>
      <c r="AUB22" s="519"/>
      <c r="AUC22" s="519"/>
      <c r="AUG22" s="519"/>
      <c r="AUH22" s="519"/>
      <c r="AUL22" s="519"/>
      <c r="AUM22" s="519"/>
      <c r="AUQ22" s="519"/>
      <c r="AUR22" s="519"/>
      <c r="AUV22" s="519"/>
      <c r="AUW22" s="519"/>
      <c r="AVA22" s="519"/>
      <c r="AVB22" s="519"/>
      <c r="AVF22" s="519"/>
      <c r="AVG22" s="519"/>
      <c r="AVK22" s="519"/>
      <c r="AVL22" s="519"/>
      <c r="AVP22" s="519"/>
      <c r="AVQ22" s="519"/>
      <c r="AVU22" s="519"/>
      <c r="AVV22" s="519"/>
      <c r="AVZ22" s="519"/>
      <c r="AWA22" s="519"/>
      <c r="AWE22" s="519"/>
      <c r="AWF22" s="519"/>
      <c r="AWJ22" s="519"/>
      <c r="AWK22" s="519"/>
      <c r="AWO22" s="519"/>
      <c r="AWP22" s="519"/>
      <c r="AWT22" s="519"/>
      <c r="AWU22" s="519"/>
      <c r="AWY22" s="519"/>
      <c r="AWZ22" s="519"/>
      <c r="AXD22" s="519"/>
      <c r="AXE22" s="519"/>
      <c r="AXI22" s="519"/>
      <c r="AXJ22" s="519"/>
      <c r="AXN22" s="519"/>
      <c r="AXO22" s="519"/>
      <c r="AXS22" s="519"/>
      <c r="AXT22" s="519"/>
      <c r="AXX22" s="519"/>
      <c r="AXY22" s="519"/>
      <c r="AYC22" s="519"/>
      <c r="AYD22" s="519"/>
      <c r="AYH22" s="519"/>
      <c r="AYI22" s="519"/>
      <c r="AYM22" s="519"/>
      <c r="AYN22" s="519"/>
      <c r="AYR22" s="519"/>
      <c r="AYS22" s="519"/>
      <c r="AYW22" s="519"/>
      <c r="AYX22" s="519"/>
      <c r="AZB22" s="519"/>
      <c r="AZC22" s="519"/>
      <c r="AZG22" s="519"/>
      <c r="AZH22" s="519"/>
      <c r="AZL22" s="519"/>
      <c r="AZM22" s="519"/>
      <c r="AZQ22" s="519"/>
      <c r="AZR22" s="519"/>
      <c r="AZV22" s="519"/>
      <c r="AZW22" s="519"/>
      <c r="BAA22" s="519"/>
      <c r="BAB22" s="519"/>
      <c r="BAF22" s="519"/>
      <c r="BAG22" s="519"/>
      <c r="BAK22" s="519"/>
      <c r="BAL22" s="519"/>
      <c r="BAP22" s="519"/>
      <c r="BAQ22" s="519"/>
      <c r="BAU22" s="519"/>
      <c r="BAV22" s="519"/>
      <c r="BAZ22" s="519"/>
      <c r="BBA22" s="519"/>
      <c r="BBE22" s="519"/>
      <c r="BBF22" s="519"/>
      <c r="BBJ22" s="519"/>
      <c r="BBK22" s="519"/>
      <c r="BBO22" s="519"/>
      <c r="BBP22" s="519"/>
      <c r="BBT22" s="519"/>
      <c r="BBU22" s="519"/>
      <c r="BBY22" s="519"/>
      <c r="BBZ22" s="519"/>
      <c r="BCD22" s="519"/>
      <c r="BCE22" s="519"/>
      <c r="BCI22" s="519"/>
      <c r="BCJ22" s="519"/>
      <c r="BCN22" s="519"/>
      <c r="BCO22" s="519"/>
      <c r="BCS22" s="519"/>
      <c r="BCT22" s="519"/>
      <c r="BCX22" s="519"/>
      <c r="BCY22" s="519"/>
      <c r="BDC22" s="519"/>
      <c r="BDD22" s="519"/>
      <c r="BDH22" s="519"/>
      <c r="BDI22" s="519"/>
      <c r="BDM22" s="519"/>
      <c r="BDN22" s="519"/>
      <c r="BDR22" s="519"/>
      <c r="BDS22" s="519"/>
      <c r="BDW22" s="519"/>
      <c r="BDX22" s="519"/>
      <c r="BEB22" s="519"/>
      <c r="BEC22" s="519"/>
      <c r="BEG22" s="519"/>
      <c r="BEH22" s="519"/>
      <c r="BEL22" s="519"/>
      <c r="BEM22" s="519"/>
      <c r="BEQ22" s="519"/>
      <c r="BER22" s="519"/>
      <c r="BEV22" s="519"/>
      <c r="BEW22" s="519"/>
      <c r="BFA22" s="519"/>
      <c r="BFB22" s="519"/>
      <c r="BFF22" s="519"/>
      <c r="BFG22" s="519"/>
      <c r="BFK22" s="519"/>
      <c r="BFL22" s="519"/>
      <c r="BFP22" s="519"/>
      <c r="BFQ22" s="519"/>
      <c r="BFU22" s="519"/>
      <c r="BFV22" s="519"/>
      <c r="BFZ22" s="519"/>
      <c r="BGA22" s="519"/>
      <c r="BGE22" s="519"/>
      <c r="BGF22" s="519"/>
      <c r="BGJ22" s="519"/>
      <c r="BGK22" s="519"/>
      <c r="BGO22" s="519"/>
      <c r="BGP22" s="519"/>
      <c r="BGT22" s="519"/>
      <c r="BGU22" s="519"/>
      <c r="BGY22" s="519"/>
      <c r="BGZ22" s="519"/>
      <c r="BHD22" s="519"/>
      <c r="BHE22" s="519"/>
      <c r="BHI22" s="519"/>
      <c r="BHJ22" s="519"/>
      <c r="BHN22" s="519"/>
      <c r="BHO22" s="519"/>
      <c r="BHS22" s="519"/>
      <c r="BHT22" s="519"/>
      <c r="BHX22" s="519"/>
      <c r="BHY22" s="519"/>
      <c r="BIC22" s="519"/>
      <c r="BID22" s="519"/>
      <c r="BIH22" s="519"/>
      <c r="BII22" s="519"/>
      <c r="BIM22" s="519"/>
      <c r="BIN22" s="519"/>
      <c r="BIR22" s="519"/>
      <c r="BIS22" s="519"/>
      <c r="BIW22" s="519"/>
      <c r="BIX22" s="519"/>
      <c r="BJB22" s="519"/>
      <c r="BJC22" s="519"/>
      <c r="BJG22" s="519"/>
      <c r="BJH22" s="519"/>
      <c r="BJL22" s="519"/>
      <c r="BJM22" s="519"/>
      <c r="BJQ22" s="519"/>
      <c r="BJR22" s="519"/>
      <c r="BJV22" s="519"/>
      <c r="BJW22" s="519"/>
      <c r="BKA22" s="519"/>
      <c r="BKB22" s="519"/>
      <c r="BKF22" s="519"/>
      <c r="BKG22" s="519"/>
      <c r="BKK22" s="519"/>
      <c r="BKL22" s="519"/>
      <c r="BKP22" s="519"/>
      <c r="BKQ22" s="519"/>
      <c r="BKU22" s="519"/>
      <c r="BKV22" s="519"/>
      <c r="BKZ22" s="519"/>
      <c r="BLA22" s="519"/>
      <c r="BLE22" s="519"/>
      <c r="BLF22" s="519"/>
      <c r="BLJ22" s="519"/>
      <c r="BLK22" s="519"/>
      <c r="BLO22" s="519"/>
      <c r="BLP22" s="519"/>
      <c r="BLT22" s="519"/>
      <c r="BLU22" s="519"/>
      <c r="BLY22" s="519"/>
      <c r="BLZ22" s="519"/>
      <c r="BMD22" s="519"/>
      <c r="BME22" s="519"/>
      <c r="BMI22" s="519"/>
      <c r="BMJ22" s="519"/>
      <c r="BMN22" s="519"/>
      <c r="BMO22" s="519"/>
      <c r="BMS22" s="519"/>
      <c r="BMT22" s="519"/>
      <c r="BMX22" s="519"/>
      <c r="BMY22" s="519"/>
      <c r="BNC22" s="519"/>
      <c r="BND22" s="519"/>
      <c r="BNH22" s="519"/>
      <c r="BNI22" s="519"/>
      <c r="BNM22" s="519"/>
      <c r="BNN22" s="519"/>
      <c r="BNR22" s="519"/>
      <c r="BNS22" s="519"/>
      <c r="BNW22" s="519"/>
      <c r="BNX22" s="519"/>
      <c r="BOB22" s="519"/>
      <c r="BOC22" s="519"/>
      <c r="BOG22" s="519"/>
      <c r="BOH22" s="519"/>
      <c r="BOL22" s="519"/>
      <c r="BOM22" s="519"/>
      <c r="BOQ22" s="519"/>
      <c r="BOR22" s="519"/>
      <c r="BOV22" s="519"/>
      <c r="BOW22" s="519"/>
      <c r="BPA22" s="519"/>
      <c r="BPB22" s="519"/>
      <c r="BPF22" s="519"/>
      <c r="BPG22" s="519"/>
      <c r="BPK22" s="519"/>
      <c r="BPL22" s="519"/>
      <c r="BPP22" s="519"/>
      <c r="BPQ22" s="519"/>
      <c r="BPU22" s="519"/>
      <c r="BPV22" s="519"/>
      <c r="BPZ22" s="519"/>
      <c r="BQA22" s="519"/>
      <c r="BQE22" s="519"/>
      <c r="BQF22" s="519"/>
      <c r="BQJ22" s="519"/>
      <c r="BQK22" s="519"/>
      <c r="BQO22" s="519"/>
      <c r="BQP22" s="519"/>
      <c r="BQT22" s="519"/>
      <c r="BQU22" s="519"/>
      <c r="BQY22" s="519"/>
      <c r="BQZ22" s="519"/>
      <c r="BRD22" s="519"/>
      <c r="BRE22" s="519"/>
      <c r="BRI22" s="519"/>
      <c r="BRJ22" s="519"/>
      <c r="BRN22" s="519"/>
      <c r="BRO22" s="519"/>
      <c r="BRS22" s="519"/>
      <c r="BRT22" s="519"/>
      <c r="BRX22" s="519"/>
      <c r="BRY22" s="519"/>
      <c r="BSC22" s="519"/>
      <c r="BSD22" s="519"/>
      <c r="BSH22" s="519"/>
      <c r="BSI22" s="519"/>
      <c r="BSM22" s="519"/>
      <c r="BSN22" s="519"/>
      <c r="BSR22" s="519"/>
      <c r="BSS22" s="519"/>
      <c r="BSW22" s="519"/>
      <c r="BSX22" s="519"/>
      <c r="BTB22" s="519"/>
      <c r="BTC22" s="519"/>
      <c r="BTG22" s="519"/>
      <c r="BTH22" s="519"/>
      <c r="BTL22" s="519"/>
      <c r="BTM22" s="519"/>
      <c r="BTQ22" s="519"/>
      <c r="BTR22" s="519"/>
      <c r="BTV22" s="519"/>
      <c r="BTW22" s="519"/>
      <c r="BUA22" s="519"/>
      <c r="BUB22" s="519"/>
      <c r="BUF22" s="519"/>
      <c r="BUG22" s="519"/>
      <c r="BUK22" s="519"/>
      <c r="BUL22" s="519"/>
      <c r="BUP22" s="519"/>
      <c r="BUQ22" s="519"/>
      <c r="BUU22" s="519"/>
      <c r="BUV22" s="519"/>
      <c r="BUZ22" s="519"/>
      <c r="BVA22" s="519"/>
      <c r="BVE22" s="519"/>
      <c r="BVF22" s="519"/>
      <c r="BVJ22" s="519"/>
      <c r="BVK22" s="519"/>
      <c r="BVO22" s="519"/>
      <c r="BVP22" s="519"/>
      <c r="BVT22" s="519"/>
      <c r="BVU22" s="519"/>
      <c r="BVY22" s="519"/>
      <c r="BVZ22" s="519"/>
      <c r="BWD22" s="519"/>
      <c r="BWE22" s="519"/>
      <c r="BWI22" s="519"/>
      <c r="BWJ22" s="519"/>
      <c r="BWN22" s="519"/>
      <c r="BWO22" s="519"/>
      <c r="BWS22" s="519"/>
      <c r="BWT22" s="519"/>
      <c r="BWX22" s="519"/>
      <c r="BWY22" s="519"/>
      <c r="BXC22" s="519"/>
      <c r="BXD22" s="519"/>
      <c r="BXH22" s="519"/>
      <c r="BXI22" s="519"/>
      <c r="BXM22" s="519"/>
      <c r="BXN22" s="519"/>
      <c r="BXR22" s="519"/>
      <c r="BXS22" s="519"/>
      <c r="BXW22" s="519"/>
      <c r="BXX22" s="519"/>
      <c r="BYB22" s="519"/>
      <c r="BYC22" s="519"/>
      <c r="BYG22" s="519"/>
      <c r="BYH22" s="519"/>
      <c r="BYL22" s="519"/>
      <c r="BYM22" s="519"/>
      <c r="BYQ22" s="519"/>
      <c r="BYR22" s="519"/>
      <c r="BYV22" s="519"/>
      <c r="BYW22" s="519"/>
      <c r="BZA22" s="519"/>
      <c r="BZB22" s="519"/>
      <c r="BZF22" s="519"/>
      <c r="BZG22" s="519"/>
      <c r="BZK22" s="519"/>
      <c r="BZL22" s="519"/>
      <c r="BZP22" s="519"/>
      <c r="BZQ22" s="519"/>
      <c r="BZU22" s="519"/>
      <c r="BZV22" s="519"/>
      <c r="BZZ22" s="519"/>
      <c r="CAA22" s="519"/>
      <c r="CAE22" s="519"/>
      <c r="CAF22" s="519"/>
      <c r="CAJ22" s="519"/>
      <c r="CAK22" s="519"/>
      <c r="CAO22" s="519"/>
      <c r="CAP22" s="519"/>
      <c r="CAT22" s="519"/>
      <c r="CAU22" s="519"/>
      <c r="CAY22" s="519"/>
      <c r="CAZ22" s="519"/>
      <c r="CBD22" s="519"/>
      <c r="CBE22" s="519"/>
      <c r="CBI22" s="519"/>
      <c r="CBJ22" s="519"/>
      <c r="CBN22" s="519"/>
      <c r="CBO22" s="519"/>
      <c r="CBS22" s="519"/>
      <c r="CBT22" s="519"/>
      <c r="CBX22" s="519"/>
      <c r="CBY22" s="519"/>
      <c r="CCC22" s="519"/>
      <c r="CCD22" s="519"/>
      <c r="CCH22" s="519"/>
      <c r="CCI22" s="519"/>
      <c r="CCM22" s="519"/>
      <c r="CCN22" s="519"/>
      <c r="CCR22" s="519"/>
      <c r="CCS22" s="519"/>
      <c r="CCW22" s="519"/>
      <c r="CCX22" s="519"/>
      <c r="CDB22" s="519"/>
      <c r="CDC22" s="519"/>
      <c r="CDG22" s="519"/>
      <c r="CDH22" s="519"/>
      <c r="CDL22" s="519"/>
      <c r="CDM22" s="519"/>
      <c r="CDQ22" s="519"/>
      <c r="CDR22" s="519"/>
      <c r="CDV22" s="519"/>
      <c r="CDW22" s="519"/>
      <c r="CEA22" s="519"/>
      <c r="CEB22" s="519"/>
      <c r="CEF22" s="519"/>
      <c r="CEG22" s="519"/>
      <c r="CEK22" s="519"/>
      <c r="CEL22" s="519"/>
      <c r="CEP22" s="519"/>
      <c r="CEQ22" s="519"/>
      <c r="CEU22" s="519"/>
      <c r="CEV22" s="519"/>
      <c r="CEZ22" s="519"/>
      <c r="CFA22" s="519"/>
      <c r="CFE22" s="519"/>
      <c r="CFF22" s="519"/>
      <c r="CFJ22" s="519"/>
      <c r="CFK22" s="519"/>
      <c r="CFO22" s="519"/>
      <c r="CFP22" s="519"/>
      <c r="CFT22" s="519"/>
      <c r="CFU22" s="519"/>
      <c r="CFY22" s="519"/>
      <c r="CFZ22" s="519"/>
      <c r="CGD22" s="519"/>
      <c r="CGE22" s="519"/>
      <c r="CGI22" s="519"/>
      <c r="CGJ22" s="519"/>
      <c r="CGN22" s="519"/>
      <c r="CGO22" s="519"/>
      <c r="CGS22" s="519"/>
      <c r="CGT22" s="519"/>
      <c r="CGX22" s="519"/>
      <c r="CGY22" s="519"/>
      <c r="CHC22" s="519"/>
      <c r="CHD22" s="519"/>
      <c r="CHH22" s="519"/>
      <c r="CHI22" s="519"/>
      <c r="CHM22" s="519"/>
      <c r="CHN22" s="519"/>
      <c r="CHR22" s="519"/>
      <c r="CHS22" s="519"/>
      <c r="CHW22" s="519"/>
      <c r="CHX22" s="519"/>
      <c r="CIB22" s="519"/>
      <c r="CIC22" s="519"/>
      <c r="CIG22" s="519"/>
      <c r="CIH22" s="519"/>
      <c r="CIL22" s="519"/>
      <c r="CIM22" s="519"/>
      <c r="CIQ22" s="519"/>
      <c r="CIR22" s="519"/>
      <c r="CIV22" s="519"/>
      <c r="CIW22" s="519"/>
      <c r="CJA22" s="519"/>
      <c r="CJB22" s="519"/>
      <c r="CJF22" s="519"/>
      <c r="CJG22" s="519"/>
      <c r="CJK22" s="519"/>
      <c r="CJL22" s="519"/>
      <c r="CJP22" s="519"/>
      <c r="CJQ22" s="519"/>
      <c r="CJU22" s="519"/>
      <c r="CJV22" s="519"/>
      <c r="CJZ22" s="519"/>
      <c r="CKA22" s="519"/>
      <c r="CKE22" s="519"/>
      <c r="CKF22" s="519"/>
      <c r="CKJ22" s="519"/>
      <c r="CKK22" s="519"/>
      <c r="CKO22" s="519"/>
      <c r="CKP22" s="519"/>
      <c r="CKT22" s="519"/>
      <c r="CKU22" s="519"/>
      <c r="CKY22" s="519"/>
      <c r="CKZ22" s="519"/>
      <c r="CLD22" s="519"/>
      <c r="CLE22" s="519"/>
      <c r="CLI22" s="519"/>
      <c r="CLJ22" s="519"/>
      <c r="CLN22" s="519"/>
      <c r="CLO22" s="519"/>
      <c r="CLS22" s="519"/>
      <c r="CLT22" s="519"/>
      <c r="CLX22" s="519"/>
      <c r="CLY22" s="519"/>
      <c r="CMC22" s="519"/>
      <c r="CMD22" s="519"/>
      <c r="CMH22" s="519"/>
      <c r="CMI22" s="519"/>
      <c r="CMM22" s="519"/>
      <c r="CMN22" s="519"/>
      <c r="CMR22" s="519"/>
      <c r="CMS22" s="519"/>
      <c r="CMW22" s="519"/>
      <c r="CMX22" s="519"/>
      <c r="CNB22" s="519"/>
      <c r="CNC22" s="519"/>
      <c r="CNG22" s="519"/>
      <c r="CNH22" s="519"/>
      <c r="CNL22" s="519"/>
      <c r="CNM22" s="519"/>
      <c r="CNQ22" s="519"/>
      <c r="CNR22" s="519"/>
      <c r="CNV22" s="519"/>
      <c r="CNW22" s="519"/>
      <c r="COA22" s="519"/>
      <c r="COB22" s="519"/>
      <c r="COF22" s="519"/>
      <c r="COG22" s="519"/>
      <c r="COK22" s="519"/>
      <c r="COL22" s="519"/>
      <c r="COP22" s="519"/>
      <c r="COQ22" s="519"/>
      <c r="COU22" s="519"/>
      <c r="COV22" s="519"/>
      <c r="COZ22" s="519"/>
      <c r="CPA22" s="519"/>
      <c r="CPE22" s="519"/>
      <c r="CPF22" s="519"/>
      <c r="CPJ22" s="519"/>
      <c r="CPK22" s="519"/>
      <c r="CPO22" s="519"/>
      <c r="CPP22" s="519"/>
      <c r="CPT22" s="519"/>
      <c r="CPU22" s="519"/>
      <c r="CPY22" s="519"/>
      <c r="CPZ22" s="519"/>
      <c r="CQD22" s="519"/>
      <c r="CQE22" s="519"/>
      <c r="CQI22" s="519"/>
      <c r="CQJ22" s="519"/>
      <c r="CQN22" s="519"/>
      <c r="CQO22" s="519"/>
      <c r="CQS22" s="519"/>
      <c r="CQT22" s="519"/>
      <c r="CQX22" s="519"/>
      <c r="CQY22" s="519"/>
      <c r="CRC22" s="519"/>
      <c r="CRD22" s="519"/>
      <c r="CRH22" s="519"/>
      <c r="CRI22" s="519"/>
      <c r="CRM22" s="519"/>
      <c r="CRN22" s="519"/>
      <c r="CRR22" s="519"/>
      <c r="CRS22" s="519"/>
      <c r="CRW22" s="519"/>
      <c r="CRX22" s="519"/>
      <c r="CSB22" s="519"/>
      <c r="CSC22" s="519"/>
      <c r="CSG22" s="519"/>
      <c r="CSH22" s="519"/>
      <c r="CSL22" s="519"/>
      <c r="CSM22" s="519"/>
      <c r="CSQ22" s="519"/>
      <c r="CSR22" s="519"/>
      <c r="CSV22" s="519"/>
      <c r="CSW22" s="519"/>
      <c r="CTA22" s="519"/>
      <c r="CTB22" s="519"/>
      <c r="CTF22" s="519"/>
      <c r="CTG22" s="519"/>
      <c r="CTK22" s="519"/>
      <c r="CTL22" s="519"/>
      <c r="CTP22" s="519"/>
      <c r="CTQ22" s="519"/>
      <c r="CTU22" s="519"/>
      <c r="CTV22" s="519"/>
      <c r="CTZ22" s="519"/>
      <c r="CUA22" s="519"/>
      <c r="CUE22" s="519"/>
      <c r="CUF22" s="519"/>
      <c r="CUJ22" s="519"/>
      <c r="CUK22" s="519"/>
      <c r="CUO22" s="519"/>
      <c r="CUP22" s="519"/>
      <c r="CUT22" s="519"/>
      <c r="CUU22" s="519"/>
      <c r="CUY22" s="519"/>
      <c r="CUZ22" s="519"/>
      <c r="CVD22" s="519"/>
      <c r="CVE22" s="519"/>
      <c r="CVI22" s="519"/>
      <c r="CVJ22" s="519"/>
      <c r="CVN22" s="519"/>
      <c r="CVO22" s="519"/>
      <c r="CVS22" s="519"/>
      <c r="CVT22" s="519"/>
      <c r="CVX22" s="519"/>
      <c r="CVY22" s="519"/>
      <c r="CWC22" s="519"/>
      <c r="CWD22" s="519"/>
      <c r="CWH22" s="519"/>
      <c r="CWI22" s="519"/>
      <c r="CWM22" s="519"/>
      <c r="CWN22" s="519"/>
      <c r="CWR22" s="519"/>
      <c r="CWS22" s="519"/>
      <c r="CWW22" s="519"/>
      <c r="CWX22" s="519"/>
      <c r="CXB22" s="519"/>
      <c r="CXC22" s="519"/>
      <c r="CXG22" s="519"/>
      <c r="CXH22" s="519"/>
      <c r="CXL22" s="519"/>
      <c r="CXM22" s="519"/>
      <c r="CXQ22" s="519"/>
      <c r="CXR22" s="519"/>
      <c r="CXV22" s="519"/>
      <c r="CXW22" s="519"/>
      <c r="CYA22" s="519"/>
      <c r="CYB22" s="519"/>
      <c r="CYF22" s="519"/>
      <c r="CYG22" s="519"/>
      <c r="CYK22" s="519"/>
      <c r="CYL22" s="519"/>
      <c r="CYP22" s="519"/>
      <c r="CYQ22" s="519"/>
      <c r="CYU22" s="519"/>
      <c r="CYV22" s="519"/>
      <c r="CYZ22" s="519"/>
      <c r="CZA22" s="519"/>
      <c r="CZE22" s="519"/>
      <c r="CZF22" s="519"/>
      <c r="CZJ22" s="519"/>
      <c r="CZK22" s="519"/>
      <c r="CZO22" s="519"/>
      <c r="CZP22" s="519"/>
      <c r="CZT22" s="519"/>
      <c r="CZU22" s="519"/>
      <c r="CZY22" s="519"/>
      <c r="CZZ22" s="519"/>
      <c r="DAD22" s="519"/>
      <c r="DAE22" s="519"/>
      <c r="DAI22" s="519"/>
      <c r="DAJ22" s="519"/>
      <c r="DAN22" s="519"/>
      <c r="DAO22" s="519"/>
      <c r="DAS22" s="519"/>
      <c r="DAT22" s="519"/>
      <c r="DAX22" s="519"/>
      <c r="DAY22" s="519"/>
      <c r="DBC22" s="519"/>
      <c r="DBD22" s="519"/>
      <c r="DBH22" s="519"/>
      <c r="DBI22" s="519"/>
      <c r="DBM22" s="519"/>
      <c r="DBN22" s="519"/>
      <c r="DBR22" s="519"/>
      <c r="DBS22" s="519"/>
      <c r="DBW22" s="519"/>
      <c r="DBX22" s="519"/>
      <c r="DCB22" s="519"/>
      <c r="DCC22" s="519"/>
      <c r="DCG22" s="519"/>
      <c r="DCH22" s="519"/>
      <c r="DCL22" s="519"/>
      <c r="DCM22" s="519"/>
      <c r="DCQ22" s="519"/>
      <c r="DCR22" s="519"/>
      <c r="DCV22" s="519"/>
      <c r="DCW22" s="519"/>
      <c r="DDA22" s="519"/>
      <c r="DDB22" s="519"/>
      <c r="DDF22" s="519"/>
      <c r="DDG22" s="519"/>
      <c r="DDK22" s="519"/>
      <c r="DDL22" s="519"/>
      <c r="DDP22" s="519"/>
      <c r="DDQ22" s="519"/>
      <c r="DDU22" s="519"/>
      <c r="DDV22" s="519"/>
      <c r="DDZ22" s="519"/>
      <c r="DEA22" s="519"/>
      <c r="DEE22" s="519"/>
      <c r="DEF22" s="519"/>
      <c r="DEJ22" s="519"/>
      <c r="DEK22" s="519"/>
      <c r="DEO22" s="519"/>
      <c r="DEP22" s="519"/>
      <c r="DET22" s="519"/>
      <c r="DEU22" s="519"/>
      <c r="DEY22" s="519"/>
      <c r="DEZ22" s="519"/>
      <c r="DFD22" s="519"/>
      <c r="DFE22" s="519"/>
      <c r="DFI22" s="519"/>
      <c r="DFJ22" s="519"/>
      <c r="DFN22" s="519"/>
      <c r="DFO22" s="519"/>
      <c r="DFS22" s="519"/>
      <c r="DFT22" s="519"/>
      <c r="DFX22" s="519"/>
      <c r="DFY22" s="519"/>
      <c r="DGC22" s="519"/>
      <c r="DGD22" s="519"/>
      <c r="DGH22" s="519"/>
      <c r="DGI22" s="519"/>
      <c r="DGM22" s="519"/>
      <c r="DGN22" s="519"/>
      <c r="DGR22" s="519"/>
      <c r="DGS22" s="519"/>
      <c r="DGW22" s="519"/>
      <c r="DGX22" s="519"/>
      <c r="DHB22" s="519"/>
      <c r="DHC22" s="519"/>
      <c r="DHG22" s="519"/>
      <c r="DHH22" s="519"/>
      <c r="DHL22" s="519"/>
      <c r="DHM22" s="519"/>
      <c r="DHQ22" s="519"/>
      <c r="DHR22" s="519"/>
      <c r="DHV22" s="519"/>
      <c r="DHW22" s="519"/>
      <c r="DIA22" s="519"/>
      <c r="DIB22" s="519"/>
      <c r="DIF22" s="519"/>
      <c r="DIG22" s="519"/>
      <c r="DIK22" s="519"/>
      <c r="DIL22" s="519"/>
      <c r="DIP22" s="519"/>
      <c r="DIQ22" s="519"/>
      <c r="DIU22" s="519"/>
      <c r="DIV22" s="519"/>
      <c r="DIZ22" s="519"/>
      <c r="DJA22" s="519"/>
      <c r="DJE22" s="519"/>
      <c r="DJF22" s="519"/>
      <c r="DJJ22" s="519"/>
      <c r="DJK22" s="519"/>
      <c r="DJO22" s="519"/>
      <c r="DJP22" s="519"/>
      <c r="DJT22" s="519"/>
      <c r="DJU22" s="519"/>
      <c r="DJY22" s="519"/>
      <c r="DJZ22" s="519"/>
      <c r="DKD22" s="519"/>
      <c r="DKE22" s="519"/>
      <c r="DKI22" s="519"/>
      <c r="DKJ22" s="519"/>
      <c r="DKN22" s="519"/>
      <c r="DKO22" s="519"/>
      <c r="DKS22" s="519"/>
      <c r="DKT22" s="519"/>
      <c r="DKX22" s="519"/>
      <c r="DKY22" s="519"/>
      <c r="DLC22" s="519"/>
      <c r="DLD22" s="519"/>
      <c r="DLH22" s="519"/>
      <c r="DLI22" s="519"/>
      <c r="DLM22" s="519"/>
      <c r="DLN22" s="519"/>
      <c r="DLR22" s="519"/>
      <c r="DLS22" s="519"/>
      <c r="DLW22" s="519"/>
      <c r="DLX22" s="519"/>
      <c r="DMB22" s="519"/>
      <c r="DMC22" s="519"/>
      <c r="DMG22" s="519"/>
      <c r="DMH22" s="519"/>
      <c r="DML22" s="519"/>
      <c r="DMM22" s="519"/>
      <c r="DMQ22" s="519"/>
      <c r="DMR22" s="519"/>
      <c r="DMV22" s="519"/>
      <c r="DMW22" s="519"/>
      <c r="DNA22" s="519"/>
      <c r="DNB22" s="519"/>
      <c r="DNF22" s="519"/>
      <c r="DNG22" s="519"/>
      <c r="DNK22" s="519"/>
      <c r="DNL22" s="519"/>
      <c r="DNP22" s="519"/>
      <c r="DNQ22" s="519"/>
      <c r="DNU22" s="519"/>
      <c r="DNV22" s="519"/>
      <c r="DNZ22" s="519"/>
      <c r="DOA22" s="519"/>
      <c r="DOE22" s="519"/>
      <c r="DOF22" s="519"/>
      <c r="DOJ22" s="519"/>
      <c r="DOK22" s="519"/>
      <c r="DOO22" s="519"/>
      <c r="DOP22" s="519"/>
      <c r="DOT22" s="519"/>
      <c r="DOU22" s="519"/>
      <c r="DOY22" s="519"/>
      <c r="DOZ22" s="519"/>
      <c r="DPD22" s="519"/>
      <c r="DPE22" s="519"/>
      <c r="DPI22" s="519"/>
      <c r="DPJ22" s="519"/>
      <c r="DPN22" s="519"/>
      <c r="DPO22" s="519"/>
      <c r="DPS22" s="519"/>
      <c r="DPT22" s="519"/>
      <c r="DPX22" s="519"/>
      <c r="DPY22" s="519"/>
      <c r="DQC22" s="519"/>
      <c r="DQD22" s="519"/>
      <c r="DQH22" s="519"/>
      <c r="DQI22" s="519"/>
      <c r="DQM22" s="519"/>
      <c r="DQN22" s="519"/>
      <c r="DQR22" s="519"/>
      <c r="DQS22" s="519"/>
      <c r="DQW22" s="519"/>
      <c r="DQX22" s="519"/>
      <c r="DRB22" s="519"/>
      <c r="DRC22" s="519"/>
      <c r="DRG22" s="519"/>
      <c r="DRH22" s="519"/>
      <c r="DRL22" s="519"/>
      <c r="DRM22" s="519"/>
      <c r="DRQ22" s="519"/>
      <c r="DRR22" s="519"/>
      <c r="DRV22" s="519"/>
      <c r="DRW22" s="519"/>
      <c r="DSA22" s="519"/>
      <c r="DSB22" s="519"/>
      <c r="DSF22" s="519"/>
      <c r="DSG22" s="519"/>
      <c r="DSK22" s="519"/>
      <c r="DSL22" s="519"/>
      <c r="DSP22" s="519"/>
      <c r="DSQ22" s="519"/>
      <c r="DSU22" s="519"/>
      <c r="DSV22" s="519"/>
      <c r="DSZ22" s="519"/>
      <c r="DTA22" s="519"/>
      <c r="DTE22" s="519"/>
      <c r="DTF22" s="519"/>
      <c r="DTJ22" s="519"/>
      <c r="DTK22" s="519"/>
      <c r="DTO22" s="519"/>
      <c r="DTP22" s="519"/>
      <c r="DTT22" s="519"/>
      <c r="DTU22" s="519"/>
      <c r="DTY22" s="519"/>
      <c r="DTZ22" s="519"/>
      <c r="DUD22" s="519"/>
      <c r="DUE22" s="519"/>
      <c r="DUI22" s="519"/>
      <c r="DUJ22" s="519"/>
      <c r="DUN22" s="519"/>
      <c r="DUO22" s="519"/>
      <c r="DUS22" s="519"/>
      <c r="DUT22" s="519"/>
      <c r="DUX22" s="519"/>
      <c r="DUY22" s="519"/>
      <c r="DVC22" s="519"/>
      <c r="DVD22" s="519"/>
      <c r="DVH22" s="519"/>
      <c r="DVI22" s="519"/>
      <c r="DVM22" s="519"/>
      <c r="DVN22" s="519"/>
      <c r="DVR22" s="519"/>
      <c r="DVS22" s="519"/>
      <c r="DVW22" s="519"/>
      <c r="DVX22" s="519"/>
      <c r="DWB22" s="519"/>
      <c r="DWC22" s="519"/>
      <c r="DWG22" s="519"/>
      <c r="DWH22" s="519"/>
      <c r="DWL22" s="519"/>
      <c r="DWM22" s="519"/>
      <c r="DWQ22" s="519"/>
      <c r="DWR22" s="519"/>
      <c r="DWV22" s="519"/>
      <c r="DWW22" s="519"/>
      <c r="DXA22" s="519"/>
      <c r="DXB22" s="519"/>
      <c r="DXF22" s="519"/>
      <c r="DXG22" s="519"/>
      <c r="DXK22" s="519"/>
      <c r="DXL22" s="519"/>
      <c r="DXP22" s="519"/>
      <c r="DXQ22" s="519"/>
      <c r="DXU22" s="519"/>
      <c r="DXV22" s="519"/>
      <c r="DXZ22" s="519"/>
      <c r="DYA22" s="519"/>
      <c r="DYE22" s="519"/>
      <c r="DYF22" s="519"/>
      <c r="DYJ22" s="519"/>
      <c r="DYK22" s="519"/>
      <c r="DYO22" s="519"/>
      <c r="DYP22" s="519"/>
      <c r="DYT22" s="519"/>
      <c r="DYU22" s="519"/>
      <c r="DYY22" s="519"/>
      <c r="DYZ22" s="519"/>
      <c r="DZD22" s="519"/>
      <c r="DZE22" s="519"/>
      <c r="DZI22" s="519"/>
      <c r="DZJ22" s="519"/>
      <c r="DZN22" s="519"/>
      <c r="DZO22" s="519"/>
      <c r="DZS22" s="519"/>
      <c r="DZT22" s="519"/>
      <c r="DZX22" s="519"/>
      <c r="DZY22" s="519"/>
      <c r="EAC22" s="519"/>
      <c r="EAD22" s="519"/>
      <c r="EAH22" s="519"/>
      <c r="EAI22" s="519"/>
      <c r="EAM22" s="519"/>
      <c r="EAN22" s="519"/>
      <c r="EAR22" s="519"/>
      <c r="EAS22" s="519"/>
      <c r="EAW22" s="519"/>
      <c r="EAX22" s="519"/>
      <c r="EBB22" s="519"/>
      <c r="EBC22" s="519"/>
      <c r="EBG22" s="519"/>
      <c r="EBH22" s="519"/>
      <c r="EBL22" s="519"/>
      <c r="EBM22" s="519"/>
      <c r="EBQ22" s="519"/>
      <c r="EBR22" s="519"/>
      <c r="EBV22" s="519"/>
      <c r="EBW22" s="519"/>
      <c r="ECA22" s="519"/>
      <c r="ECB22" s="519"/>
      <c r="ECF22" s="519"/>
      <c r="ECG22" s="519"/>
      <c r="ECK22" s="519"/>
      <c r="ECL22" s="519"/>
      <c r="ECP22" s="519"/>
      <c r="ECQ22" s="519"/>
      <c r="ECU22" s="519"/>
      <c r="ECV22" s="519"/>
      <c r="ECZ22" s="519"/>
      <c r="EDA22" s="519"/>
      <c r="EDE22" s="519"/>
      <c r="EDF22" s="519"/>
      <c r="EDJ22" s="519"/>
      <c r="EDK22" s="519"/>
      <c r="EDO22" s="519"/>
      <c r="EDP22" s="519"/>
      <c r="EDT22" s="519"/>
      <c r="EDU22" s="519"/>
      <c r="EDY22" s="519"/>
      <c r="EDZ22" s="519"/>
      <c r="EED22" s="519"/>
      <c r="EEE22" s="519"/>
      <c r="EEI22" s="519"/>
      <c r="EEJ22" s="519"/>
      <c r="EEN22" s="519"/>
      <c r="EEO22" s="519"/>
      <c r="EES22" s="519"/>
      <c r="EET22" s="519"/>
      <c r="EEX22" s="519"/>
      <c r="EEY22" s="519"/>
      <c r="EFC22" s="519"/>
      <c r="EFD22" s="519"/>
      <c r="EFH22" s="519"/>
      <c r="EFI22" s="519"/>
      <c r="EFM22" s="519"/>
      <c r="EFN22" s="519"/>
      <c r="EFR22" s="519"/>
      <c r="EFS22" s="519"/>
      <c r="EFW22" s="519"/>
      <c r="EFX22" s="519"/>
      <c r="EGB22" s="519"/>
      <c r="EGC22" s="519"/>
      <c r="EGG22" s="519"/>
      <c r="EGH22" s="519"/>
      <c r="EGL22" s="519"/>
      <c r="EGM22" s="519"/>
      <c r="EGQ22" s="519"/>
      <c r="EGR22" s="519"/>
      <c r="EGV22" s="519"/>
      <c r="EGW22" s="519"/>
      <c r="EHA22" s="519"/>
      <c r="EHB22" s="519"/>
      <c r="EHF22" s="519"/>
      <c r="EHG22" s="519"/>
      <c r="EHK22" s="519"/>
      <c r="EHL22" s="519"/>
      <c r="EHP22" s="519"/>
      <c r="EHQ22" s="519"/>
      <c r="EHU22" s="519"/>
      <c r="EHV22" s="519"/>
      <c r="EHZ22" s="519"/>
      <c r="EIA22" s="519"/>
      <c r="EIE22" s="519"/>
      <c r="EIF22" s="519"/>
      <c r="EIJ22" s="519"/>
      <c r="EIK22" s="519"/>
      <c r="EIO22" s="519"/>
      <c r="EIP22" s="519"/>
      <c r="EIT22" s="519"/>
      <c r="EIU22" s="519"/>
      <c r="EIY22" s="519"/>
      <c r="EIZ22" s="519"/>
      <c r="EJD22" s="519"/>
      <c r="EJE22" s="519"/>
      <c r="EJI22" s="519"/>
      <c r="EJJ22" s="519"/>
      <c r="EJN22" s="519"/>
      <c r="EJO22" s="519"/>
      <c r="EJS22" s="519"/>
      <c r="EJT22" s="519"/>
      <c r="EJX22" s="519"/>
      <c r="EJY22" s="519"/>
      <c r="EKC22" s="519"/>
      <c r="EKD22" s="519"/>
      <c r="EKH22" s="519"/>
      <c r="EKI22" s="519"/>
      <c r="EKM22" s="519"/>
      <c r="EKN22" s="519"/>
      <c r="EKR22" s="519"/>
      <c r="EKS22" s="519"/>
      <c r="EKW22" s="519"/>
      <c r="EKX22" s="519"/>
      <c r="ELB22" s="519"/>
      <c r="ELC22" s="519"/>
      <c r="ELG22" s="519"/>
      <c r="ELH22" s="519"/>
      <c r="ELL22" s="519"/>
      <c r="ELM22" s="519"/>
      <c r="ELQ22" s="519"/>
      <c r="ELR22" s="519"/>
      <c r="ELV22" s="519"/>
      <c r="ELW22" s="519"/>
      <c r="EMA22" s="519"/>
      <c r="EMB22" s="519"/>
      <c r="EMF22" s="519"/>
      <c r="EMG22" s="519"/>
      <c r="EMK22" s="519"/>
      <c r="EML22" s="519"/>
      <c r="EMP22" s="519"/>
      <c r="EMQ22" s="519"/>
      <c r="EMU22" s="519"/>
      <c r="EMV22" s="519"/>
      <c r="EMZ22" s="519"/>
      <c r="ENA22" s="519"/>
      <c r="ENE22" s="519"/>
      <c r="ENF22" s="519"/>
      <c r="ENJ22" s="519"/>
      <c r="ENK22" s="519"/>
      <c r="ENO22" s="519"/>
      <c r="ENP22" s="519"/>
      <c r="ENT22" s="519"/>
      <c r="ENU22" s="519"/>
      <c r="ENY22" s="519"/>
      <c r="ENZ22" s="519"/>
      <c r="EOD22" s="519"/>
      <c r="EOE22" s="519"/>
      <c r="EOI22" s="519"/>
      <c r="EOJ22" s="519"/>
      <c r="EON22" s="519"/>
      <c r="EOO22" s="519"/>
      <c r="EOS22" s="519"/>
      <c r="EOT22" s="519"/>
      <c r="EOX22" s="519"/>
      <c r="EOY22" s="519"/>
      <c r="EPC22" s="519"/>
      <c r="EPD22" s="519"/>
      <c r="EPH22" s="519"/>
      <c r="EPI22" s="519"/>
      <c r="EPM22" s="519"/>
      <c r="EPN22" s="519"/>
      <c r="EPR22" s="519"/>
      <c r="EPS22" s="519"/>
      <c r="EPW22" s="519"/>
      <c r="EPX22" s="519"/>
      <c r="EQB22" s="519"/>
      <c r="EQC22" s="519"/>
      <c r="EQG22" s="519"/>
      <c r="EQH22" s="519"/>
      <c r="EQL22" s="519"/>
      <c r="EQM22" s="519"/>
      <c r="EQQ22" s="519"/>
      <c r="EQR22" s="519"/>
      <c r="EQV22" s="519"/>
      <c r="EQW22" s="519"/>
      <c r="ERA22" s="519"/>
      <c r="ERB22" s="519"/>
      <c r="ERF22" s="519"/>
      <c r="ERG22" s="519"/>
      <c r="ERK22" s="519"/>
      <c r="ERL22" s="519"/>
      <c r="ERP22" s="519"/>
      <c r="ERQ22" s="519"/>
      <c r="ERU22" s="519"/>
      <c r="ERV22" s="519"/>
      <c r="ERZ22" s="519"/>
      <c r="ESA22" s="519"/>
      <c r="ESE22" s="519"/>
      <c r="ESF22" s="519"/>
      <c r="ESJ22" s="519"/>
      <c r="ESK22" s="519"/>
      <c r="ESO22" s="519"/>
      <c r="ESP22" s="519"/>
      <c r="EST22" s="519"/>
      <c r="ESU22" s="519"/>
      <c r="ESY22" s="519"/>
      <c r="ESZ22" s="519"/>
      <c r="ETD22" s="519"/>
      <c r="ETE22" s="519"/>
      <c r="ETI22" s="519"/>
      <c r="ETJ22" s="519"/>
      <c r="ETN22" s="519"/>
      <c r="ETO22" s="519"/>
      <c r="ETS22" s="519"/>
      <c r="ETT22" s="519"/>
      <c r="ETX22" s="519"/>
      <c r="ETY22" s="519"/>
      <c r="EUC22" s="519"/>
      <c r="EUD22" s="519"/>
      <c r="EUH22" s="519"/>
      <c r="EUI22" s="519"/>
      <c r="EUM22" s="519"/>
      <c r="EUN22" s="519"/>
      <c r="EUR22" s="519"/>
      <c r="EUS22" s="519"/>
      <c r="EUW22" s="519"/>
      <c r="EUX22" s="519"/>
      <c r="EVB22" s="519"/>
      <c r="EVC22" s="519"/>
      <c r="EVG22" s="519"/>
      <c r="EVH22" s="519"/>
      <c r="EVL22" s="519"/>
      <c r="EVM22" s="519"/>
      <c r="EVQ22" s="519"/>
      <c r="EVR22" s="519"/>
      <c r="EVV22" s="519"/>
      <c r="EVW22" s="519"/>
      <c r="EWA22" s="519"/>
      <c r="EWB22" s="519"/>
      <c r="EWF22" s="519"/>
      <c r="EWG22" s="519"/>
      <c r="EWK22" s="519"/>
      <c r="EWL22" s="519"/>
      <c r="EWP22" s="519"/>
      <c r="EWQ22" s="519"/>
      <c r="EWU22" s="519"/>
      <c r="EWV22" s="519"/>
      <c r="EWZ22" s="519"/>
      <c r="EXA22" s="519"/>
      <c r="EXE22" s="519"/>
      <c r="EXF22" s="519"/>
      <c r="EXJ22" s="519"/>
      <c r="EXK22" s="519"/>
      <c r="EXO22" s="519"/>
      <c r="EXP22" s="519"/>
      <c r="EXT22" s="519"/>
      <c r="EXU22" s="519"/>
      <c r="EXY22" s="519"/>
      <c r="EXZ22" s="519"/>
      <c r="EYD22" s="519"/>
      <c r="EYE22" s="519"/>
      <c r="EYI22" s="519"/>
      <c r="EYJ22" s="519"/>
      <c r="EYN22" s="519"/>
      <c r="EYO22" s="519"/>
      <c r="EYS22" s="519"/>
      <c r="EYT22" s="519"/>
      <c r="EYX22" s="519"/>
      <c r="EYY22" s="519"/>
      <c r="EZC22" s="519"/>
      <c r="EZD22" s="519"/>
      <c r="EZH22" s="519"/>
      <c r="EZI22" s="519"/>
      <c r="EZM22" s="519"/>
      <c r="EZN22" s="519"/>
      <c r="EZR22" s="519"/>
      <c r="EZS22" s="519"/>
      <c r="EZW22" s="519"/>
      <c r="EZX22" s="519"/>
      <c r="FAB22" s="519"/>
      <c r="FAC22" s="519"/>
      <c r="FAG22" s="519"/>
      <c r="FAH22" s="519"/>
      <c r="FAL22" s="519"/>
      <c r="FAM22" s="519"/>
      <c r="FAQ22" s="519"/>
      <c r="FAR22" s="519"/>
      <c r="FAV22" s="519"/>
      <c r="FAW22" s="519"/>
      <c r="FBA22" s="519"/>
      <c r="FBB22" s="519"/>
      <c r="FBF22" s="519"/>
      <c r="FBG22" s="519"/>
      <c r="FBK22" s="519"/>
      <c r="FBL22" s="519"/>
      <c r="FBP22" s="519"/>
      <c r="FBQ22" s="519"/>
      <c r="FBU22" s="519"/>
      <c r="FBV22" s="519"/>
      <c r="FBZ22" s="519"/>
      <c r="FCA22" s="519"/>
      <c r="FCE22" s="519"/>
      <c r="FCF22" s="519"/>
      <c r="FCJ22" s="519"/>
      <c r="FCK22" s="519"/>
      <c r="FCO22" s="519"/>
      <c r="FCP22" s="519"/>
      <c r="FCT22" s="519"/>
      <c r="FCU22" s="519"/>
      <c r="FCY22" s="519"/>
      <c r="FCZ22" s="519"/>
      <c r="FDD22" s="519"/>
      <c r="FDE22" s="519"/>
      <c r="FDI22" s="519"/>
      <c r="FDJ22" s="519"/>
      <c r="FDN22" s="519"/>
      <c r="FDO22" s="519"/>
      <c r="FDS22" s="519"/>
      <c r="FDT22" s="519"/>
      <c r="FDX22" s="519"/>
      <c r="FDY22" s="519"/>
      <c r="FEC22" s="519"/>
      <c r="FED22" s="519"/>
      <c r="FEH22" s="519"/>
      <c r="FEI22" s="519"/>
      <c r="FEM22" s="519"/>
      <c r="FEN22" s="519"/>
      <c r="FER22" s="519"/>
      <c r="FES22" s="519"/>
      <c r="FEW22" s="519"/>
      <c r="FEX22" s="519"/>
      <c r="FFB22" s="519"/>
      <c r="FFC22" s="519"/>
      <c r="FFG22" s="519"/>
      <c r="FFH22" s="519"/>
      <c r="FFL22" s="519"/>
      <c r="FFM22" s="519"/>
      <c r="FFQ22" s="519"/>
      <c r="FFR22" s="519"/>
      <c r="FFV22" s="519"/>
      <c r="FFW22" s="519"/>
      <c r="FGA22" s="519"/>
      <c r="FGB22" s="519"/>
      <c r="FGF22" s="519"/>
      <c r="FGG22" s="519"/>
      <c r="FGK22" s="519"/>
      <c r="FGL22" s="519"/>
      <c r="FGP22" s="519"/>
      <c r="FGQ22" s="519"/>
      <c r="FGU22" s="519"/>
      <c r="FGV22" s="519"/>
      <c r="FGZ22" s="519"/>
      <c r="FHA22" s="519"/>
      <c r="FHE22" s="519"/>
      <c r="FHF22" s="519"/>
      <c r="FHJ22" s="519"/>
      <c r="FHK22" s="519"/>
      <c r="FHO22" s="519"/>
      <c r="FHP22" s="519"/>
      <c r="FHT22" s="519"/>
      <c r="FHU22" s="519"/>
      <c r="FHY22" s="519"/>
      <c r="FHZ22" s="519"/>
      <c r="FID22" s="519"/>
      <c r="FIE22" s="519"/>
      <c r="FII22" s="519"/>
      <c r="FIJ22" s="519"/>
      <c r="FIN22" s="519"/>
      <c r="FIO22" s="519"/>
      <c r="FIS22" s="519"/>
      <c r="FIT22" s="519"/>
      <c r="FIX22" s="519"/>
      <c r="FIY22" s="519"/>
      <c r="FJC22" s="519"/>
      <c r="FJD22" s="519"/>
      <c r="FJH22" s="519"/>
      <c r="FJI22" s="519"/>
      <c r="FJM22" s="519"/>
      <c r="FJN22" s="519"/>
      <c r="FJR22" s="519"/>
      <c r="FJS22" s="519"/>
      <c r="FJW22" s="519"/>
      <c r="FJX22" s="519"/>
      <c r="FKB22" s="519"/>
      <c r="FKC22" s="519"/>
      <c r="FKG22" s="519"/>
      <c r="FKH22" s="519"/>
      <c r="FKL22" s="519"/>
      <c r="FKM22" s="519"/>
      <c r="FKQ22" s="519"/>
      <c r="FKR22" s="519"/>
      <c r="FKV22" s="519"/>
      <c r="FKW22" s="519"/>
      <c r="FLA22" s="519"/>
      <c r="FLB22" s="519"/>
      <c r="FLF22" s="519"/>
      <c r="FLG22" s="519"/>
      <c r="FLK22" s="519"/>
      <c r="FLL22" s="519"/>
      <c r="FLP22" s="519"/>
      <c r="FLQ22" s="519"/>
      <c r="FLU22" s="519"/>
      <c r="FLV22" s="519"/>
      <c r="FLZ22" s="519"/>
      <c r="FMA22" s="519"/>
      <c r="FME22" s="519"/>
      <c r="FMF22" s="519"/>
      <c r="FMJ22" s="519"/>
      <c r="FMK22" s="519"/>
      <c r="FMO22" s="519"/>
      <c r="FMP22" s="519"/>
      <c r="FMT22" s="519"/>
      <c r="FMU22" s="519"/>
      <c r="FMY22" s="519"/>
      <c r="FMZ22" s="519"/>
      <c r="FND22" s="519"/>
      <c r="FNE22" s="519"/>
      <c r="FNI22" s="519"/>
      <c r="FNJ22" s="519"/>
      <c r="FNN22" s="519"/>
      <c r="FNO22" s="519"/>
      <c r="FNS22" s="519"/>
      <c r="FNT22" s="519"/>
      <c r="FNX22" s="519"/>
      <c r="FNY22" s="519"/>
      <c r="FOC22" s="519"/>
      <c r="FOD22" s="519"/>
      <c r="FOH22" s="519"/>
      <c r="FOI22" s="519"/>
      <c r="FOM22" s="519"/>
      <c r="FON22" s="519"/>
      <c r="FOR22" s="519"/>
      <c r="FOS22" s="519"/>
      <c r="FOW22" s="519"/>
      <c r="FOX22" s="519"/>
      <c r="FPB22" s="519"/>
      <c r="FPC22" s="519"/>
      <c r="FPG22" s="519"/>
      <c r="FPH22" s="519"/>
      <c r="FPL22" s="519"/>
      <c r="FPM22" s="519"/>
      <c r="FPQ22" s="519"/>
      <c r="FPR22" s="519"/>
      <c r="FPV22" s="519"/>
      <c r="FPW22" s="519"/>
      <c r="FQA22" s="519"/>
      <c r="FQB22" s="519"/>
      <c r="FQF22" s="519"/>
      <c r="FQG22" s="519"/>
      <c r="FQK22" s="519"/>
      <c r="FQL22" s="519"/>
      <c r="FQP22" s="519"/>
      <c r="FQQ22" s="519"/>
      <c r="FQU22" s="519"/>
      <c r="FQV22" s="519"/>
      <c r="FQZ22" s="519"/>
      <c r="FRA22" s="519"/>
      <c r="FRE22" s="519"/>
      <c r="FRF22" s="519"/>
      <c r="FRJ22" s="519"/>
      <c r="FRK22" s="519"/>
      <c r="FRO22" s="519"/>
      <c r="FRP22" s="519"/>
      <c r="FRT22" s="519"/>
      <c r="FRU22" s="519"/>
      <c r="FRY22" s="519"/>
      <c r="FRZ22" s="519"/>
      <c r="FSD22" s="519"/>
      <c r="FSE22" s="519"/>
      <c r="FSI22" s="519"/>
      <c r="FSJ22" s="519"/>
      <c r="FSN22" s="519"/>
      <c r="FSO22" s="519"/>
      <c r="FSS22" s="519"/>
      <c r="FST22" s="519"/>
      <c r="FSX22" s="519"/>
      <c r="FSY22" s="519"/>
      <c r="FTC22" s="519"/>
      <c r="FTD22" s="519"/>
      <c r="FTH22" s="519"/>
      <c r="FTI22" s="519"/>
      <c r="FTM22" s="519"/>
      <c r="FTN22" s="519"/>
      <c r="FTR22" s="519"/>
      <c r="FTS22" s="519"/>
      <c r="FTW22" s="519"/>
      <c r="FTX22" s="519"/>
      <c r="FUB22" s="519"/>
      <c r="FUC22" s="519"/>
      <c r="FUG22" s="519"/>
      <c r="FUH22" s="519"/>
      <c r="FUL22" s="519"/>
      <c r="FUM22" s="519"/>
      <c r="FUQ22" s="519"/>
      <c r="FUR22" s="519"/>
      <c r="FUV22" s="519"/>
      <c r="FUW22" s="519"/>
      <c r="FVA22" s="519"/>
      <c r="FVB22" s="519"/>
      <c r="FVF22" s="519"/>
      <c r="FVG22" s="519"/>
      <c r="FVK22" s="519"/>
      <c r="FVL22" s="519"/>
      <c r="FVP22" s="519"/>
      <c r="FVQ22" s="519"/>
      <c r="FVU22" s="519"/>
      <c r="FVV22" s="519"/>
      <c r="FVZ22" s="519"/>
      <c r="FWA22" s="519"/>
      <c r="FWE22" s="519"/>
      <c r="FWF22" s="519"/>
      <c r="FWJ22" s="519"/>
      <c r="FWK22" s="519"/>
      <c r="FWO22" s="519"/>
      <c r="FWP22" s="519"/>
      <c r="FWT22" s="519"/>
      <c r="FWU22" s="519"/>
      <c r="FWY22" s="519"/>
      <c r="FWZ22" s="519"/>
      <c r="FXD22" s="519"/>
      <c r="FXE22" s="519"/>
      <c r="FXI22" s="519"/>
      <c r="FXJ22" s="519"/>
      <c r="FXN22" s="519"/>
      <c r="FXO22" s="519"/>
      <c r="FXS22" s="519"/>
      <c r="FXT22" s="519"/>
      <c r="FXX22" s="519"/>
      <c r="FXY22" s="519"/>
      <c r="FYC22" s="519"/>
      <c r="FYD22" s="519"/>
      <c r="FYH22" s="519"/>
      <c r="FYI22" s="519"/>
      <c r="FYM22" s="519"/>
      <c r="FYN22" s="519"/>
      <c r="FYR22" s="519"/>
      <c r="FYS22" s="519"/>
      <c r="FYW22" s="519"/>
      <c r="FYX22" s="519"/>
      <c r="FZB22" s="519"/>
      <c r="FZC22" s="519"/>
      <c r="FZG22" s="519"/>
      <c r="FZH22" s="519"/>
      <c r="FZL22" s="519"/>
      <c r="FZM22" s="519"/>
      <c r="FZQ22" s="519"/>
      <c r="FZR22" s="519"/>
      <c r="FZV22" s="519"/>
      <c r="FZW22" s="519"/>
      <c r="GAA22" s="519"/>
      <c r="GAB22" s="519"/>
      <c r="GAF22" s="519"/>
      <c r="GAG22" s="519"/>
      <c r="GAK22" s="519"/>
      <c r="GAL22" s="519"/>
      <c r="GAP22" s="519"/>
      <c r="GAQ22" s="519"/>
      <c r="GAU22" s="519"/>
      <c r="GAV22" s="519"/>
      <c r="GAZ22" s="519"/>
      <c r="GBA22" s="519"/>
      <c r="GBE22" s="519"/>
      <c r="GBF22" s="519"/>
      <c r="GBJ22" s="519"/>
      <c r="GBK22" s="519"/>
      <c r="GBO22" s="519"/>
      <c r="GBP22" s="519"/>
      <c r="GBT22" s="519"/>
      <c r="GBU22" s="519"/>
      <c r="GBY22" s="519"/>
      <c r="GBZ22" s="519"/>
      <c r="GCD22" s="519"/>
      <c r="GCE22" s="519"/>
      <c r="GCI22" s="519"/>
      <c r="GCJ22" s="519"/>
      <c r="GCN22" s="519"/>
      <c r="GCO22" s="519"/>
      <c r="GCS22" s="519"/>
      <c r="GCT22" s="519"/>
      <c r="GCX22" s="519"/>
      <c r="GCY22" s="519"/>
      <c r="GDC22" s="519"/>
      <c r="GDD22" s="519"/>
      <c r="GDH22" s="519"/>
      <c r="GDI22" s="519"/>
      <c r="GDM22" s="519"/>
      <c r="GDN22" s="519"/>
      <c r="GDR22" s="519"/>
      <c r="GDS22" s="519"/>
      <c r="GDW22" s="519"/>
      <c r="GDX22" s="519"/>
      <c r="GEB22" s="519"/>
      <c r="GEC22" s="519"/>
      <c r="GEG22" s="519"/>
      <c r="GEH22" s="519"/>
      <c r="GEL22" s="519"/>
      <c r="GEM22" s="519"/>
      <c r="GEQ22" s="519"/>
      <c r="GER22" s="519"/>
      <c r="GEV22" s="519"/>
      <c r="GEW22" s="519"/>
      <c r="GFA22" s="519"/>
      <c r="GFB22" s="519"/>
      <c r="GFF22" s="519"/>
      <c r="GFG22" s="519"/>
      <c r="GFK22" s="519"/>
      <c r="GFL22" s="519"/>
      <c r="GFP22" s="519"/>
      <c r="GFQ22" s="519"/>
      <c r="GFU22" s="519"/>
      <c r="GFV22" s="519"/>
      <c r="GFZ22" s="519"/>
      <c r="GGA22" s="519"/>
      <c r="GGE22" s="519"/>
      <c r="GGF22" s="519"/>
      <c r="GGJ22" s="519"/>
      <c r="GGK22" s="519"/>
      <c r="GGO22" s="519"/>
      <c r="GGP22" s="519"/>
      <c r="GGT22" s="519"/>
      <c r="GGU22" s="519"/>
      <c r="GGY22" s="519"/>
      <c r="GGZ22" s="519"/>
      <c r="GHD22" s="519"/>
      <c r="GHE22" s="519"/>
      <c r="GHI22" s="519"/>
      <c r="GHJ22" s="519"/>
      <c r="GHN22" s="519"/>
      <c r="GHO22" s="519"/>
      <c r="GHS22" s="519"/>
      <c r="GHT22" s="519"/>
      <c r="GHX22" s="519"/>
      <c r="GHY22" s="519"/>
      <c r="GIC22" s="519"/>
      <c r="GID22" s="519"/>
      <c r="GIH22" s="519"/>
      <c r="GII22" s="519"/>
      <c r="GIM22" s="519"/>
      <c r="GIN22" s="519"/>
      <c r="GIR22" s="519"/>
      <c r="GIS22" s="519"/>
      <c r="GIW22" s="519"/>
      <c r="GIX22" s="519"/>
      <c r="GJB22" s="519"/>
      <c r="GJC22" s="519"/>
      <c r="GJG22" s="519"/>
      <c r="GJH22" s="519"/>
      <c r="GJL22" s="519"/>
      <c r="GJM22" s="519"/>
      <c r="GJQ22" s="519"/>
      <c r="GJR22" s="519"/>
      <c r="GJV22" s="519"/>
      <c r="GJW22" s="519"/>
      <c r="GKA22" s="519"/>
      <c r="GKB22" s="519"/>
      <c r="GKF22" s="519"/>
      <c r="GKG22" s="519"/>
      <c r="GKK22" s="519"/>
      <c r="GKL22" s="519"/>
      <c r="GKP22" s="519"/>
      <c r="GKQ22" s="519"/>
      <c r="GKU22" s="519"/>
      <c r="GKV22" s="519"/>
      <c r="GKZ22" s="519"/>
      <c r="GLA22" s="519"/>
      <c r="GLE22" s="519"/>
      <c r="GLF22" s="519"/>
      <c r="GLJ22" s="519"/>
      <c r="GLK22" s="519"/>
      <c r="GLO22" s="519"/>
      <c r="GLP22" s="519"/>
      <c r="GLT22" s="519"/>
      <c r="GLU22" s="519"/>
      <c r="GLY22" s="519"/>
      <c r="GLZ22" s="519"/>
      <c r="GMD22" s="519"/>
      <c r="GME22" s="519"/>
      <c r="GMI22" s="519"/>
      <c r="GMJ22" s="519"/>
      <c r="GMN22" s="519"/>
      <c r="GMO22" s="519"/>
      <c r="GMS22" s="519"/>
      <c r="GMT22" s="519"/>
      <c r="GMX22" s="519"/>
      <c r="GMY22" s="519"/>
      <c r="GNC22" s="519"/>
      <c r="GND22" s="519"/>
      <c r="GNH22" s="519"/>
      <c r="GNI22" s="519"/>
      <c r="GNM22" s="519"/>
      <c r="GNN22" s="519"/>
      <c r="GNR22" s="519"/>
      <c r="GNS22" s="519"/>
      <c r="GNW22" s="519"/>
      <c r="GNX22" s="519"/>
      <c r="GOB22" s="519"/>
      <c r="GOC22" s="519"/>
      <c r="GOG22" s="519"/>
      <c r="GOH22" s="519"/>
      <c r="GOL22" s="519"/>
      <c r="GOM22" s="519"/>
      <c r="GOQ22" s="519"/>
      <c r="GOR22" s="519"/>
      <c r="GOV22" s="519"/>
      <c r="GOW22" s="519"/>
      <c r="GPA22" s="519"/>
      <c r="GPB22" s="519"/>
      <c r="GPF22" s="519"/>
      <c r="GPG22" s="519"/>
      <c r="GPK22" s="519"/>
      <c r="GPL22" s="519"/>
      <c r="GPP22" s="519"/>
      <c r="GPQ22" s="519"/>
      <c r="GPU22" s="519"/>
      <c r="GPV22" s="519"/>
      <c r="GPZ22" s="519"/>
      <c r="GQA22" s="519"/>
      <c r="GQE22" s="519"/>
      <c r="GQF22" s="519"/>
      <c r="GQJ22" s="519"/>
      <c r="GQK22" s="519"/>
      <c r="GQO22" s="519"/>
      <c r="GQP22" s="519"/>
      <c r="GQT22" s="519"/>
      <c r="GQU22" s="519"/>
      <c r="GQY22" s="519"/>
      <c r="GQZ22" s="519"/>
      <c r="GRD22" s="519"/>
      <c r="GRE22" s="519"/>
      <c r="GRI22" s="519"/>
      <c r="GRJ22" s="519"/>
      <c r="GRN22" s="519"/>
      <c r="GRO22" s="519"/>
      <c r="GRS22" s="519"/>
      <c r="GRT22" s="519"/>
      <c r="GRX22" s="519"/>
      <c r="GRY22" s="519"/>
      <c r="GSC22" s="519"/>
      <c r="GSD22" s="519"/>
      <c r="GSH22" s="519"/>
      <c r="GSI22" s="519"/>
      <c r="GSM22" s="519"/>
      <c r="GSN22" s="519"/>
      <c r="GSR22" s="519"/>
      <c r="GSS22" s="519"/>
      <c r="GSW22" s="519"/>
      <c r="GSX22" s="519"/>
      <c r="GTB22" s="519"/>
      <c r="GTC22" s="519"/>
      <c r="GTG22" s="519"/>
      <c r="GTH22" s="519"/>
      <c r="GTL22" s="519"/>
      <c r="GTM22" s="519"/>
      <c r="GTQ22" s="519"/>
      <c r="GTR22" s="519"/>
      <c r="GTV22" s="519"/>
      <c r="GTW22" s="519"/>
      <c r="GUA22" s="519"/>
      <c r="GUB22" s="519"/>
      <c r="GUF22" s="519"/>
      <c r="GUG22" s="519"/>
      <c r="GUK22" s="519"/>
      <c r="GUL22" s="519"/>
      <c r="GUP22" s="519"/>
      <c r="GUQ22" s="519"/>
      <c r="GUU22" s="519"/>
      <c r="GUV22" s="519"/>
      <c r="GUZ22" s="519"/>
      <c r="GVA22" s="519"/>
      <c r="GVE22" s="519"/>
      <c r="GVF22" s="519"/>
      <c r="GVJ22" s="519"/>
      <c r="GVK22" s="519"/>
      <c r="GVO22" s="519"/>
      <c r="GVP22" s="519"/>
      <c r="GVT22" s="519"/>
      <c r="GVU22" s="519"/>
      <c r="GVY22" s="519"/>
      <c r="GVZ22" s="519"/>
      <c r="GWD22" s="519"/>
      <c r="GWE22" s="519"/>
      <c r="GWI22" s="519"/>
      <c r="GWJ22" s="519"/>
      <c r="GWN22" s="519"/>
      <c r="GWO22" s="519"/>
      <c r="GWS22" s="519"/>
      <c r="GWT22" s="519"/>
      <c r="GWX22" s="519"/>
      <c r="GWY22" s="519"/>
      <c r="GXC22" s="519"/>
      <c r="GXD22" s="519"/>
      <c r="GXH22" s="519"/>
      <c r="GXI22" s="519"/>
      <c r="GXM22" s="519"/>
      <c r="GXN22" s="519"/>
      <c r="GXR22" s="519"/>
      <c r="GXS22" s="519"/>
      <c r="GXW22" s="519"/>
      <c r="GXX22" s="519"/>
      <c r="GYB22" s="519"/>
      <c r="GYC22" s="519"/>
      <c r="GYG22" s="519"/>
      <c r="GYH22" s="519"/>
      <c r="GYL22" s="519"/>
      <c r="GYM22" s="519"/>
      <c r="GYQ22" s="519"/>
      <c r="GYR22" s="519"/>
      <c r="GYV22" s="519"/>
      <c r="GYW22" s="519"/>
      <c r="GZA22" s="519"/>
      <c r="GZB22" s="519"/>
      <c r="GZF22" s="519"/>
      <c r="GZG22" s="519"/>
      <c r="GZK22" s="519"/>
      <c r="GZL22" s="519"/>
      <c r="GZP22" s="519"/>
      <c r="GZQ22" s="519"/>
      <c r="GZU22" s="519"/>
      <c r="GZV22" s="519"/>
      <c r="GZZ22" s="519"/>
      <c r="HAA22" s="519"/>
      <c r="HAE22" s="519"/>
      <c r="HAF22" s="519"/>
      <c r="HAJ22" s="519"/>
      <c r="HAK22" s="519"/>
      <c r="HAO22" s="519"/>
      <c r="HAP22" s="519"/>
      <c r="HAT22" s="519"/>
      <c r="HAU22" s="519"/>
      <c r="HAY22" s="519"/>
      <c r="HAZ22" s="519"/>
      <c r="HBD22" s="519"/>
      <c r="HBE22" s="519"/>
      <c r="HBI22" s="519"/>
      <c r="HBJ22" s="519"/>
      <c r="HBN22" s="519"/>
      <c r="HBO22" s="519"/>
      <c r="HBS22" s="519"/>
      <c r="HBT22" s="519"/>
      <c r="HBX22" s="519"/>
      <c r="HBY22" s="519"/>
      <c r="HCC22" s="519"/>
      <c r="HCD22" s="519"/>
      <c r="HCH22" s="519"/>
      <c r="HCI22" s="519"/>
      <c r="HCM22" s="519"/>
      <c r="HCN22" s="519"/>
      <c r="HCR22" s="519"/>
      <c r="HCS22" s="519"/>
      <c r="HCW22" s="519"/>
      <c r="HCX22" s="519"/>
      <c r="HDB22" s="519"/>
      <c r="HDC22" s="519"/>
      <c r="HDG22" s="519"/>
      <c r="HDH22" s="519"/>
      <c r="HDL22" s="519"/>
      <c r="HDM22" s="519"/>
      <c r="HDQ22" s="519"/>
      <c r="HDR22" s="519"/>
      <c r="HDV22" s="519"/>
      <c r="HDW22" s="519"/>
      <c r="HEA22" s="519"/>
      <c r="HEB22" s="519"/>
      <c r="HEF22" s="519"/>
      <c r="HEG22" s="519"/>
      <c r="HEK22" s="519"/>
      <c r="HEL22" s="519"/>
      <c r="HEP22" s="519"/>
      <c r="HEQ22" s="519"/>
      <c r="HEU22" s="519"/>
      <c r="HEV22" s="519"/>
      <c r="HEZ22" s="519"/>
      <c r="HFA22" s="519"/>
      <c r="HFE22" s="519"/>
      <c r="HFF22" s="519"/>
      <c r="HFJ22" s="519"/>
      <c r="HFK22" s="519"/>
      <c r="HFO22" s="519"/>
      <c r="HFP22" s="519"/>
      <c r="HFT22" s="519"/>
      <c r="HFU22" s="519"/>
      <c r="HFY22" s="519"/>
      <c r="HFZ22" s="519"/>
      <c r="HGD22" s="519"/>
      <c r="HGE22" s="519"/>
      <c r="HGI22" s="519"/>
      <c r="HGJ22" s="519"/>
      <c r="HGN22" s="519"/>
      <c r="HGO22" s="519"/>
      <c r="HGS22" s="519"/>
      <c r="HGT22" s="519"/>
      <c r="HGX22" s="519"/>
      <c r="HGY22" s="519"/>
      <c r="HHC22" s="519"/>
      <c r="HHD22" s="519"/>
      <c r="HHH22" s="519"/>
      <c r="HHI22" s="519"/>
      <c r="HHM22" s="519"/>
      <c r="HHN22" s="519"/>
      <c r="HHR22" s="519"/>
      <c r="HHS22" s="519"/>
      <c r="HHW22" s="519"/>
      <c r="HHX22" s="519"/>
      <c r="HIB22" s="519"/>
      <c r="HIC22" s="519"/>
      <c r="HIG22" s="519"/>
      <c r="HIH22" s="519"/>
      <c r="HIL22" s="519"/>
      <c r="HIM22" s="519"/>
      <c r="HIQ22" s="519"/>
      <c r="HIR22" s="519"/>
      <c r="HIV22" s="519"/>
      <c r="HIW22" s="519"/>
      <c r="HJA22" s="519"/>
      <c r="HJB22" s="519"/>
      <c r="HJF22" s="519"/>
      <c r="HJG22" s="519"/>
      <c r="HJK22" s="519"/>
      <c r="HJL22" s="519"/>
      <c r="HJP22" s="519"/>
      <c r="HJQ22" s="519"/>
      <c r="HJU22" s="519"/>
      <c r="HJV22" s="519"/>
      <c r="HJZ22" s="519"/>
      <c r="HKA22" s="519"/>
      <c r="HKE22" s="519"/>
      <c r="HKF22" s="519"/>
      <c r="HKJ22" s="519"/>
      <c r="HKK22" s="519"/>
      <c r="HKO22" s="519"/>
      <c r="HKP22" s="519"/>
      <c r="HKT22" s="519"/>
      <c r="HKU22" s="519"/>
      <c r="HKY22" s="519"/>
      <c r="HKZ22" s="519"/>
      <c r="HLD22" s="519"/>
      <c r="HLE22" s="519"/>
      <c r="HLI22" s="519"/>
      <c r="HLJ22" s="519"/>
      <c r="HLN22" s="519"/>
      <c r="HLO22" s="519"/>
      <c r="HLS22" s="519"/>
      <c r="HLT22" s="519"/>
      <c r="HLX22" s="519"/>
      <c r="HLY22" s="519"/>
      <c r="HMC22" s="519"/>
      <c r="HMD22" s="519"/>
      <c r="HMH22" s="519"/>
      <c r="HMI22" s="519"/>
      <c r="HMM22" s="519"/>
      <c r="HMN22" s="519"/>
      <c r="HMR22" s="519"/>
      <c r="HMS22" s="519"/>
      <c r="HMW22" s="519"/>
      <c r="HMX22" s="519"/>
      <c r="HNB22" s="519"/>
      <c r="HNC22" s="519"/>
      <c r="HNG22" s="519"/>
      <c r="HNH22" s="519"/>
      <c r="HNL22" s="519"/>
      <c r="HNM22" s="519"/>
      <c r="HNQ22" s="519"/>
      <c r="HNR22" s="519"/>
      <c r="HNV22" s="519"/>
      <c r="HNW22" s="519"/>
      <c r="HOA22" s="519"/>
      <c r="HOB22" s="519"/>
      <c r="HOF22" s="519"/>
      <c r="HOG22" s="519"/>
      <c r="HOK22" s="519"/>
      <c r="HOL22" s="519"/>
      <c r="HOP22" s="519"/>
      <c r="HOQ22" s="519"/>
      <c r="HOU22" s="519"/>
      <c r="HOV22" s="519"/>
      <c r="HOZ22" s="519"/>
      <c r="HPA22" s="519"/>
      <c r="HPE22" s="519"/>
      <c r="HPF22" s="519"/>
      <c r="HPJ22" s="519"/>
      <c r="HPK22" s="519"/>
      <c r="HPO22" s="519"/>
      <c r="HPP22" s="519"/>
      <c r="HPT22" s="519"/>
      <c r="HPU22" s="519"/>
      <c r="HPY22" s="519"/>
      <c r="HPZ22" s="519"/>
      <c r="HQD22" s="519"/>
      <c r="HQE22" s="519"/>
      <c r="HQI22" s="519"/>
      <c r="HQJ22" s="519"/>
      <c r="HQN22" s="519"/>
      <c r="HQO22" s="519"/>
      <c r="HQS22" s="519"/>
      <c r="HQT22" s="519"/>
      <c r="HQX22" s="519"/>
      <c r="HQY22" s="519"/>
      <c r="HRC22" s="519"/>
      <c r="HRD22" s="519"/>
      <c r="HRH22" s="519"/>
      <c r="HRI22" s="519"/>
      <c r="HRM22" s="519"/>
      <c r="HRN22" s="519"/>
      <c r="HRR22" s="519"/>
      <c r="HRS22" s="519"/>
      <c r="HRW22" s="519"/>
      <c r="HRX22" s="519"/>
      <c r="HSB22" s="519"/>
      <c r="HSC22" s="519"/>
      <c r="HSG22" s="519"/>
      <c r="HSH22" s="519"/>
      <c r="HSL22" s="519"/>
      <c r="HSM22" s="519"/>
      <c r="HSQ22" s="519"/>
      <c r="HSR22" s="519"/>
      <c r="HSV22" s="519"/>
      <c r="HSW22" s="519"/>
      <c r="HTA22" s="519"/>
      <c r="HTB22" s="519"/>
      <c r="HTF22" s="519"/>
      <c r="HTG22" s="519"/>
      <c r="HTK22" s="519"/>
      <c r="HTL22" s="519"/>
      <c r="HTP22" s="519"/>
      <c r="HTQ22" s="519"/>
      <c r="HTU22" s="519"/>
      <c r="HTV22" s="519"/>
      <c r="HTZ22" s="519"/>
      <c r="HUA22" s="519"/>
      <c r="HUE22" s="519"/>
      <c r="HUF22" s="519"/>
      <c r="HUJ22" s="519"/>
      <c r="HUK22" s="519"/>
      <c r="HUO22" s="519"/>
      <c r="HUP22" s="519"/>
      <c r="HUT22" s="519"/>
      <c r="HUU22" s="519"/>
      <c r="HUY22" s="519"/>
      <c r="HUZ22" s="519"/>
      <c r="HVD22" s="519"/>
      <c r="HVE22" s="519"/>
      <c r="HVI22" s="519"/>
      <c r="HVJ22" s="519"/>
      <c r="HVN22" s="519"/>
      <c r="HVO22" s="519"/>
      <c r="HVS22" s="519"/>
      <c r="HVT22" s="519"/>
      <c r="HVX22" s="519"/>
      <c r="HVY22" s="519"/>
      <c r="HWC22" s="519"/>
      <c r="HWD22" s="519"/>
      <c r="HWH22" s="519"/>
      <c r="HWI22" s="519"/>
      <c r="HWM22" s="519"/>
      <c r="HWN22" s="519"/>
      <c r="HWR22" s="519"/>
      <c r="HWS22" s="519"/>
      <c r="HWW22" s="519"/>
      <c r="HWX22" s="519"/>
      <c r="HXB22" s="519"/>
      <c r="HXC22" s="519"/>
      <c r="HXG22" s="519"/>
      <c r="HXH22" s="519"/>
      <c r="HXL22" s="519"/>
      <c r="HXM22" s="519"/>
      <c r="HXQ22" s="519"/>
      <c r="HXR22" s="519"/>
      <c r="HXV22" s="519"/>
      <c r="HXW22" s="519"/>
      <c r="HYA22" s="519"/>
      <c r="HYB22" s="519"/>
      <c r="HYF22" s="519"/>
      <c r="HYG22" s="519"/>
      <c r="HYK22" s="519"/>
      <c r="HYL22" s="519"/>
      <c r="HYP22" s="519"/>
      <c r="HYQ22" s="519"/>
      <c r="HYU22" s="519"/>
      <c r="HYV22" s="519"/>
      <c r="HYZ22" s="519"/>
      <c r="HZA22" s="519"/>
      <c r="HZE22" s="519"/>
      <c r="HZF22" s="519"/>
      <c r="HZJ22" s="519"/>
      <c r="HZK22" s="519"/>
      <c r="HZO22" s="519"/>
      <c r="HZP22" s="519"/>
      <c r="HZT22" s="519"/>
      <c r="HZU22" s="519"/>
      <c r="HZY22" s="519"/>
      <c r="HZZ22" s="519"/>
      <c r="IAD22" s="519"/>
      <c r="IAE22" s="519"/>
      <c r="IAI22" s="519"/>
      <c r="IAJ22" s="519"/>
      <c r="IAN22" s="519"/>
      <c r="IAO22" s="519"/>
      <c r="IAS22" s="519"/>
      <c r="IAT22" s="519"/>
      <c r="IAX22" s="519"/>
      <c r="IAY22" s="519"/>
      <c r="IBC22" s="519"/>
      <c r="IBD22" s="519"/>
      <c r="IBH22" s="519"/>
      <c r="IBI22" s="519"/>
      <c r="IBM22" s="519"/>
      <c r="IBN22" s="519"/>
      <c r="IBR22" s="519"/>
      <c r="IBS22" s="519"/>
      <c r="IBW22" s="519"/>
      <c r="IBX22" s="519"/>
      <c r="ICB22" s="519"/>
      <c r="ICC22" s="519"/>
      <c r="ICG22" s="519"/>
      <c r="ICH22" s="519"/>
      <c r="ICL22" s="519"/>
      <c r="ICM22" s="519"/>
      <c r="ICQ22" s="519"/>
      <c r="ICR22" s="519"/>
      <c r="ICV22" s="519"/>
      <c r="ICW22" s="519"/>
      <c r="IDA22" s="519"/>
      <c r="IDB22" s="519"/>
      <c r="IDF22" s="519"/>
      <c r="IDG22" s="519"/>
      <c r="IDK22" s="519"/>
      <c r="IDL22" s="519"/>
      <c r="IDP22" s="519"/>
      <c r="IDQ22" s="519"/>
      <c r="IDU22" s="519"/>
      <c r="IDV22" s="519"/>
      <c r="IDZ22" s="519"/>
      <c r="IEA22" s="519"/>
      <c r="IEE22" s="519"/>
      <c r="IEF22" s="519"/>
      <c r="IEJ22" s="519"/>
      <c r="IEK22" s="519"/>
      <c r="IEO22" s="519"/>
      <c r="IEP22" s="519"/>
      <c r="IET22" s="519"/>
      <c r="IEU22" s="519"/>
      <c r="IEY22" s="519"/>
      <c r="IEZ22" s="519"/>
      <c r="IFD22" s="519"/>
      <c r="IFE22" s="519"/>
      <c r="IFI22" s="519"/>
      <c r="IFJ22" s="519"/>
      <c r="IFN22" s="519"/>
      <c r="IFO22" s="519"/>
      <c r="IFS22" s="519"/>
      <c r="IFT22" s="519"/>
      <c r="IFX22" s="519"/>
      <c r="IFY22" s="519"/>
      <c r="IGC22" s="519"/>
      <c r="IGD22" s="519"/>
      <c r="IGH22" s="519"/>
      <c r="IGI22" s="519"/>
      <c r="IGM22" s="519"/>
      <c r="IGN22" s="519"/>
      <c r="IGR22" s="519"/>
      <c r="IGS22" s="519"/>
      <c r="IGW22" s="519"/>
      <c r="IGX22" s="519"/>
      <c r="IHB22" s="519"/>
      <c r="IHC22" s="519"/>
      <c r="IHG22" s="519"/>
      <c r="IHH22" s="519"/>
      <c r="IHL22" s="519"/>
      <c r="IHM22" s="519"/>
      <c r="IHQ22" s="519"/>
      <c r="IHR22" s="519"/>
      <c r="IHV22" s="519"/>
      <c r="IHW22" s="519"/>
      <c r="IIA22" s="519"/>
      <c r="IIB22" s="519"/>
      <c r="IIF22" s="519"/>
      <c r="IIG22" s="519"/>
      <c r="IIK22" s="519"/>
      <c r="IIL22" s="519"/>
      <c r="IIP22" s="519"/>
      <c r="IIQ22" s="519"/>
      <c r="IIU22" s="519"/>
      <c r="IIV22" s="519"/>
      <c r="IIZ22" s="519"/>
      <c r="IJA22" s="519"/>
      <c r="IJE22" s="519"/>
      <c r="IJF22" s="519"/>
      <c r="IJJ22" s="519"/>
      <c r="IJK22" s="519"/>
      <c r="IJO22" s="519"/>
      <c r="IJP22" s="519"/>
      <c r="IJT22" s="519"/>
      <c r="IJU22" s="519"/>
      <c r="IJY22" s="519"/>
      <c r="IJZ22" s="519"/>
      <c r="IKD22" s="519"/>
      <c r="IKE22" s="519"/>
      <c r="IKI22" s="519"/>
      <c r="IKJ22" s="519"/>
      <c r="IKN22" s="519"/>
      <c r="IKO22" s="519"/>
      <c r="IKS22" s="519"/>
      <c r="IKT22" s="519"/>
      <c r="IKX22" s="519"/>
      <c r="IKY22" s="519"/>
      <c r="ILC22" s="519"/>
      <c r="ILD22" s="519"/>
      <c r="ILH22" s="519"/>
      <c r="ILI22" s="519"/>
      <c r="ILM22" s="519"/>
      <c r="ILN22" s="519"/>
      <c r="ILR22" s="519"/>
      <c r="ILS22" s="519"/>
      <c r="ILW22" s="519"/>
      <c r="ILX22" s="519"/>
      <c r="IMB22" s="519"/>
      <c r="IMC22" s="519"/>
      <c r="IMG22" s="519"/>
      <c r="IMH22" s="519"/>
      <c r="IML22" s="519"/>
      <c r="IMM22" s="519"/>
      <c r="IMQ22" s="519"/>
      <c r="IMR22" s="519"/>
      <c r="IMV22" s="519"/>
      <c r="IMW22" s="519"/>
      <c r="INA22" s="519"/>
      <c r="INB22" s="519"/>
      <c r="INF22" s="519"/>
      <c r="ING22" s="519"/>
      <c r="INK22" s="519"/>
      <c r="INL22" s="519"/>
      <c r="INP22" s="519"/>
      <c r="INQ22" s="519"/>
      <c r="INU22" s="519"/>
      <c r="INV22" s="519"/>
      <c r="INZ22" s="519"/>
      <c r="IOA22" s="519"/>
      <c r="IOE22" s="519"/>
      <c r="IOF22" s="519"/>
      <c r="IOJ22" s="519"/>
      <c r="IOK22" s="519"/>
      <c r="IOO22" s="519"/>
      <c r="IOP22" s="519"/>
      <c r="IOT22" s="519"/>
      <c r="IOU22" s="519"/>
      <c r="IOY22" s="519"/>
      <c r="IOZ22" s="519"/>
      <c r="IPD22" s="519"/>
      <c r="IPE22" s="519"/>
      <c r="IPI22" s="519"/>
      <c r="IPJ22" s="519"/>
      <c r="IPN22" s="519"/>
      <c r="IPO22" s="519"/>
      <c r="IPS22" s="519"/>
      <c r="IPT22" s="519"/>
      <c r="IPX22" s="519"/>
      <c r="IPY22" s="519"/>
      <c r="IQC22" s="519"/>
      <c r="IQD22" s="519"/>
      <c r="IQH22" s="519"/>
      <c r="IQI22" s="519"/>
      <c r="IQM22" s="519"/>
      <c r="IQN22" s="519"/>
      <c r="IQR22" s="519"/>
      <c r="IQS22" s="519"/>
      <c r="IQW22" s="519"/>
      <c r="IQX22" s="519"/>
      <c r="IRB22" s="519"/>
      <c r="IRC22" s="519"/>
      <c r="IRG22" s="519"/>
      <c r="IRH22" s="519"/>
      <c r="IRL22" s="519"/>
      <c r="IRM22" s="519"/>
      <c r="IRQ22" s="519"/>
      <c r="IRR22" s="519"/>
      <c r="IRV22" s="519"/>
      <c r="IRW22" s="519"/>
      <c r="ISA22" s="519"/>
      <c r="ISB22" s="519"/>
      <c r="ISF22" s="519"/>
      <c r="ISG22" s="519"/>
      <c r="ISK22" s="519"/>
      <c r="ISL22" s="519"/>
      <c r="ISP22" s="519"/>
      <c r="ISQ22" s="519"/>
      <c r="ISU22" s="519"/>
      <c r="ISV22" s="519"/>
      <c r="ISZ22" s="519"/>
      <c r="ITA22" s="519"/>
      <c r="ITE22" s="519"/>
      <c r="ITF22" s="519"/>
      <c r="ITJ22" s="519"/>
      <c r="ITK22" s="519"/>
      <c r="ITO22" s="519"/>
      <c r="ITP22" s="519"/>
      <c r="ITT22" s="519"/>
      <c r="ITU22" s="519"/>
      <c r="ITY22" s="519"/>
      <c r="ITZ22" s="519"/>
      <c r="IUD22" s="519"/>
      <c r="IUE22" s="519"/>
      <c r="IUI22" s="519"/>
      <c r="IUJ22" s="519"/>
      <c r="IUN22" s="519"/>
      <c r="IUO22" s="519"/>
      <c r="IUS22" s="519"/>
      <c r="IUT22" s="519"/>
      <c r="IUX22" s="519"/>
      <c r="IUY22" s="519"/>
      <c r="IVC22" s="519"/>
      <c r="IVD22" s="519"/>
      <c r="IVH22" s="519"/>
      <c r="IVI22" s="519"/>
      <c r="IVM22" s="519"/>
      <c r="IVN22" s="519"/>
      <c r="IVR22" s="519"/>
      <c r="IVS22" s="519"/>
      <c r="IVW22" s="519"/>
      <c r="IVX22" s="519"/>
      <c r="IWB22" s="519"/>
      <c r="IWC22" s="519"/>
      <c r="IWG22" s="519"/>
      <c r="IWH22" s="519"/>
      <c r="IWL22" s="519"/>
      <c r="IWM22" s="519"/>
      <c r="IWQ22" s="519"/>
      <c r="IWR22" s="519"/>
      <c r="IWV22" s="519"/>
      <c r="IWW22" s="519"/>
      <c r="IXA22" s="519"/>
      <c r="IXB22" s="519"/>
      <c r="IXF22" s="519"/>
      <c r="IXG22" s="519"/>
      <c r="IXK22" s="519"/>
      <c r="IXL22" s="519"/>
      <c r="IXP22" s="519"/>
      <c r="IXQ22" s="519"/>
      <c r="IXU22" s="519"/>
      <c r="IXV22" s="519"/>
      <c r="IXZ22" s="519"/>
      <c r="IYA22" s="519"/>
      <c r="IYE22" s="519"/>
      <c r="IYF22" s="519"/>
      <c r="IYJ22" s="519"/>
      <c r="IYK22" s="519"/>
      <c r="IYO22" s="519"/>
      <c r="IYP22" s="519"/>
      <c r="IYT22" s="519"/>
      <c r="IYU22" s="519"/>
      <c r="IYY22" s="519"/>
      <c r="IYZ22" s="519"/>
      <c r="IZD22" s="519"/>
      <c r="IZE22" s="519"/>
      <c r="IZI22" s="519"/>
      <c r="IZJ22" s="519"/>
      <c r="IZN22" s="519"/>
      <c r="IZO22" s="519"/>
      <c r="IZS22" s="519"/>
      <c r="IZT22" s="519"/>
      <c r="IZX22" s="519"/>
      <c r="IZY22" s="519"/>
      <c r="JAC22" s="519"/>
      <c r="JAD22" s="519"/>
      <c r="JAH22" s="519"/>
      <c r="JAI22" s="519"/>
      <c r="JAM22" s="519"/>
      <c r="JAN22" s="519"/>
      <c r="JAR22" s="519"/>
      <c r="JAS22" s="519"/>
      <c r="JAW22" s="519"/>
      <c r="JAX22" s="519"/>
      <c r="JBB22" s="519"/>
      <c r="JBC22" s="519"/>
      <c r="JBG22" s="519"/>
      <c r="JBH22" s="519"/>
      <c r="JBL22" s="519"/>
      <c r="JBM22" s="519"/>
      <c r="JBQ22" s="519"/>
      <c r="JBR22" s="519"/>
      <c r="JBV22" s="519"/>
      <c r="JBW22" s="519"/>
      <c r="JCA22" s="519"/>
      <c r="JCB22" s="519"/>
      <c r="JCF22" s="519"/>
      <c r="JCG22" s="519"/>
      <c r="JCK22" s="519"/>
      <c r="JCL22" s="519"/>
      <c r="JCP22" s="519"/>
      <c r="JCQ22" s="519"/>
      <c r="JCU22" s="519"/>
      <c r="JCV22" s="519"/>
      <c r="JCZ22" s="519"/>
      <c r="JDA22" s="519"/>
      <c r="JDE22" s="519"/>
      <c r="JDF22" s="519"/>
      <c r="JDJ22" s="519"/>
      <c r="JDK22" s="519"/>
      <c r="JDO22" s="519"/>
      <c r="JDP22" s="519"/>
      <c r="JDT22" s="519"/>
      <c r="JDU22" s="519"/>
      <c r="JDY22" s="519"/>
      <c r="JDZ22" s="519"/>
      <c r="JED22" s="519"/>
      <c r="JEE22" s="519"/>
      <c r="JEI22" s="519"/>
      <c r="JEJ22" s="519"/>
      <c r="JEN22" s="519"/>
      <c r="JEO22" s="519"/>
      <c r="JES22" s="519"/>
      <c r="JET22" s="519"/>
      <c r="JEX22" s="519"/>
      <c r="JEY22" s="519"/>
      <c r="JFC22" s="519"/>
      <c r="JFD22" s="519"/>
      <c r="JFH22" s="519"/>
      <c r="JFI22" s="519"/>
      <c r="JFM22" s="519"/>
      <c r="JFN22" s="519"/>
      <c r="JFR22" s="519"/>
      <c r="JFS22" s="519"/>
      <c r="JFW22" s="519"/>
      <c r="JFX22" s="519"/>
      <c r="JGB22" s="519"/>
      <c r="JGC22" s="519"/>
      <c r="JGG22" s="519"/>
      <c r="JGH22" s="519"/>
      <c r="JGL22" s="519"/>
      <c r="JGM22" s="519"/>
      <c r="JGQ22" s="519"/>
      <c r="JGR22" s="519"/>
      <c r="JGV22" s="519"/>
      <c r="JGW22" s="519"/>
      <c r="JHA22" s="519"/>
      <c r="JHB22" s="519"/>
      <c r="JHF22" s="519"/>
      <c r="JHG22" s="519"/>
      <c r="JHK22" s="519"/>
      <c r="JHL22" s="519"/>
      <c r="JHP22" s="519"/>
      <c r="JHQ22" s="519"/>
      <c r="JHU22" s="519"/>
      <c r="JHV22" s="519"/>
      <c r="JHZ22" s="519"/>
      <c r="JIA22" s="519"/>
      <c r="JIE22" s="519"/>
      <c r="JIF22" s="519"/>
      <c r="JIJ22" s="519"/>
      <c r="JIK22" s="519"/>
      <c r="JIO22" s="519"/>
      <c r="JIP22" s="519"/>
      <c r="JIT22" s="519"/>
      <c r="JIU22" s="519"/>
      <c r="JIY22" s="519"/>
      <c r="JIZ22" s="519"/>
      <c r="JJD22" s="519"/>
      <c r="JJE22" s="519"/>
      <c r="JJI22" s="519"/>
      <c r="JJJ22" s="519"/>
      <c r="JJN22" s="519"/>
      <c r="JJO22" s="519"/>
      <c r="JJS22" s="519"/>
      <c r="JJT22" s="519"/>
      <c r="JJX22" s="519"/>
      <c r="JJY22" s="519"/>
      <c r="JKC22" s="519"/>
      <c r="JKD22" s="519"/>
      <c r="JKH22" s="519"/>
      <c r="JKI22" s="519"/>
      <c r="JKM22" s="519"/>
      <c r="JKN22" s="519"/>
      <c r="JKR22" s="519"/>
      <c r="JKS22" s="519"/>
      <c r="JKW22" s="519"/>
      <c r="JKX22" s="519"/>
      <c r="JLB22" s="519"/>
      <c r="JLC22" s="519"/>
      <c r="JLG22" s="519"/>
      <c r="JLH22" s="519"/>
      <c r="JLL22" s="519"/>
      <c r="JLM22" s="519"/>
      <c r="JLQ22" s="519"/>
      <c r="JLR22" s="519"/>
      <c r="JLV22" s="519"/>
      <c r="JLW22" s="519"/>
      <c r="JMA22" s="519"/>
      <c r="JMB22" s="519"/>
      <c r="JMF22" s="519"/>
      <c r="JMG22" s="519"/>
      <c r="JMK22" s="519"/>
      <c r="JML22" s="519"/>
      <c r="JMP22" s="519"/>
      <c r="JMQ22" s="519"/>
      <c r="JMU22" s="519"/>
      <c r="JMV22" s="519"/>
      <c r="JMZ22" s="519"/>
      <c r="JNA22" s="519"/>
      <c r="JNE22" s="519"/>
      <c r="JNF22" s="519"/>
      <c r="JNJ22" s="519"/>
      <c r="JNK22" s="519"/>
      <c r="JNO22" s="519"/>
      <c r="JNP22" s="519"/>
      <c r="JNT22" s="519"/>
      <c r="JNU22" s="519"/>
      <c r="JNY22" s="519"/>
      <c r="JNZ22" s="519"/>
      <c r="JOD22" s="519"/>
      <c r="JOE22" s="519"/>
      <c r="JOI22" s="519"/>
      <c r="JOJ22" s="519"/>
      <c r="JON22" s="519"/>
      <c r="JOO22" s="519"/>
      <c r="JOS22" s="519"/>
      <c r="JOT22" s="519"/>
      <c r="JOX22" s="519"/>
      <c r="JOY22" s="519"/>
      <c r="JPC22" s="519"/>
      <c r="JPD22" s="519"/>
      <c r="JPH22" s="519"/>
      <c r="JPI22" s="519"/>
      <c r="JPM22" s="519"/>
      <c r="JPN22" s="519"/>
      <c r="JPR22" s="519"/>
      <c r="JPS22" s="519"/>
      <c r="JPW22" s="519"/>
      <c r="JPX22" s="519"/>
      <c r="JQB22" s="519"/>
      <c r="JQC22" s="519"/>
      <c r="JQG22" s="519"/>
      <c r="JQH22" s="519"/>
      <c r="JQL22" s="519"/>
      <c r="JQM22" s="519"/>
      <c r="JQQ22" s="519"/>
      <c r="JQR22" s="519"/>
      <c r="JQV22" s="519"/>
      <c r="JQW22" s="519"/>
      <c r="JRA22" s="519"/>
      <c r="JRB22" s="519"/>
      <c r="JRF22" s="519"/>
      <c r="JRG22" s="519"/>
      <c r="JRK22" s="519"/>
      <c r="JRL22" s="519"/>
      <c r="JRP22" s="519"/>
      <c r="JRQ22" s="519"/>
      <c r="JRU22" s="519"/>
      <c r="JRV22" s="519"/>
      <c r="JRZ22" s="519"/>
      <c r="JSA22" s="519"/>
      <c r="JSE22" s="519"/>
      <c r="JSF22" s="519"/>
      <c r="JSJ22" s="519"/>
      <c r="JSK22" s="519"/>
      <c r="JSO22" s="519"/>
      <c r="JSP22" s="519"/>
      <c r="JST22" s="519"/>
      <c r="JSU22" s="519"/>
      <c r="JSY22" s="519"/>
      <c r="JSZ22" s="519"/>
      <c r="JTD22" s="519"/>
      <c r="JTE22" s="519"/>
      <c r="JTI22" s="519"/>
      <c r="JTJ22" s="519"/>
      <c r="JTN22" s="519"/>
      <c r="JTO22" s="519"/>
      <c r="JTS22" s="519"/>
      <c r="JTT22" s="519"/>
      <c r="JTX22" s="519"/>
      <c r="JTY22" s="519"/>
      <c r="JUC22" s="519"/>
      <c r="JUD22" s="519"/>
      <c r="JUH22" s="519"/>
      <c r="JUI22" s="519"/>
      <c r="JUM22" s="519"/>
      <c r="JUN22" s="519"/>
      <c r="JUR22" s="519"/>
      <c r="JUS22" s="519"/>
      <c r="JUW22" s="519"/>
      <c r="JUX22" s="519"/>
      <c r="JVB22" s="519"/>
      <c r="JVC22" s="519"/>
      <c r="JVG22" s="519"/>
      <c r="JVH22" s="519"/>
      <c r="JVL22" s="519"/>
      <c r="JVM22" s="519"/>
      <c r="JVQ22" s="519"/>
      <c r="JVR22" s="519"/>
      <c r="JVV22" s="519"/>
      <c r="JVW22" s="519"/>
      <c r="JWA22" s="519"/>
      <c r="JWB22" s="519"/>
      <c r="JWF22" s="519"/>
      <c r="JWG22" s="519"/>
      <c r="JWK22" s="519"/>
      <c r="JWL22" s="519"/>
      <c r="JWP22" s="519"/>
      <c r="JWQ22" s="519"/>
      <c r="JWU22" s="519"/>
      <c r="JWV22" s="519"/>
      <c r="JWZ22" s="519"/>
      <c r="JXA22" s="519"/>
      <c r="JXE22" s="519"/>
      <c r="JXF22" s="519"/>
      <c r="JXJ22" s="519"/>
      <c r="JXK22" s="519"/>
      <c r="JXO22" s="519"/>
      <c r="JXP22" s="519"/>
      <c r="JXT22" s="519"/>
      <c r="JXU22" s="519"/>
      <c r="JXY22" s="519"/>
      <c r="JXZ22" s="519"/>
      <c r="JYD22" s="519"/>
      <c r="JYE22" s="519"/>
      <c r="JYI22" s="519"/>
      <c r="JYJ22" s="519"/>
      <c r="JYN22" s="519"/>
      <c r="JYO22" s="519"/>
      <c r="JYS22" s="519"/>
      <c r="JYT22" s="519"/>
      <c r="JYX22" s="519"/>
      <c r="JYY22" s="519"/>
      <c r="JZC22" s="519"/>
      <c r="JZD22" s="519"/>
      <c r="JZH22" s="519"/>
      <c r="JZI22" s="519"/>
      <c r="JZM22" s="519"/>
      <c r="JZN22" s="519"/>
      <c r="JZR22" s="519"/>
      <c r="JZS22" s="519"/>
      <c r="JZW22" s="519"/>
      <c r="JZX22" s="519"/>
      <c r="KAB22" s="519"/>
      <c r="KAC22" s="519"/>
      <c r="KAG22" s="519"/>
      <c r="KAH22" s="519"/>
      <c r="KAL22" s="519"/>
      <c r="KAM22" s="519"/>
      <c r="KAQ22" s="519"/>
      <c r="KAR22" s="519"/>
      <c r="KAV22" s="519"/>
      <c r="KAW22" s="519"/>
      <c r="KBA22" s="519"/>
      <c r="KBB22" s="519"/>
      <c r="KBF22" s="519"/>
      <c r="KBG22" s="519"/>
      <c r="KBK22" s="519"/>
      <c r="KBL22" s="519"/>
      <c r="KBP22" s="519"/>
      <c r="KBQ22" s="519"/>
      <c r="KBU22" s="519"/>
      <c r="KBV22" s="519"/>
      <c r="KBZ22" s="519"/>
      <c r="KCA22" s="519"/>
      <c r="KCE22" s="519"/>
      <c r="KCF22" s="519"/>
      <c r="KCJ22" s="519"/>
      <c r="KCK22" s="519"/>
      <c r="KCO22" s="519"/>
      <c r="KCP22" s="519"/>
      <c r="KCT22" s="519"/>
      <c r="KCU22" s="519"/>
      <c r="KCY22" s="519"/>
      <c r="KCZ22" s="519"/>
      <c r="KDD22" s="519"/>
      <c r="KDE22" s="519"/>
      <c r="KDI22" s="519"/>
      <c r="KDJ22" s="519"/>
      <c r="KDN22" s="519"/>
      <c r="KDO22" s="519"/>
      <c r="KDS22" s="519"/>
      <c r="KDT22" s="519"/>
      <c r="KDX22" s="519"/>
      <c r="KDY22" s="519"/>
      <c r="KEC22" s="519"/>
      <c r="KED22" s="519"/>
      <c r="KEH22" s="519"/>
      <c r="KEI22" s="519"/>
      <c r="KEM22" s="519"/>
      <c r="KEN22" s="519"/>
      <c r="KER22" s="519"/>
      <c r="KES22" s="519"/>
      <c r="KEW22" s="519"/>
      <c r="KEX22" s="519"/>
      <c r="KFB22" s="519"/>
      <c r="KFC22" s="519"/>
      <c r="KFG22" s="519"/>
      <c r="KFH22" s="519"/>
      <c r="KFL22" s="519"/>
      <c r="KFM22" s="519"/>
      <c r="KFQ22" s="519"/>
      <c r="KFR22" s="519"/>
      <c r="KFV22" s="519"/>
      <c r="KFW22" s="519"/>
      <c r="KGA22" s="519"/>
      <c r="KGB22" s="519"/>
      <c r="KGF22" s="519"/>
      <c r="KGG22" s="519"/>
      <c r="KGK22" s="519"/>
      <c r="KGL22" s="519"/>
      <c r="KGP22" s="519"/>
      <c r="KGQ22" s="519"/>
      <c r="KGU22" s="519"/>
      <c r="KGV22" s="519"/>
      <c r="KGZ22" s="519"/>
      <c r="KHA22" s="519"/>
      <c r="KHE22" s="519"/>
      <c r="KHF22" s="519"/>
      <c r="KHJ22" s="519"/>
      <c r="KHK22" s="519"/>
      <c r="KHO22" s="519"/>
      <c r="KHP22" s="519"/>
      <c r="KHT22" s="519"/>
      <c r="KHU22" s="519"/>
      <c r="KHY22" s="519"/>
      <c r="KHZ22" s="519"/>
      <c r="KID22" s="519"/>
      <c r="KIE22" s="519"/>
      <c r="KII22" s="519"/>
      <c r="KIJ22" s="519"/>
      <c r="KIN22" s="519"/>
      <c r="KIO22" s="519"/>
      <c r="KIS22" s="519"/>
      <c r="KIT22" s="519"/>
      <c r="KIX22" s="519"/>
      <c r="KIY22" s="519"/>
      <c r="KJC22" s="519"/>
      <c r="KJD22" s="519"/>
      <c r="KJH22" s="519"/>
      <c r="KJI22" s="519"/>
      <c r="KJM22" s="519"/>
      <c r="KJN22" s="519"/>
      <c r="KJR22" s="519"/>
      <c r="KJS22" s="519"/>
      <c r="KJW22" s="519"/>
      <c r="KJX22" s="519"/>
      <c r="KKB22" s="519"/>
      <c r="KKC22" s="519"/>
      <c r="KKG22" s="519"/>
      <c r="KKH22" s="519"/>
      <c r="KKL22" s="519"/>
      <c r="KKM22" s="519"/>
      <c r="KKQ22" s="519"/>
      <c r="KKR22" s="519"/>
      <c r="KKV22" s="519"/>
      <c r="KKW22" s="519"/>
      <c r="KLA22" s="519"/>
      <c r="KLB22" s="519"/>
      <c r="KLF22" s="519"/>
      <c r="KLG22" s="519"/>
      <c r="KLK22" s="519"/>
      <c r="KLL22" s="519"/>
      <c r="KLP22" s="519"/>
      <c r="KLQ22" s="519"/>
      <c r="KLU22" s="519"/>
      <c r="KLV22" s="519"/>
      <c r="KLZ22" s="519"/>
      <c r="KMA22" s="519"/>
      <c r="KME22" s="519"/>
      <c r="KMF22" s="519"/>
      <c r="KMJ22" s="519"/>
      <c r="KMK22" s="519"/>
      <c r="KMO22" s="519"/>
      <c r="KMP22" s="519"/>
      <c r="KMT22" s="519"/>
      <c r="KMU22" s="519"/>
      <c r="KMY22" s="519"/>
      <c r="KMZ22" s="519"/>
      <c r="KND22" s="519"/>
      <c r="KNE22" s="519"/>
      <c r="KNI22" s="519"/>
      <c r="KNJ22" s="519"/>
      <c r="KNN22" s="519"/>
      <c r="KNO22" s="519"/>
      <c r="KNS22" s="519"/>
      <c r="KNT22" s="519"/>
      <c r="KNX22" s="519"/>
      <c r="KNY22" s="519"/>
      <c r="KOC22" s="519"/>
      <c r="KOD22" s="519"/>
      <c r="KOH22" s="519"/>
      <c r="KOI22" s="519"/>
      <c r="KOM22" s="519"/>
      <c r="KON22" s="519"/>
      <c r="KOR22" s="519"/>
      <c r="KOS22" s="519"/>
      <c r="KOW22" s="519"/>
      <c r="KOX22" s="519"/>
      <c r="KPB22" s="519"/>
      <c r="KPC22" s="519"/>
      <c r="KPG22" s="519"/>
      <c r="KPH22" s="519"/>
      <c r="KPL22" s="519"/>
      <c r="KPM22" s="519"/>
      <c r="KPQ22" s="519"/>
      <c r="KPR22" s="519"/>
      <c r="KPV22" s="519"/>
      <c r="KPW22" s="519"/>
      <c r="KQA22" s="519"/>
      <c r="KQB22" s="519"/>
      <c r="KQF22" s="519"/>
      <c r="KQG22" s="519"/>
      <c r="KQK22" s="519"/>
      <c r="KQL22" s="519"/>
      <c r="KQP22" s="519"/>
      <c r="KQQ22" s="519"/>
      <c r="KQU22" s="519"/>
      <c r="KQV22" s="519"/>
      <c r="KQZ22" s="519"/>
      <c r="KRA22" s="519"/>
      <c r="KRE22" s="519"/>
      <c r="KRF22" s="519"/>
      <c r="KRJ22" s="519"/>
      <c r="KRK22" s="519"/>
      <c r="KRO22" s="519"/>
      <c r="KRP22" s="519"/>
      <c r="KRT22" s="519"/>
      <c r="KRU22" s="519"/>
      <c r="KRY22" s="519"/>
      <c r="KRZ22" s="519"/>
      <c r="KSD22" s="519"/>
      <c r="KSE22" s="519"/>
      <c r="KSI22" s="519"/>
      <c r="KSJ22" s="519"/>
      <c r="KSN22" s="519"/>
      <c r="KSO22" s="519"/>
      <c r="KSS22" s="519"/>
      <c r="KST22" s="519"/>
      <c r="KSX22" s="519"/>
      <c r="KSY22" s="519"/>
      <c r="KTC22" s="519"/>
      <c r="KTD22" s="519"/>
      <c r="KTH22" s="519"/>
      <c r="KTI22" s="519"/>
      <c r="KTM22" s="519"/>
      <c r="KTN22" s="519"/>
      <c r="KTR22" s="519"/>
      <c r="KTS22" s="519"/>
      <c r="KTW22" s="519"/>
      <c r="KTX22" s="519"/>
      <c r="KUB22" s="519"/>
      <c r="KUC22" s="519"/>
      <c r="KUG22" s="519"/>
      <c r="KUH22" s="519"/>
      <c r="KUL22" s="519"/>
      <c r="KUM22" s="519"/>
      <c r="KUQ22" s="519"/>
      <c r="KUR22" s="519"/>
      <c r="KUV22" s="519"/>
      <c r="KUW22" s="519"/>
      <c r="KVA22" s="519"/>
      <c r="KVB22" s="519"/>
      <c r="KVF22" s="519"/>
      <c r="KVG22" s="519"/>
      <c r="KVK22" s="519"/>
      <c r="KVL22" s="519"/>
      <c r="KVP22" s="519"/>
      <c r="KVQ22" s="519"/>
      <c r="KVU22" s="519"/>
      <c r="KVV22" s="519"/>
      <c r="KVZ22" s="519"/>
      <c r="KWA22" s="519"/>
      <c r="KWE22" s="519"/>
      <c r="KWF22" s="519"/>
      <c r="KWJ22" s="519"/>
      <c r="KWK22" s="519"/>
      <c r="KWO22" s="519"/>
      <c r="KWP22" s="519"/>
      <c r="KWT22" s="519"/>
      <c r="KWU22" s="519"/>
      <c r="KWY22" s="519"/>
      <c r="KWZ22" s="519"/>
      <c r="KXD22" s="519"/>
      <c r="KXE22" s="519"/>
      <c r="KXI22" s="519"/>
      <c r="KXJ22" s="519"/>
      <c r="KXN22" s="519"/>
      <c r="KXO22" s="519"/>
      <c r="KXS22" s="519"/>
      <c r="KXT22" s="519"/>
      <c r="KXX22" s="519"/>
      <c r="KXY22" s="519"/>
      <c r="KYC22" s="519"/>
      <c r="KYD22" s="519"/>
      <c r="KYH22" s="519"/>
      <c r="KYI22" s="519"/>
      <c r="KYM22" s="519"/>
      <c r="KYN22" s="519"/>
      <c r="KYR22" s="519"/>
      <c r="KYS22" s="519"/>
      <c r="KYW22" s="519"/>
      <c r="KYX22" s="519"/>
      <c r="KZB22" s="519"/>
      <c r="KZC22" s="519"/>
      <c r="KZG22" s="519"/>
      <c r="KZH22" s="519"/>
      <c r="KZL22" s="519"/>
      <c r="KZM22" s="519"/>
      <c r="KZQ22" s="519"/>
      <c r="KZR22" s="519"/>
      <c r="KZV22" s="519"/>
      <c r="KZW22" s="519"/>
      <c r="LAA22" s="519"/>
      <c r="LAB22" s="519"/>
      <c r="LAF22" s="519"/>
      <c r="LAG22" s="519"/>
      <c r="LAK22" s="519"/>
      <c r="LAL22" s="519"/>
      <c r="LAP22" s="519"/>
      <c r="LAQ22" s="519"/>
      <c r="LAU22" s="519"/>
      <c r="LAV22" s="519"/>
      <c r="LAZ22" s="519"/>
      <c r="LBA22" s="519"/>
      <c r="LBE22" s="519"/>
      <c r="LBF22" s="519"/>
      <c r="LBJ22" s="519"/>
      <c r="LBK22" s="519"/>
      <c r="LBO22" s="519"/>
      <c r="LBP22" s="519"/>
      <c r="LBT22" s="519"/>
      <c r="LBU22" s="519"/>
      <c r="LBY22" s="519"/>
      <c r="LBZ22" s="519"/>
      <c r="LCD22" s="519"/>
      <c r="LCE22" s="519"/>
      <c r="LCI22" s="519"/>
      <c r="LCJ22" s="519"/>
      <c r="LCN22" s="519"/>
      <c r="LCO22" s="519"/>
      <c r="LCS22" s="519"/>
      <c r="LCT22" s="519"/>
      <c r="LCX22" s="519"/>
      <c r="LCY22" s="519"/>
      <c r="LDC22" s="519"/>
      <c r="LDD22" s="519"/>
      <c r="LDH22" s="519"/>
      <c r="LDI22" s="519"/>
      <c r="LDM22" s="519"/>
      <c r="LDN22" s="519"/>
      <c r="LDR22" s="519"/>
      <c r="LDS22" s="519"/>
      <c r="LDW22" s="519"/>
      <c r="LDX22" s="519"/>
      <c r="LEB22" s="519"/>
      <c r="LEC22" s="519"/>
      <c r="LEG22" s="519"/>
      <c r="LEH22" s="519"/>
      <c r="LEL22" s="519"/>
      <c r="LEM22" s="519"/>
      <c r="LEQ22" s="519"/>
      <c r="LER22" s="519"/>
      <c r="LEV22" s="519"/>
      <c r="LEW22" s="519"/>
      <c r="LFA22" s="519"/>
      <c r="LFB22" s="519"/>
      <c r="LFF22" s="519"/>
      <c r="LFG22" s="519"/>
      <c r="LFK22" s="519"/>
      <c r="LFL22" s="519"/>
      <c r="LFP22" s="519"/>
      <c r="LFQ22" s="519"/>
      <c r="LFU22" s="519"/>
      <c r="LFV22" s="519"/>
      <c r="LFZ22" s="519"/>
      <c r="LGA22" s="519"/>
      <c r="LGE22" s="519"/>
      <c r="LGF22" s="519"/>
      <c r="LGJ22" s="519"/>
      <c r="LGK22" s="519"/>
      <c r="LGO22" s="519"/>
      <c r="LGP22" s="519"/>
      <c r="LGT22" s="519"/>
      <c r="LGU22" s="519"/>
      <c r="LGY22" s="519"/>
      <c r="LGZ22" s="519"/>
      <c r="LHD22" s="519"/>
      <c r="LHE22" s="519"/>
      <c r="LHI22" s="519"/>
      <c r="LHJ22" s="519"/>
      <c r="LHN22" s="519"/>
      <c r="LHO22" s="519"/>
      <c r="LHS22" s="519"/>
      <c r="LHT22" s="519"/>
      <c r="LHX22" s="519"/>
      <c r="LHY22" s="519"/>
      <c r="LIC22" s="519"/>
      <c r="LID22" s="519"/>
      <c r="LIH22" s="519"/>
      <c r="LII22" s="519"/>
      <c r="LIM22" s="519"/>
      <c r="LIN22" s="519"/>
      <c r="LIR22" s="519"/>
      <c r="LIS22" s="519"/>
      <c r="LIW22" s="519"/>
      <c r="LIX22" s="519"/>
      <c r="LJB22" s="519"/>
      <c r="LJC22" s="519"/>
      <c r="LJG22" s="519"/>
      <c r="LJH22" s="519"/>
      <c r="LJL22" s="519"/>
      <c r="LJM22" s="519"/>
      <c r="LJQ22" s="519"/>
      <c r="LJR22" s="519"/>
      <c r="LJV22" s="519"/>
      <c r="LJW22" s="519"/>
      <c r="LKA22" s="519"/>
      <c r="LKB22" s="519"/>
      <c r="LKF22" s="519"/>
      <c r="LKG22" s="519"/>
      <c r="LKK22" s="519"/>
      <c r="LKL22" s="519"/>
      <c r="LKP22" s="519"/>
      <c r="LKQ22" s="519"/>
      <c r="LKU22" s="519"/>
      <c r="LKV22" s="519"/>
      <c r="LKZ22" s="519"/>
      <c r="LLA22" s="519"/>
      <c r="LLE22" s="519"/>
      <c r="LLF22" s="519"/>
      <c r="LLJ22" s="519"/>
      <c r="LLK22" s="519"/>
      <c r="LLO22" s="519"/>
      <c r="LLP22" s="519"/>
      <c r="LLT22" s="519"/>
      <c r="LLU22" s="519"/>
      <c r="LLY22" s="519"/>
      <c r="LLZ22" s="519"/>
      <c r="LMD22" s="519"/>
      <c r="LME22" s="519"/>
      <c r="LMI22" s="519"/>
      <c r="LMJ22" s="519"/>
      <c r="LMN22" s="519"/>
      <c r="LMO22" s="519"/>
      <c r="LMS22" s="519"/>
      <c r="LMT22" s="519"/>
      <c r="LMX22" s="519"/>
      <c r="LMY22" s="519"/>
      <c r="LNC22" s="519"/>
      <c r="LND22" s="519"/>
      <c r="LNH22" s="519"/>
      <c r="LNI22" s="519"/>
      <c r="LNM22" s="519"/>
      <c r="LNN22" s="519"/>
      <c r="LNR22" s="519"/>
      <c r="LNS22" s="519"/>
      <c r="LNW22" s="519"/>
      <c r="LNX22" s="519"/>
      <c r="LOB22" s="519"/>
      <c r="LOC22" s="519"/>
      <c r="LOG22" s="519"/>
      <c r="LOH22" s="519"/>
      <c r="LOL22" s="519"/>
      <c r="LOM22" s="519"/>
      <c r="LOQ22" s="519"/>
      <c r="LOR22" s="519"/>
      <c r="LOV22" s="519"/>
      <c r="LOW22" s="519"/>
      <c r="LPA22" s="519"/>
      <c r="LPB22" s="519"/>
      <c r="LPF22" s="519"/>
      <c r="LPG22" s="519"/>
      <c r="LPK22" s="519"/>
      <c r="LPL22" s="519"/>
      <c r="LPP22" s="519"/>
      <c r="LPQ22" s="519"/>
      <c r="LPU22" s="519"/>
      <c r="LPV22" s="519"/>
      <c r="LPZ22" s="519"/>
      <c r="LQA22" s="519"/>
      <c r="LQE22" s="519"/>
      <c r="LQF22" s="519"/>
      <c r="LQJ22" s="519"/>
      <c r="LQK22" s="519"/>
      <c r="LQO22" s="519"/>
      <c r="LQP22" s="519"/>
      <c r="LQT22" s="519"/>
      <c r="LQU22" s="519"/>
      <c r="LQY22" s="519"/>
      <c r="LQZ22" s="519"/>
      <c r="LRD22" s="519"/>
      <c r="LRE22" s="519"/>
      <c r="LRI22" s="519"/>
      <c r="LRJ22" s="519"/>
      <c r="LRN22" s="519"/>
      <c r="LRO22" s="519"/>
      <c r="LRS22" s="519"/>
      <c r="LRT22" s="519"/>
      <c r="LRX22" s="519"/>
      <c r="LRY22" s="519"/>
      <c r="LSC22" s="519"/>
      <c r="LSD22" s="519"/>
      <c r="LSH22" s="519"/>
      <c r="LSI22" s="519"/>
      <c r="LSM22" s="519"/>
      <c r="LSN22" s="519"/>
      <c r="LSR22" s="519"/>
      <c r="LSS22" s="519"/>
      <c r="LSW22" s="519"/>
      <c r="LSX22" s="519"/>
      <c r="LTB22" s="519"/>
      <c r="LTC22" s="519"/>
      <c r="LTG22" s="519"/>
      <c r="LTH22" s="519"/>
      <c r="LTL22" s="519"/>
      <c r="LTM22" s="519"/>
      <c r="LTQ22" s="519"/>
      <c r="LTR22" s="519"/>
      <c r="LTV22" s="519"/>
      <c r="LTW22" s="519"/>
      <c r="LUA22" s="519"/>
      <c r="LUB22" s="519"/>
      <c r="LUF22" s="519"/>
      <c r="LUG22" s="519"/>
      <c r="LUK22" s="519"/>
      <c r="LUL22" s="519"/>
      <c r="LUP22" s="519"/>
      <c r="LUQ22" s="519"/>
      <c r="LUU22" s="519"/>
      <c r="LUV22" s="519"/>
      <c r="LUZ22" s="519"/>
      <c r="LVA22" s="519"/>
      <c r="LVE22" s="519"/>
      <c r="LVF22" s="519"/>
      <c r="LVJ22" s="519"/>
      <c r="LVK22" s="519"/>
      <c r="LVO22" s="519"/>
      <c r="LVP22" s="519"/>
      <c r="LVT22" s="519"/>
      <c r="LVU22" s="519"/>
      <c r="LVY22" s="519"/>
      <c r="LVZ22" s="519"/>
      <c r="LWD22" s="519"/>
      <c r="LWE22" s="519"/>
      <c r="LWI22" s="519"/>
      <c r="LWJ22" s="519"/>
      <c r="LWN22" s="519"/>
      <c r="LWO22" s="519"/>
      <c r="LWS22" s="519"/>
      <c r="LWT22" s="519"/>
      <c r="LWX22" s="519"/>
      <c r="LWY22" s="519"/>
      <c r="LXC22" s="519"/>
      <c r="LXD22" s="519"/>
      <c r="LXH22" s="519"/>
      <c r="LXI22" s="519"/>
      <c r="LXM22" s="519"/>
      <c r="LXN22" s="519"/>
      <c r="LXR22" s="519"/>
      <c r="LXS22" s="519"/>
      <c r="LXW22" s="519"/>
      <c r="LXX22" s="519"/>
      <c r="LYB22" s="519"/>
      <c r="LYC22" s="519"/>
      <c r="LYG22" s="519"/>
      <c r="LYH22" s="519"/>
      <c r="LYL22" s="519"/>
      <c r="LYM22" s="519"/>
      <c r="LYQ22" s="519"/>
      <c r="LYR22" s="519"/>
      <c r="LYV22" s="519"/>
      <c r="LYW22" s="519"/>
      <c r="LZA22" s="519"/>
      <c r="LZB22" s="519"/>
      <c r="LZF22" s="519"/>
      <c r="LZG22" s="519"/>
      <c r="LZK22" s="519"/>
      <c r="LZL22" s="519"/>
      <c r="LZP22" s="519"/>
      <c r="LZQ22" s="519"/>
      <c r="LZU22" s="519"/>
      <c r="LZV22" s="519"/>
      <c r="LZZ22" s="519"/>
      <c r="MAA22" s="519"/>
      <c r="MAE22" s="519"/>
      <c r="MAF22" s="519"/>
      <c r="MAJ22" s="519"/>
      <c r="MAK22" s="519"/>
      <c r="MAO22" s="519"/>
      <c r="MAP22" s="519"/>
      <c r="MAT22" s="519"/>
      <c r="MAU22" s="519"/>
      <c r="MAY22" s="519"/>
      <c r="MAZ22" s="519"/>
      <c r="MBD22" s="519"/>
      <c r="MBE22" s="519"/>
      <c r="MBI22" s="519"/>
      <c r="MBJ22" s="519"/>
      <c r="MBN22" s="519"/>
      <c r="MBO22" s="519"/>
      <c r="MBS22" s="519"/>
      <c r="MBT22" s="519"/>
      <c r="MBX22" s="519"/>
      <c r="MBY22" s="519"/>
      <c r="MCC22" s="519"/>
      <c r="MCD22" s="519"/>
      <c r="MCH22" s="519"/>
      <c r="MCI22" s="519"/>
      <c r="MCM22" s="519"/>
      <c r="MCN22" s="519"/>
      <c r="MCR22" s="519"/>
      <c r="MCS22" s="519"/>
      <c r="MCW22" s="519"/>
      <c r="MCX22" s="519"/>
      <c r="MDB22" s="519"/>
      <c r="MDC22" s="519"/>
      <c r="MDG22" s="519"/>
      <c r="MDH22" s="519"/>
      <c r="MDL22" s="519"/>
      <c r="MDM22" s="519"/>
      <c r="MDQ22" s="519"/>
      <c r="MDR22" s="519"/>
      <c r="MDV22" s="519"/>
      <c r="MDW22" s="519"/>
      <c r="MEA22" s="519"/>
      <c r="MEB22" s="519"/>
      <c r="MEF22" s="519"/>
      <c r="MEG22" s="519"/>
      <c r="MEK22" s="519"/>
      <c r="MEL22" s="519"/>
      <c r="MEP22" s="519"/>
      <c r="MEQ22" s="519"/>
      <c r="MEU22" s="519"/>
      <c r="MEV22" s="519"/>
      <c r="MEZ22" s="519"/>
      <c r="MFA22" s="519"/>
      <c r="MFE22" s="519"/>
      <c r="MFF22" s="519"/>
      <c r="MFJ22" s="519"/>
      <c r="MFK22" s="519"/>
      <c r="MFO22" s="519"/>
      <c r="MFP22" s="519"/>
      <c r="MFT22" s="519"/>
      <c r="MFU22" s="519"/>
      <c r="MFY22" s="519"/>
      <c r="MFZ22" s="519"/>
      <c r="MGD22" s="519"/>
      <c r="MGE22" s="519"/>
      <c r="MGI22" s="519"/>
      <c r="MGJ22" s="519"/>
      <c r="MGN22" s="519"/>
      <c r="MGO22" s="519"/>
      <c r="MGS22" s="519"/>
      <c r="MGT22" s="519"/>
      <c r="MGX22" s="519"/>
      <c r="MGY22" s="519"/>
      <c r="MHC22" s="519"/>
      <c r="MHD22" s="519"/>
      <c r="MHH22" s="519"/>
      <c r="MHI22" s="519"/>
      <c r="MHM22" s="519"/>
      <c r="MHN22" s="519"/>
      <c r="MHR22" s="519"/>
      <c r="MHS22" s="519"/>
      <c r="MHW22" s="519"/>
      <c r="MHX22" s="519"/>
      <c r="MIB22" s="519"/>
      <c r="MIC22" s="519"/>
      <c r="MIG22" s="519"/>
      <c r="MIH22" s="519"/>
      <c r="MIL22" s="519"/>
      <c r="MIM22" s="519"/>
      <c r="MIQ22" s="519"/>
      <c r="MIR22" s="519"/>
      <c r="MIV22" s="519"/>
      <c r="MIW22" s="519"/>
      <c r="MJA22" s="519"/>
      <c r="MJB22" s="519"/>
      <c r="MJF22" s="519"/>
      <c r="MJG22" s="519"/>
      <c r="MJK22" s="519"/>
      <c r="MJL22" s="519"/>
      <c r="MJP22" s="519"/>
      <c r="MJQ22" s="519"/>
      <c r="MJU22" s="519"/>
      <c r="MJV22" s="519"/>
      <c r="MJZ22" s="519"/>
      <c r="MKA22" s="519"/>
      <c r="MKE22" s="519"/>
      <c r="MKF22" s="519"/>
      <c r="MKJ22" s="519"/>
      <c r="MKK22" s="519"/>
      <c r="MKO22" s="519"/>
      <c r="MKP22" s="519"/>
      <c r="MKT22" s="519"/>
      <c r="MKU22" s="519"/>
      <c r="MKY22" s="519"/>
      <c r="MKZ22" s="519"/>
      <c r="MLD22" s="519"/>
      <c r="MLE22" s="519"/>
      <c r="MLI22" s="519"/>
      <c r="MLJ22" s="519"/>
      <c r="MLN22" s="519"/>
      <c r="MLO22" s="519"/>
      <c r="MLS22" s="519"/>
      <c r="MLT22" s="519"/>
      <c r="MLX22" s="519"/>
      <c r="MLY22" s="519"/>
      <c r="MMC22" s="519"/>
      <c r="MMD22" s="519"/>
      <c r="MMH22" s="519"/>
      <c r="MMI22" s="519"/>
      <c r="MMM22" s="519"/>
      <c r="MMN22" s="519"/>
      <c r="MMR22" s="519"/>
      <c r="MMS22" s="519"/>
      <c r="MMW22" s="519"/>
      <c r="MMX22" s="519"/>
      <c r="MNB22" s="519"/>
      <c r="MNC22" s="519"/>
      <c r="MNG22" s="519"/>
      <c r="MNH22" s="519"/>
      <c r="MNL22" s="519"/>
      <c r="MNM22" s="519"/>
      <c r="MNQ22" s="519"/>
      <c r="MNR22" s="519"/>
      <c r="MNV22" s="519"/>
      <c r="MNW22" s="519"/>
      <c r="MOA22" s="519"/>
      <c r="MOB22" s="519"/>
      <c r="MOF22" s="519"/>
      <c r="MOG22" s="519"/>
      <c r="MOK22" s="519"/>
      <c r="MOL22" s="519"/>
      <c r="MOP22" s="519"/>
      <c r="MOQ22" s="519"/>
      <c r="MOU22" s="519"/>
      <c r="MOV22" s="519"/>
      <c r="MOZ22" s="519"/>
      <c r="MPA22" s="519"/>
      <c r="MPE22" s="519"/>
      <c r="MPF22" s="519"/>
      <c r="MPJ22" s="519"/>
      <c r="MPK22" s="519"/>
      <c r="MPO22" s="519"/>
      <c r="MPP22" s="519"/>
      <c r="MPT22" s="519"/>
      <c r="MPU22" s="519"/>
      <c r="MPY22" s="519"/>
      <c r="MPZ22" s="519"/>
      <c r="MQD22" s="519"/>
      <c r="MQE22" s="519"/>
      <c r="MQI22" s="519"/>
      <c r="MQJ22" s="519"/>
      <c r="MQN22" s="519"/>
      <c r="MQO22" s="519"/>
      <c r="MQS22" s="519"/>
      <c r="MQT22" s="519"/>
      <c r="MQX22" s="519"/>
      <c r="MQY22" s="519"/>
      <c r="MRC22" s="519"/>
      <c r="MRD22" s="519"/>
      <c r="MRH22" s="519"/>
      <c r="MRI22" s="519"/>
      <c r="MRM22" s="519"/>
      <c r="MRN22" s="519"/>
      <c r="MRR22" s="519"/>
      <c r="MRS22" s="519"/>
      <c r="MRW22" s="519"/>
      <c r="MRX22" s="519"/>
      <c r="MSB22" s="519"/>
      <c r="MSC22" s="519"/>
      <c r="MSG22" s="519"/>
      <c r="MSH22" s="519"/>
      <c r="MSL22" s="519"/>
      <c r="MSM22" s="519"/>
      <c r="MSQ22" s="519"/>
      <c r="MSR22" s="519"/>
      <c r="MSV22" s="519"/>
      <c r="MSW22" s="519"/>
      <c r="MTA22" s="519"/>
      <c r="MTB22" s="519"/>
      <c r="MTF22" s="519"/>
      <c r="MTG22" s="519"/>
      <c r="MTK22" s="519"/>
      <c r="MTL22" s="519"/>
      <c r="MTP22" s="519"/>
      <c r="MTQ22" s="519"/>
      <c r="MTU22" s="519"/>
      <c r="MTV22" s="519"/>
      <c r="MTZ22" s="519"/>
      <c r="MUA22" s="519"/>
      <c r="MUE22" s="519"/>
      <c r="MUF22" s="519"/>
      <c r="MUJ22" s="519"/>
      <c r="MUK22" s="519"/>
      <c r="MUO22" s="519"/>
      <c r="MUP22" s="519"/>
      <c r="MUT22" s="519"/>
      <c r="MUU22" s="519"/>
      <c r="MUY22" s="519"/>
      <c r="MUZ22" s="519"/>
      <c r="MVD22" s="519"/>
      <c r="MVE22" s="519"/>
      <c r="MVI22" s="519"/>
      <c r="MVJ22" s="519"/>
      <c r="MVN22" s="519"/>
      <c r="MVO22" s="519"/>
      <c r="MVS22" s="519"/>
      <c r="MVT22" s="519"/>
      <c r="MVX22" s="519"/>
      <c r="MVY22" s="519"/>
      <c r="MWC22" s="519"/>
      <c r="MWD22" s="519"/>
      <c r="MWH22" s="519"/>
      <c r="MWI22" s="519"/>
      <c r="MWM22" s="519"/>
      <c r="MWN22" s="519"/>
      <c r="MWR22" s="519"/>
      <c r="MWS22" s="519"/>
      <c r="MWW22" s="519"/>
      <c r="MWX22" s="519"/>
      <c r="MXB22" s="519"/>
      <c r="MXC22" s="519"/>
      <c r="MXG22" s="519"/>
      <c r="MXH22" s="519"/>
      <c r="MXL22" s="519"/>
      <c r="MXM22" s="519"/>
      <c r="MXQ22" s="519"/>
      <c r="MXR22" s="519"/>
      <c r="MXV22" s="519"/>
      <c r="MXW22" s="519"/>
      <c r="MYA22" s="519"/>
      <c r="MYB22" s="519"/>
      <c r="MYF22" s="519"/>
      <c r="MYG22" s="519"/>
      <c r="MYK22" s="519"/>
      <c r="MYL22" s="519"/>
      <c r="MYP22" s="519"/>
      <c r="MYQ22" s="519"/>
      <c r="MYU22" s="519"/>
      <c r="MYV22" s="519"/>
      <c r="MYZ22" s="519"/>
      <c r="MZA22" s="519"/>
      <c r="MZE22" s="519"/>
      <c r="MZF22" s="519"/>
      <c r="MZJ22" s="519"/>
      <c r="MZK22" s="519"/>
      <c r="MZO22" s="519"/>
      <c r="MZP22" s="519"/>
      <c r="MZT22" s="519"/>
      <c r="MZU22" s="519"/>
      <c r="MZY22" s="519"/>
      <c r="MZZ22" s="519"/>
      <c r="NAD22" s="519"/>
      <c r="NAE22" s="519"/>
      <c r="NAI22" s="519"/>
      <c r="NAJ22" s="519"/>
      <c r="NAN22" s="519"/>
      <c r="NAO22" s="519"/>
      <c r="NAS22" s="519"/>
      <c r="NAT22" s="519"/>
      <c r="NAX22" s="519"/>
      <c r="NAY22" s="519"/>
      <c r="NBC22" s="519"/>
      <c r="NBD22" s="519"/>
      <c r="NBH22" s="519"/>
      <c r="NBI22" s="519"/>
      <c r="NBM22" s="519"/>
      <c r="NBN22" s="519"/>
      <c r="NBR22" s="519"/>
      <c r="NBS22" s="519"/>
      <c r="NBW22" s="519"/>
      <c r="NBX22" s="519"/>
      <c r="NCB22" s="519"/>
      <c r="NCC22" s="519"/>
      <c r="NCG22" s="519"/>
      <c r="NCH22" s="519"/>
      <c r="NCL22" s="519"/>
      <c r="NCM22" s="519"/>
      <c r="NCQ22" s="519"/>
      <c r="NCR22" s="519"/>
      <c r="NCV22" s="519"/>
      <c r="NCW22" s="519"/>
      <c r="NDA22" s="519"/>
      <c r="NDB22" s="519"/>
      <c r="NDF22" s="519"/>
      <c r="NDG22" s="519"/>
      <c r="NDK22" s="519"/>
      <c r="NDL22" s="519"/>
      <c r="NDP22" s="519"/>
      <c r="NDQ22" s="519"/>
      <c r="NDU22" s="519"/>
      <c r="NDV22" s="519"/>
      <c r="NDZ22" s="519"/>
      <c r="NEA22" s="519"/>
      <c r="NEE22" s="519"/>
      <c r="NEF22" s="519"/>
      <c r="NEJ22" s="519"/>
      <c r="NEK22" s="519"/>
      <c r="NEO22" s="519"/>
      <c r="NEP22" s="519"/>
      <c r="NET22" s="519"/>
      <c r="NEU22" s="519"/>
      <c r="NEY22" s="519"/>
      <c r="NEZ22" s="519"/>
      <c r="NFD22" s="519"/>
      <c r="NFE22" s="519"/>
      <c r="NFI22" s="519"/>
      <c r="NFJ22" s="519"/>
      <c r="NFN22" s="519"/>
      <c r="NFO22" s="519"/>
      <c r="NFS22" s="519"/>
      <c r="NFT22" s="519"/>
      <c r="NFX22" s="519"/>
      <c r="NFY22" s="519"/>
      <c r="NGC22" s="519"/>
      <c r="NGD22" s="519"/>
      <c r="NGH22" s="519"/>
      <c r="NGI22" s="519"/>
      <c r="NGM22" s="519"/>
      <c r="NGN22" s="519"/>
      <c r="NGR22" s="519"/>
      <c r="NGS22" s="519"/>
      <c r="NGW22" s="519"/>
      <c r="NGX22" s="519"/>
      <c r="NHB22" s="519"/>
      <c r="NHC22" s="519"/>
      <c r="NHG22" s="519"/>
      <c r="NHH22" s="519"/>
      <c r="NHL22" s="519"/>
      <c r="NHM22" s="519"/>
      <c r="NHQ22" s="519"/>
      <c r="NHR22" s="519"/>
      <c r="NHV22" s="519"/>
      <c r="NHW22" s="519"/>
      <c r="NIA22" s="519"/>
      <c r="NIB22" s="519"/>
      <c r="NIF22" s="519"/>
      <c r="NIG22" s="519"/>
      <c r="NIK22" s="519"/>
      <c r="NIL22" s="519"/>
      <c r="NIP22" s="519"/>
      <c r="NIQ22" s="519"/>
      <c r="NIU22" s="519"/>
      <c r="NIV22" s="519"/>
      <c r="NIZ22" s="519"/>
      <c r="NJA22" s="519"/>
      <c r="NJE22" s="519"/>
      <c r="NJF22" s="519"/>
      <c r="NJJ22" s="519"/>
      <c r="NJK22" s="519"/>
      <c r="NJO22" s="519"/>
      <c r="NJP22" s="519"/>
      <c r="NJT22" s="519"/>
      <c r="NJU22" s="519"/>
      <c r="NJY22" s="519"/>
      <c r="NJZ22" s="519"/>
      <c r="NKD22" s="519"/>
      <c r="NKE22" s="519"/>
      <c r="NKI22" s="519"/>
      <c r="NKJ22" s="519"/>
      <c r="NKN22" s="519"/>
      <c r="NKO22" s="519"/>
      <c r="NKS22" s="519"/>
      <c r="NKT22" s="519"/>
      <c r="NKX22" s="519"/>
      <c r="NKY22" s="519"/>
      <c r="NLC22" s="519"/>
      <c r="NLD22" s="519"/>
      <c r="NLH22" s="519"/>
      <c r="NLI22" s="519"/>
      <c r="NLM22" s="519"/>
      <c r="NLN22" s="519"/>
      <c r="NLR22" s="519"/>
      <c r="NLS22" s="519"/>
      <c r="NLW22" s="519"/>
      <c r="NLX22" s="519"/>
      <c r="NMB22" s="519"/>
      <c r="NMC22" s="519"/>
      <c r="NMG22" s="519"/>
      <c r="NMH22" s="519"/>
      <c r="NML22" s="519"/>
      <c r="NMM22" s="519"/>
      <c r="NMQ22" s="519"/>
      <c r="NMR22" s="519"/>
      <c r="NMV22" s="519"/>
      <c r="NMW22" s="519"/>
      <c r="NNA22" s="519"/>
      <c r="NNB22" s="519"/>
      <c r="NNF22" s="519"/>
      <c r="NNG22" s="519"/>
      <c r="NNK22" s="519"/>
      <c r="NNL22" s="519"/>
      <c r="NNP22" s="519"/>
      <c r="NNQ22" s="519"/>
      <c r="NNU22" s="519"/>
      <c r="NNV22" s="519"/>
      <c r="NNZ22" s="519"/>
      <c r="NOA22" s="519"/>
      <c r="NOE22" s="519"/>
      <c r="NOF22" s="519"/>
      <c r="NOJ22" s="519"/>
      <c r="NOK22" s="519"/>
      <c r="NOO22" s="519"/>
      <c r="NOP22" s="519"/>
      <c r="NOT22" s="519"/>
      <c r="NOU22" s="519"/>
      <c r="NOY22" s="519"/>
      <c r="NOZ22" s="519"/>
      <c r="NPD22" s="519"/>
      <c r="NPE22" s="519"/>
      <c r="NPI22" s="519"/>
      <c r="NPJ22" s="519"/>
      <c r="NPN22" s="519"/>
      <c r="NPO22" s="519"/>
      <c r="NPS22" s="519"/>
      <c r="NPT22" s="519"/>
      <c r="NPX22" s="519"/>
      <c r="NPY22" s="519"/>
      <c r="NQC22" s="519"/>
      <c r="NQD22" s="519"/>
      <c r="NQH22" s="519"/>
      <c r="NQI22" s="519"/>
      <c r="NQM22" s="519"/>
      <c r="NQN22" s="519"/>
      <c r="NQR22" s="519"/>
      <c r="NQS22" s="519"/>
      <c r="NQW22" s="519"/>
      <c r="NQX22" s="519"/>
      <c r="NRB22" s="519"/>
      <c r="NRC22" s="519"/>
      <c r="NRG22" s="519"/>
      <c r="NRH22" s="519"/>
      <c r="NRL22" s="519"/>
      <c r="NRM22" s="519"/>
      <c r="NRQ22" s="519"/>
      <c r="NRR22" s="519"/>
      <c r="NRV22" s="519"/>
      <c r="NRW22" s="519"/>
      <c r="NSA22" s="519"/>
      <c r="NSB22" s="519"/>
      <c r="NSF22" s="519"/>
      <c r="NSG22" s="519"/>
      <c r="NSK22" s="519"/>
      <c r="NSL22" s="519"/>
      <c r="NSP22" s="519"/>
      <c r="NSQ22" s="519"/>
      <c r="NSU22" s="519"/>
      <c r="NSV22" s="519"/>
      <c r="NSZ22" s="519"/>
      <c r="NTA22" s="519"/>
      <c r="NTE22" s="519"/>
      <c r="NTF22" s="519"/>
      <c r="NTJ22" s="519"/>
      <c r="NTK22" s="519"/>
      <c r="NTO22" s="519"/>
      <c r="NTP22" s="519"/>
      <c r="NTT22" s="519"/>
      <c r="NTU22" s="519"/>
      <c r="NTY22" s="519"/>
      <c r="NTZ22" s="519"/>
      <c r="NUD22" s="519"/>
      <c r="NUE22" s="519"/>
      <c r="NUI22" s="519"/>
      <c r="NUJ22" s="519"/>
      <c r="NUN22" s="519"/>
      <c r="NUO22" s="519"/>
      <c r="NUS22" s="519"/>
      <c r="NUT22" s="519"/>
      <c r="NUX22" s="519"/>
      <c r="NUY22" s="519"/>
      <c r="NVC22" s="519"/>
      <c r="NVD22" s="519"/>
      <c r="NVH22" s="519"/>
      <c r="NVI22" s="519"/>
      <c r="NVM22" s="519"/>
      <c r="NVN22" s="519"/>
      <c r="NVR22" s="519"/>
      <c r="NVS22" s="519"/>
      <c r="NVW22" s="519"/>
      <c r="NVX22" s="519"/>
      <c r="NWB22" s="519"/>
      <c r="NWC22" s="519"/>
      <c r="NWG22" s="519"/>
      <c r="NWH22" s="519"/>
      <c r="NWL22" s="519"/>
      <c r="NWM22" s="519"/>
      <c r="NWQ22" s="519"/>
      <c r="NWR22" s="519"/>
      <c r="NWV22" s="519"/>
      <c r="NWW22" s="519"/>
      <c r="NXA22" s="519"/>
      <c r="NXB22" s="519"/>
      <c r="NXF22" s="519"/>
      <c r="NXG22" s="519"/>
      <c r="NXK22" s="519"/>
      <c r="NXL22" s="519"/>
      <c r="NXP22" s="519"/>
      <c r="NXQ22" s="519"/>
      <c r="NXU22" s="519"/>
      <c r="NXV22" s="519"/>
      <c r="NXZ22" s="519"/>
      <c r="NYA22" s="519"/>
      <c r="NYE22" s="519"/>
      <c r="NYF22" s="519"/>
      <c r="NYJ22" s="519"/>
      <c r="NYK22" s="519"/>
      <c r="NYO22" s="519"/>
      <c r="NYP22" s="519"/>
      <c r="NYT22" s="519"/>
      <c r="NYU22" s="519"/>
      <c r="NYY22" s="519"/>
      <c r="NYZ22" s="519"/>
      <c r="NZD22" s="519"/>
      <c r="NZE22" s="519"/>
      <c r="NZI22" s="519"/>
      <c r="NZJ22" s="519"/>
      <c r="NZN22" s="519"/>
      <c r="NZO22" s="519"/>
      <c r="NZS22" s="519"/>
      <c r="NZT22" s="519"/>
      <c r="NZX22" s="519"/>
      <c r="NZY22" s="519"/>
      <c r="OAC22" s="519"/>
      <c r="OAD22" s="519"/>
      <c r="OAH22" s="519"/>
      <c r="OAI22" s="519"/>
      <c r="OAM22" s="519"/>
      <c r="OAN22" s="519"/>
      <c r="OAR22" s="519"/>
      <c r="OAS22" s="519"/>
      <c r="OAW22" s="519"/>
      <c r="OAX22" s="519"/>
      <c r="OBB22" s="519"/>
      <c r="OBC22" s="519"/>
      <c r="OBG22" s="519"/>
      <c r="OBH22" s="519"/>
      <c r="OBL22" s="519"/>
      <c r="OBM22" s="519"/>
      <c r="OBQ22" s="519"/>
      <c r="OBR22" s="519"/>
      <c r="OBV22" s="519"/>
      <c r="OBW22" s="519"/>
      <c r="OCA22" s="519"/>
      <c r="OCB22" s="519"/>
      <c r="OCF22" s="519"/>
      <c r="OCG22" s="519"/>
      <c r="OCK22" s="519"/>
      <c r="OCL22" s="519"/>
      <c r="OCP22" s="519"/>
      <c r="OCQ22" s="519"/>
      <c r="OCU22" s="519"/>
      <c r="OCV22" s="519"/>
      <c r="OCZ22" s="519"/>
      <c r="ODA22" s="519"/>
      <c r="ODE22" s="519"/>
      <c r="ODF22" s="519"/>
      <c r="ODJ22" s="519"/>
      <c r="ODK22" s="519"/>
      <c r="ODO22" s="519"/>
      <c r="ODP22" s="519"/>
      <c r="ODT22" s="519"/>
      <c r="ODU22" s="519"/>
      <c r="ODY22" s="519"/>
      <c r="ODZ22" s="519"/>
      <c r="OED22" s="519"/>
      <c r="OEE22" s="519"/>
      <c r="OEI22" s="519"/>
      <c r="OEJ22" s="519"/>
      <c r="OEN22" s="519"/>
      <c r="OEO22" s="519"/>
      <c r="OES22" s="519"/>
      <c r="OET22" s="519"/>
      <c r="OEX22" s="519"/>
      <c r="OEY22" s="519"/>
      <c r="OFC22" s="519"/>
      <c r="OFD22" s="519"/>
      <c r="OFH22" s="519"/>
      <c r="OFI22" s="519"/>
      <c r="OFM22" s="519"/>
      <c r="OFN22" s="519"/>
      <c r="OFR22" s="519"/>
      <c r="OFS22" s="519"/>
      <c r="OFW22" s="519"/>
      <c r="OFX22" s="519"/>
      <c r="OGB22" s="519"/>
      <c r="OGC22" s="519"/>
      <c r="OGG22" s="519"/>
      <c r="OGH22" s="519"/>
      <c r="OGL22" s="519"/>
      <c r="OGM22" s="519"/>
      <c r="OGQ22" s="519"/>
      <c r="OGR22" s="519"/>
      <c r="OGV22" s="519"/>
      <c r="OGW22" s="519"/>
      <c r="OHA22" s="519"/>
      <c r="OHB22" s="519"/>
      <c r="OHF22" s="519"/>
      <c r="OHG22" s="519"/>
      <c r="OHK22" s="519"/>
      <c r="OHL22" s="519"/>
      <c r="OHP22" s="519"/>
      <c r="OHQ22" s="519"/>
      <c r="OHU22" s="519"/>
      <c r="OHV22" s="519"/>
      <c r="OHZ22" s="519"/>
      <c r="OIA22" s="519"/>
      <c r="OIE22" s="519"/>
      <c r="OIF22" s="519"/>
      <c r="OIJ22" s="519"/>
      <c r="OIK22" s="519"/>
      <c r="OIO22" s="519"/>
      <c r="OIP22" s="519"/>
      <c r="OIT22" s="519"/>
      <c r="OIU22" s="519"/>
      <c r="OIY22" s="519"/>
      <c r="OIZ22" s="519"/>
      <c r="OJD22" s="519"/>
      <c r="OJE22" s="519"/>
      <c r="OJI22" s="519"/>
      <c r="OJJ22" s="519"/>
      <c r="OJN22" s="519"/>
      <c r="OJO22" s="519"/>
      <c r="OJS22" s="519"/>
      <c r="OJT22" s="519"/>
      <c r="OJX22" s="519"/>
      <c r="OJY22" s="519"/>
      <c r="OKC22" s="519"/>
      <c r="OKD22" s="519"/>
      <c r="OKH22" s="519"/>
      <c r="OKI22" s="519"/>
      <c r="OKM22" s="519"/>
      <c r="OKN22" s="519"/>
      <c r="OKR22" s="519"/>
      <c r="OKS22" s="519"/>
      <c r="OKW22" s="519"/>
      <c r="OKX22" s="519"/>
      <c r="OLB22" s="519"/>
      <c r="OLC22" s="519"/>
      <c r="OLG22" s="519"/>
      <c r="OLH22" s="519"/>
      <c r="OLL22" s="519"/>
      <c r="OLM22" s="519"/>
      <c r="OLQ22" s="519"/>
      <c r="OLR22" s="519"/>
      <c r="OLV22" s="519"/>
      <c r="OLW22" s="519"/>
      <c r="OMA22" s="519"/>
      <c r="OMB22" s="519"/>
      <c r="OMF22" s="519"/>
      <c r="OMG22" s="519"/>
      <c r="OMK22" s="519"/>
      <c r="OML22" s="519"/>
      <c r="OMP22" s="519"/>
      <c r="OMQ22" s="519"/>
      <c r="OMU22" s="519"/>
      <c r="OMV22" s="519"/>
      <c r="OMZ22" s="519"/>
      <c r="ONA22" s="519"/>
      <c r="ONE22" s="519"/>
      <c r="ONF22" s="519"/>
      <c r="ONJ22" s="519"/>
      <c r="ONK22" s="519"/>
      <c r="ONO22" s="519"/>
      <c r="ONP22" s="519"/>
      <c r="ONT22" s="519"/>
      <c r="ONU22" s="519"/>
      <c r="ONY22" s="519"/>
      <c r="ONZ22" s="519"/>
      <c r="OOD22" s="519"/>
      <c r="OOE22" s="519"/>
      <c r="OOI22" s="519"/>
      <c r="OOJ22" s="519"/>
      <c r="OON22" s="519"/>
      <c r="OOO22" s="519"/>
      <c r="OOS22" s="519"/>
      <c r="OOT22" s="519"/>
      <c r="OOX22" s="519"/>
      <c r="OOY22" s="519"/>
      <c r="OPC22" s="519"/>
      <c r="OPD22" s="519"/>
      <c r="OPH22" s="519"/>
      <c r="OPI22" s="519"/>
      <c r="OPM22" s="519"/>
      <c r="OPN22" s="519"/>
      <c r="OPR22" s="519"/>
      <c r="OPS22" s="519"/>
      <c r="OPW22" s="519"/>
      <c r="OPX22" s="519"/>
      <c r="OQB22" s="519"/>
      <c r="OQC22" s="519"/>
      <c r="OQG22" s="519"/>
      <c r="OQH22" s="519"/>
      <c r="OQL22" s="519"/>
      <c r="OQM22" s="519"/>
      <c r="OQQ22" s="519"/>
      <c r="OQR22" s="519"/>
      <c r="OQV22" s="519"/>
      <c r="OQW22" s="519"/>
      <c r="ORA22" s="519"/>
      <c r="ORB22" s="519"/>
      <c r="ORF22" s="519"/>
      <c r="ORG22" s="519"/>
      <c r="ORK22" s="519"/>
      <c r="ORL22" s="519"/>
      <c r="ORP22" s="519"/>
      <c r="ORQ22" s="519"/>
      <c r="ORU22" s="519"/>
      <c r="ORV22" s="519"/>
      <c r="ORZ22" s="519"/>
      <c r="OSA22" s="519"/>
      <c r="OSE22" s="519"/>
      <c r="OSF22" s="519"/>
      <c r="OSJ22" s="519"/>
      <c r="OSK22" s="519"/>
      <c r="OSO22" s="519"/>
      <c r="OSP22" s="519"/>
      <c r="OST22" s="519"/>
      <c r="OSU22" s="519"/>
      <c r="OSY22" s="519"/>
      <c r="OSZ22" s="519"/>
      <c r="OTD22" s="519"/>
      <c r="OTE22" s="519"/>
      <c r="OTI22" s="519"/>
      <c r="OTJ22" s="519"/>
      <c r="OTN22" s="519"/>
      <c r="OTO22" s="519"/>
      <c r="OTS22" s="519"/>
      <c r="OTT22" s="519"/>
      <c r="OTX22" s="519"/>
      <c r="OTY22" s="519"/>
      <c r="OUC22" s="519"/>
      <c r="OUD22" s="519"/>
      <c r="OUH22" s="519"/>
      <c r="OUI22" s="519"/>
      <c r="OUM22" s="519"/>
      <c r="OUN22" s="519"/>
      <c r="OUR22" s="519"/>
      <c r="OUS22" s="519"/>
      <c r="OUW22" s="519"/>
      <c r="OUX22" s="519"/>
      <c r="OVB22" s="519"/>
      <c r="OVC22" s="519"/>
      <c r="OVG22" s="519"/>
      <c r="OVH22" s="519"/>
      <c r="OVL22" s="519"/>
      <c r="OVM22" s="519"/>
      <c r="OVQ22" s="519"/>
      <c r="OVR22" s="519"/>
      <c r="OVV22" s="519"/>
      <c r="OVW22" s="519"/>
      <c r="OWA22" s="519"/>
      <c r="OWB22" s="519"/>
      <c r="OWF22" s="519"/>
      <c r="OWG22" s="519"/>
      <c r="OWK22" s="519"/>
      <c r="OWL22" s="519"/>
      <c r="OWP22" s="519"/>
      <c r="OWQ22" s="519"/>
      <c r="OWU22" s="519"/>
      <c r="OWV22" s="519"/>
      <c r="OWZ22" s="519"/>
      <c r="OXA22" s="519"/>
      <c r="OXE22" s="519"/>
      <c r="OXF22" s="519"/>
      <c r="OXJ22" s="519"/>
      <c r="OXK22" s="519"/>
      <c r="OXO22" s="519"/>
      <c r="OXP22" s="519"/>
      <c r="OXT22" s="519"/>
      <c r="OXU22" s="519"/>
      <c r="OXY22" s="519"/>
      <c r="OXZ22" s="519"/>
      <c r="OYD22" s="519"/>
      <c r="OYE22" s="519"/>
      <c r="OYI22" s="519"/>
      <c r="OYJ22" s="519"/>
      <c r="OYN22" s="519"/>
      <c r="OYO22" s="519"/>
      <c r="OYS22" s="519"/>
      <c r="OYT22" s="519"/>
      <c r="OYX22" s="519"/>
      <c r="OYY22" s="519"/>
      <c r="OZC22" s="519"/>
      <c r="OZD22" s="519"/>
      <c r="OZH22" s="519"/>
      <c r="OZI22" s="519"/>
      <c r="OZM22" s="519"/>
      <c r="OZN22" s="519"/>
      <c r="OZR22" s="519"/>
      <c r="OZS22" s="519"/>
      <c r="OZW22" s="519"/>
      <c r="OZX22" s="519"/>
      <c r="PAB22" s="519"/>
      <c r="PAC22" s="519"/>
      <c r="PAG22" s="519"/>
      <c r="PAH22" s="519"/>
      <c r="PAL22" s="519"/>
      <c r="PAM22" s="519"/>
      <c r="PAQ22" s="519"/>
      <c r="PAR22" s="519"/>
      <c r="PAV22" s="519"/>
      <c r="PAW22" s="519"/>
      <c r="PBA22" s="519"/>
      <c r="PBB22" s="519"/>
      <c r="PBF22" s="519"/>
      <c r="PBG22" s="519"/>
      <c r="PBK22" s="519"/>
      <c r="PBL22" s="519"/>
      <c r="PBP22" s="519"/>
      <c r="PBQ22" s="519"/>
      <c r="PBU22" s="519"/>
      <c r="PBV22" s="519"/>
      <c r="PBZ22" s="519"/>
      <c r="PCA22" s="519"/>
      <c r="PCE22" s="519"/>
      <c r="PCF22" s="519"/>
      <c r="PCJ22" s="519"/>
      <c r="PCK22" s="519"/>
      <c r="PCO22" s="519"/>
      <c r="PCP22" s="519"/>
      <c r="PCT22" s="519"/>
      <c r="PCU22" s="519"/>
      <c r="PCY22" s="519"/>
      <c r="PCZ22" s="519"/>
      <c r="PDD22" s="519"/>
      <c r="PDE22" s="519"/>
      <c r="PDI22" s="519"/>
      <c r="PDJ22" s="519"/>
      <c r="PDN22" s="519"/>
      <c r="PDO22" s="519"/>
      <c r="PDS22" s="519"/>
      <c r="PDT22" s="519"/>
      <c r="PDX22" s="519"/>
      <c r="PDY22" s="519"/>
      <c r="PEC22" s="519"/>
      <c r="PED22" s="519"/>
      <c r="PEH22" s="519"/>
      <c r="PEI22" s="519"/>
      <c r="PEM22" s="519"/>
      <c r="PEN22" s="519"/>
      <c r="PER22" s="519"/>
      <c r="PES22" s="519"/>
      <c r="PEW22" s="519"/>
      <c r="PEX22" s="519"/>
      <c r="PFB22" s="519"/>
      <c r="PFC22" s="519"/>
      <c r="PFG22" s="519"/>
      <c r="PFH22" s="519"/>
      <c r="PFL22" s="519"/>
      <c r="PFM22" s="519"/>
      <c r="PFQ22" s="519"/>
      <c r="PFR22" s="519"/>
      <c r="PFV22" s="519"/>
      <c r="PFW22" s="519"/>
      <c r="PGA22" s="519"/>
      <c r="PGB22" s="519"/>
      <c r="PGF22" s="519"/>
      <c r="PGG22" s="519"/>
      <c r="PGK22" s="519"/>
      <c r="PGL22" s="519"/>
      <c r="PGP22" s="519"/>
      <c r="PGQ22" s="519"/>
      <c r="PGU22" s="519"/>
      <c r="PGV22" s="519"/>
      <c r="PGZ22" s="519"/>
      <c r="PHA22" s="519"/>
      <c r="PHE22" s="519"/>
      <c r="PHF22" s="519"/>
      <c r="PHJ22" s="519"/>
      <c r="PHK22" s="519"/>
      <c r="PHO22" s="519"/>
      <c r="PHP22" s="519"/>
      <c r="PHT22" s="519"/>
      <c r="PHU22" s="519"/>
      <c r="PHY22" s="519"/>
      <c r="PHZ22" s="519"/>
      <c r="PID22" s="519"/>
      <c r="PIE22" s="519"/>
      <c r="PII22" s="519"/>
      <c r="PIJ22" s="519"/>
      <c r="PIN22" s="519"/>
      <c r="PIO22" s="519"/>
      <c r="PIS22" s="519"/>
      <c r="PIT22" s="519"/>
      <c r="PIX22" s="519"/>
      <c r="PIY22" s="519"/>
      <c r="PJC22" s="519"/>
      <c r="PJD22" s="519"/>
      <c r="PJH22" s="519"/>
      <c r="PJI22" s="519"/>
      <c r="PJM22" s="519"/>
      <c r="PJN22" s="519"/>
      <c r="PJR22" s="519"/>
      <c r="PJS22" s="519"/>
      <c r="PJW22" s="519"/>
      <c r="PJX22" s="519"/>
      <c r="PKB22" s="519"/>
      <c r="PKC22" s="519"/>
      <c r="PKG22" s="519"/>
      <c r="PKH22" s="519"/>
      <c r="PKL22" s="519"/>
      <c r="PKM22" s="519"/>
      <c r="PKQ22" s="519"/>
      <c r="PKR22" s="519"/>
      <c r="PKV22" s="519"/>
      <c r="PKW22" s="519"/>
      <c r="PLA22" s="519"/>
      <c r="PLB22" s="519"/>
      <c r="PLF22" s="519"/>
      <c r="PLG22" s="519"/>
      <c r="PLK22" s="519"/>
      <c r="PLL22" s="519"/>
      <c r="PLP22" s="519"/>
      <c r="PLQ22" s="519"/>
      <c r="PLU22" s="519"/>
      <c r="PLV22" s="519"/>
      <c r="PLZ22" s="519"/>
      <c r="PMA22" s="519"/>
      <c r="PME22" s="519"/>
      <c r="PMF22" s="519"/>
      <c r="PMJ22" s="519"/>
      <c r="PMK22" s="519"/>
      <c r="PMO22" s="519"/>
      <c r="PMP22" s="519"/>
      <c r="PMT22" s="519"/>
      <c r="PMU22" s="519"/>
      <c r="PMY22" s="519"/>
      <c r="PMZ22" s="519"/>
      <c r="PND22" s="519"/>
      <c r="PNE22" s="519"/>
      <c r="PNI22" s="519"/>
      <c r="PNJ22" s="519"/>
      <c r="PNN22" s="519"/>
      <c r="PNO22" s="519"/>
      <c r="PNS22" s="519"/>
      <c r="PNT22" s="519"/>
      <c r="PNX22" s="519"/>
      <c r="PNY22" s="519"/>
      <c r="POC22" s="519"/>
      <c r="POD22" s="519"/>
      <c r="POH22" s="519"/>
      <c r="POI22" s="519"/>
      <c r="POM22" s="519"/>
      <c r="PON22" s="519"/>
      <c r="POR22" s="519"/>
      <c r="POS22" s="519"/>
      <c r="POW22" s="519"/>
      <c r="POX22" s="519"/>
      <c r="PPB22" s="519"/>
      <c r="PPC22" s="519"/>
      <c r="PPG22" s="519"/>
      <c r="PPH22" s="519"/>
      <c r="PPL22" s="519"/>
      <c r="PPM22" s="519"/>
      <c r="PPQ22" s="519"/>
      <c r="PPR22" s="519"/>
      <c r="PPV22" s="519"/>
      <c r="PPW22" s="519"/>
      <c r="PQA22" s="519"/>
      <c r="PQB22" s="519"/>
      <c r="PQF22" s="519"/>
      <c r="PQG22" s="519"/>
      <c r="PQK22" s="519"/>
      <c r="PQL22" s="519"/>
      <c r="PQP22" s="519"/>
      <c r="PQQ22" s="519"/>
      <c r="PQU22" s="519"/>
      <c r="PQV22" s="519"/>
      <c r="PQZ22" s="519"/>
      <c r="PRA22" s="519"/>
      <c r="PRE22" s="519"/>
      <c r="PRF22" s="519"/>
      <c r="PRJ22" s="519"/>
      <c r="PRK22" s="519"/>
      <c r="PRO22" s="519"/>
      <c r="PRP22" s="519"/>
      <c r="PRT22" s="519"/>
      <c r="PRU22" s="519"/>
      <c r="PRY22" s="519"/>
      <c r="PRZ22" s="519"/>
      <c r="PSD22" s="519"/>
      <c r="PSE22" s="519"/>
      <c r="PSI22" s="519"/>
      <c r="PSJ22" s="519"/>
      <c r="PSN22" s="519"/>
      <c r="PSO22" s="519"/>
      <c r="PSS22" s="519"/>
      <c r="PST22" s="519"/>
      <c r="PSX22" s="519"/>
      <c r="PSY22" s="519"/>
      <c r="PTC22" s="519"/>
      <c r="PTD22" s="519"/>
      <c r="PTH22" s="519"/>
      <c r="PTI22" s="519"/>
      <c r="PTM22" s="519"/>
      <c r="PTN22" s="519"/>
      <c r="PTR22" s="519"/>
      <c r="PTS22" s="519"/>
      <c r="PTW22" s="519"/>
      <c r="PTX22" s="519"/>
      <c r="PUB22" s="519"/>
      <c r="PUC22" s="519"/>
      <c r="PUG22" s="519"/>
      <c r="PUH22" s="519"/>
      <c r="PUL22" s="519"/>
      <c r="PUM22" s="519"/>
      <c r="PUQ22" s="519"/>
      <c r="PUR22" s="519"/>
      <c r="PUV22" s="519"/>
      <c r="PUW22" s="519"/>
      <c r="PVA22" s="519"/>
      <c r="PVB22" s="519"/>
      <c r="PVF22" s="519"/>
      <c r="PVG22" s="519"/>
      <c r="PVK22" s="519"/>
      <c r="PVL22" s="519"/>
      <c r="PVP22" s="519"/>
      <c r="PVQ22" s="519"/>
      <c r="PVU22" s="519"/>
      <c r="PVV22" s="519"/>
      <c r="PVZ22" s="519"/>
      <c r="PWA22" s="519"/>
      <c r="PWE22" s="519"/>
      <c r="PWF22" s="519"/>
      <c r="PWJ22" s="519"/>
      <c r="PWK22" s="519"/>
      <c r="PWO22" s="519"/>
      <c r="PWP22" s="519"/>
      <c r="PWT22" s="519"/>
      <c r="PWU22" s="519"/>
      <c r="PWY22" s="519"/>
      <c r="PWZ22" s="519"/>
      <c r="PXD22" s="519"/>
      <c r="PXE22" s="519"/>
      <c r="PXI22" s="519"/>
      <c r="PXJ22" s="519"/>
      <c r="PXN22" s="519"/>
      <c r="PXO22" s="519"/>
      <c r="PXS22" s="519"/>
      <c r="PXT22" s="519"/>
      <c r="PXX22" s="519"/>
      <c r="PXY22" s="519"/>
      <c r="PYC22" s="519"/>
      <c r="PYD22" s="519"/>
      <c r="PYH22" s="519"/>
      <c r="PYI22" s="519"/>
      <c r="PYM22" s="519"/>
      <c r="PYN22" s="519"/>
      <c r="PYR22" s="519"/>
      <c r="PYS22" s="519"/>
      <c r="PYW22" s="519"/>
      <c r="PYX22" s="519"/>
      <c r="PZB22" s="519"/>
      <c r="PZC22" s="519"/>
      <c r="PZG22" s="519"/>
      <c r="PZH22" s="519"/>
      <c r="PZL22" s="519"/>
      <c r="PZM22" s="519"/>
      <c r="PZQ22" s="519"/>
      <c r="PZR22" s="519"/>
      <c r="PZV22" s="519"/>
      <c r="PZW22" s="519"/>
      <c r="QAA22" s="519"/>
      <c r="QAB22" s="519"/>
      <c r="QAF22" s="519"/>
      <c r="QAG22" s="519"/>
      <c r="QAK22" s="519"/>
      <c r="QAL22" s="519"/>
      <c r="QAP22" s="519"/>
      <c r="QAQ22" s="519"/>
      <c r="QAU22" s="519"/>
      <c r="QAV22" s="519"/>
      <c r="QAZ22" s="519"/>
      <c r="QBA22" s="519"/>
      <c r="QBE22" s="519"/>
      <c r="QBF22" s="519"/>
      <c r="QBJ22" s="519"/>
      <c r="QBK22" s="519"/>
      <c r="QBO22" s="519"/>
      <c r="QBP22" s="519"/>
      <c r="QBT22" s="519"/>
      <c r="QBU22" s="519"/>
      <c r="QBY22" s="519"/>
      <c r="QBZ22" s="519"/>
      <c r="QCD22" s="519"/>
      <c r="QCE22" s="519"/>
      <c r="QCI22" s="519"/>
      <c r="QCJ22" s="519"/>
      <c r="QCN22" s="519"/>
      <c r="QCO22" s="519"/>
      <c r="QCS22" s="519"/>
      <c r="QCT22" s="519"/>
      <c r="QCX22" s="519"/>
      <c r="QCY22" s="519"/>
      <c r="QDC22" s="519"/>
      <c r="QDD22" s="519"/>
      <c r="QDH22" s="519"/>
      <c r="QDI22" s="519"/>
      <c r="QDM22" s="519"/>
      <c r="QDN22" s="519"/>
      <c r="QDR22" s="519"/>
      <c r="QDS22" s="519"/>
      <c r="QDW22" s="519"/>
      <c r="QDX22" s="519"/>
      <c r="QEB22" s="519"/>
      <c r="QEC22" s="519"/>
      <c r="QEG22" s="519"/>
      <c r="QEH22" s="519"/>
      <c r="QEL22" s="519"/>
      <c r="QEM22" s="519"/>
      <c r="QEQ22" s="519"/>
      <c r="QER22" s="519"/>
      <c r="QEV22" s="519"/>
      <c r="QEW22" s="519"/>
      <c r="QFA22" s="519"/>
      <c r="QFB22" s="519"/>
      <c r="QFF22" s="519"/>
      <c r="QFG22" s="519"/>
      <c r="QFK22" s="519"/>
      <c r="QFL22" s="519"/>
      <c r="QFP22" s="519"/>
      <c r="QFQ22" s="519"/>
      <c r="QFU22" s="519"/>
      <c r="QFV22" s="519"/>
      <c r="QFZ22" s="519"/>
      <c r="QGA22" s="519"/>
      <c r="QGE22" s="519"/>
      <c r="QGF22" s="519"/>
      <c r="QGJ22" s="519"/>
      <c r="QGK22" s="519"/>
      <c r="QGO22" s="519"/>
      <c r="QGP22" s="519"/>
      <c r="QGT22" s="519"/>
      <c r="QGU22" s="519"/>
      <c r="QGY22" s="519"/>
      <c r="QGZ22" s="519"/>
      <c r="QHD22" s="519"/>
      <c r="QHE22" s="519"/>
      <c r="QHI22" s="519"/>
      <c r="QHJ22" s="519"/>
      <c r="QHN22" s="519"/>
      <c r="QHO22" s="519"/>
      <c r="QHS22" s="519"/>
      <c r="QHT22" s="519"/>
      <c r="QHX22" s="519"/>
      <c r="QHY22" s="519"/>
      <c r="QIC22" s="519"/>
      <c r="QID22" s="519"/>
      <c r="QIH22" s="519"/>
      <c r="QII22" s="519"/>
      <c r="QIM22" s="519"/>
      <c r="QIN22" s="519"/>
      <c r="QIR22" s="519"/>
      <c r="QIS22" s="519"/>
      <c r="QIW22" s="519"/>
      <c r="QIX22" s="519"/>
      <c r="QJB22" s="519"/>
      <c r="QJC22" s="519"/>
      <c r="QJG22" s="519"/>
      <c r="QJH22" s="519"/>
      <c r="QJL22" s="519"/>
      <c r="QJM22" s="519"/>
      <c r="QJQ22" s="519"/>
      <c r="QJR22" s="519"/>
      <c r="QJV22" s="519"/>
      <c r="QJW22" s="519"/>
      <c r="QKA22" s="519"/>
      <c r="QKB22" s="519"/>
      <c r="QKF22" s="519"/>
      <c r="QKG22" s="519"/>
      <c r="QKK22" s="519"/>
      <c r="QKL22" s="519"/>
      <c r="QKP22" s="519"/>
      <c r="QKQ22" s="519"/>
      <c r="QKU22" s="519"/>
      <c r="QKV22" s="519"/>
      <c r="QKZ22" s="519"/>
      <c r="QLA22" s="519"/>
      <c r="QLE22" s="519"/>
      <c r="QLF22" s="519"/>
      <c r="QLJ22" s="519"/>
      <c r="QLK22" s="519"/>
      <c r="QLO22" s="519"/>
      <c r="QLP22" s="519"/>
      <c r="QLT22" s="519"/>
      <c r="QLU22" s="519"/>
      <c r="QLY22" s="519"/>
      <c r="QLZ22" s="519"/>
      <c r="QMD22" s="519"/>
      <c r="QME22" s="519"/>
      <c r="QMI22" s="519"/>
      <c r="QMJ22" s="519"/>
      <c r="QMN22" s="519"/>
      <c r="QMO22" s="519"/>
      <c r="QMS22" s="519"/>
      <c r="QMT22" s="519"/>
      <c r="QMX22" s="519"/>
      <c r="QMY22" s="519"/>
      <c r="QNC22" s="519"/>
      <c r="QND22" s="519"/>
      <c r="QNH22" s="519"/>
      <c r="QNI22" s="519"/>
      <c r="QNM22" s="519"/>
      <c r="QNN22" s="519"/>
      <c r="QNR22" s="519"/>
      <c r="QNS22" s="519"/>
      <c r="QNW22" s="519"/>
      <c r="QNX22" s="519"/>
      <c r="QOB22" s="519"/>
      <c r="QOC22" s="519"/>
      <c r="QOG22" s="519"/>
      <c r="QOH22" s="519"/>
      <c r="QOL22" s="519"/>
      <c r="QOM22" s="519"/>
      <c r="QOQ22" s="519"/>
      <c r="QOR22" s="519"/>
      <c r="QOV22" s="519"/>
      <c r="QOW22" s="519"/>
      <c r="QPA22" s="519"/>
      <c r="QPB22" s="519"/>
      <c r="QPF22" s="519"/>
      <c r="QPG22" s="519"/>
      <c r="QPK22" s="519"/>
      <c r="QPL22" s="519"/>
      <c r="QPP22" s="519"/>
      <c r="QPQ22" s="519"/>
      <c r="QPU22" s="519"/>
      <c r="QPV22" s="519"/>
      <c r="QPZ22" s="519"/>
      <c r="QQA22" s="519"/>
      <c r="QQE22" s="519"/>
      <c r="QQF22" s="519"/>
      <c r="QQJ22" s="519"/>
      <c r="QQK22" s="519"/>
      <c r="QQO22" s="519"/>
      <c r="QQP22" s="519"/>
      <c r="QQT22" s="519"/>
      <c r="QQU22" s="519"/>
      <c r="QQY22" s="519"/>
      <c r="QQZ22" s="519"/>
      <c r="QRD22" s="519"/>
      <c r="QRE22" s="519"/>
      <c r="QRI22" s="519"/>
      <c r="QRJ22" s="519"/>
      <c r="QRN22" s="519"/>
      <c r="QRO22" s="519"/>
      <c r="QRS22" s="519"/>
      <c r="QRT22" s="519"/>
      <c r="QRX22" s="519"/>
      <c r="QRY22" s="519"/>
      <c r="QSC22" s="519"/>
      <c r="QSD22" s="519"/>
      <c r="QSH22" s="519"/>
      <c r="QSI22" s="519"/>
      <c r="QSM22" s="519"/>
      <c r="QSN22" s="519"/>
      <c r="QSR22" s="519"/>
      <c r="QSS22" s="519"/>
      <c r="QSW22" s="519"/>
      <c r="QSX22" s="519"/>
      <c r="QTB22" s="519"/>
      <c r="QTC22" s="519"/>
      <c r="QTG22" s="519"/>
      <c r="QTH22" s="519"/>
      <c r="QTL22" s="519"/>
      <c r="QTM22" s="519"/>
      <c r="QTQ22" s="519"/>
      <c r="QTR22" s="519"/>
      <c r="QTV22" s="519"/>
      <c r="QTW22" s="519"/>
      <c r="QUA22" s="519"/>
      <c r="QUB22" s="519"/>
      <c r="QUF22" s="519"/>
      <c r="QUG22" s="519"/>
      <c r="QUK22" s="519"/>
      <c r="QUL22" s="519"/>
      <c r="QUP22" s="519"/>
      <c r="QUQ22" s="519"/>
      <c r="QUU22" s="519"/>
      <c r="QUV22" s="519"/>
      <c r="QUZ22" s="519"/>
      <c r="QVA22" s="519"/>
      <c r="QVE22" s="519"/>
      <c r="QVF22" s="519"/>
      <c r="QVJ22" s="519"/>
      <c r="QVK22" s="519"/>
      <c r="QVO22" s="519"/>
      <c r="QVP22" s="519"/>
      <c r="QVT22" s="519"/>
      <c r="QVU22" s="519"/>
      <c r="QVY22" s="519"/>
      <c r="QVZ22" s="519"/>
      <c r="QWD22" s="519"/>
      <c r="QWE22" s="519"/>
      <c r="QWI22" s="519"/>
      <c r="QWJ22" s="519"/>
      <c r="QWN22" s="519"/>
      <c r="QWO22" s="519"/>
      <c r="QWS22" s="519"/>
      <c r="QWT22" s="519"/>
      <c r="QWX22" s="519"/>
      <c r="QWY22" s="519"/>
      <c r="QXC22" s="519"/>
      <c r="QXD22" s="519"/>
      <c r="QXH22" s="519"/>
      <c r="QXI22" s="519"/>
      <c r="QXM22" s="519"/>
      <c r="QXN22" s="519"/>
      <c r="QXR22" s="519"/>
      <c r="QXS22" s="519"/>
      <c r="QXW22" s="519"/>
      <c r="QXX22" s="519"/>
      <c r="QYB22" s="519"/>
      <c r="QYC22" s="519"/>
      <c r="QYG22" s="519"/>
      <c r="QYH22" s="519"/>
      <c r="QYL22" s="519"/>
      <c r="QYM22" s="519"/>
      <c r="QYQ22" s="519"/>
      <c r="QYR22" s="519"/>
      <c r="QYV22" s="519"/>
      <c r="QYW22" s="519"/>
      <c r="QZA22" s="519"/>
      <c r="QZB22" s="519"/>
      <c r="QZF22" s="519"/>
      <c r="QZG22" s="519"/>
      <c r="QZK22" s="519"/>
      <c r="QZL22" s="519"/>
      <c r="QZP22" s="519"/>
      <c r="QZQ22" s="519"/>
      <c r="QZU22" s="519"/>
      <c r="QZV22" s="519"/>
      <c r="QZZ22" s="519"/>
      <c r="RAA22" s="519"/>
      <c r="RAE22" s="519"/>
      <c r="RAF22" s="519"/>
      <c r="RAJ22" s="519"/>
      <c r="RAK22" s="519"/>
      <c r="RAO22" s="519"/>
      <c r="RAP22" s="519"/>
      <c r="RAT22" s="519"/>
      <c r="RAU22" s="519"/>
      <c r="RAY22" s="519"/>
      <c r="RAZ22" s="519"/>
      <c r="RBD22" s="519"/>
      <c r="RBE22" s="519"/>
      <c r="RBI22" s="519"/>
      <c r="RBJ22" s="519"/>
      <c r="RBN22" s="519"/>
      <c r="RBO22" s="519"/>
      <c r="RBS22" s="519"/>
      <c r="RBT22" s="519"/>
      <c r="RBX22" s="519"/>
      <c r="RBY22" s="519"/>
      <c r="RCC22" s="519"/>
      <c r="RCD22" s="519"/>
      <c r="RCH22" s="519"/>
      <c r="RCI22" s="519"/>
      <c r="RCM22" s="519"/>
      <c r="RCN22" s="519"/>
      <c r="RCR22" s="519"/>
      <c r="RCS22" s="519"/>
      <c r="RCW22" s="519"/>
      <c r="RCX22" s="519"/>
      <c r="RDB22" s="519"/>
      <c r="RDC22" s="519"/>
      <c r="RDG22" s="519"/>
      <c r="RDH22" s="519"/>
      <c r="RDL22" s="519"/>
      <c r="RDM22" s="519"/>
      <c r="RDQ22" s="519"/>
      <c r="RDR22" s="519"/>
      <c r="RDV22" s="519"/>
      <c r="RDW22" s="519"/>
      <c r="REA22" s="519"/>
      <c r="REB22" s="519"/>
      <c r="REF22" s="519"/>
      <c r="REG22" s="519"/>
      <c r="REK22" s="519"/>
      <c r="REL22" s="519"/>
      <c r="REP22" s="519"/>
      <c r="REQ22" s="519"/>
      <c r="REU22" s="519"/>
      <c r="REV22" s="519"/>
      <c r="REZ22" s="519"/>
      <c r="RFA22" s="519"/>
      <c r="RFE22" s="519"/>
      <c r="RFF22" s="519"/>
      <c r="RFJ22" s="519"/>
      <c r="RFK22" s="519"/>
      <c r="RFO22" s="519"/>
      <c r="RFP22" s="519"/>
      <c r="RFT22" s="519"/>
      <c r="RFU22" s="519"/>
      <c r="RFY22" s="519"/>
      <c r="RFZ22" s="519"/>
      <c r="RGD22" s="519"/>
      <c r="RGE22" s="519"/>
      <c r="RGI22" s="519"/>
      <c r="RGJ22" s="519"/>
      <c r="RGN22" s="519"/>
      <c r="RGO22" s="519"/>
      <c r="RGS22" s="519"/>
      <c r="RGT22" s="519"/>
      <c r="RGX22" s="519"/>
      <c r="RGY22" s="519"/>
      <c r="RHC22" s="519"/>
      <c r="RHD22" s="519"/>
      <c r="RHH22" s="519"/>
      <c r="RHI22" s="519"/>
      <c r="RHM22" s="519"/>
      <c r="RHN22" s="519"/>
      <c r="RHR22" s="519"/>
      <c r="RHS22" s="519"/>
      <c r="RHW22" s="519"/>
      <c r="RHX22" s="519"/>
      <c r="RIB22" s="519"/>
      <c r="RIC22" s="519"/>
      <c r="RIG22" s="519"/>
      <c r="RIH22" s="519"/>
      <c r="RIL22" s="519"/>
      <c r="RIM22" s="519"/>
      <c r="RIQ22" s="519"/>
      <c r="RIR22" s="519"/>
      <c r="RIV22" s="519"/>
      <c r="RIW22" s="519"/>
      <c r="RJA22" s="519"/>
      <c r="RJB22" s="519"/>
      <c r="RJF22" s="519"/>
      <c r="RJG22" s="519"/>
      <c r="RJK22" s="519"/>
      <c r="RJL22" s="519"/>
      <c r="RJP22" s="519"/>
      <c r="RJQ22" s="519"/>
      <c r="RJU22" s="519"/>
      <c r="RJV22" s="519"/>
      <c r="RJZ22" s="519"/>
      <c r="RKA22" s="519"/>
      <c r="RKE22" s="519"/>
      <c r="RKF22" s="519"/>
      <c r="RKJ22" s="519"/>
      <c r="RKK22" s="519"/>
      <c r="RKO22" s="519"/>
      <c r="RKP22" s="519"/>
      <c r="RKT22" s="519"/>
      <c r="RKU22" s="519"/>
      <c r="RKY22" s="519"/>
      <c r="RKZ22" s="519"/>
      <c r="RLD22" s="519"/>
      <c r="RLE22" s="519"/>
      <c r="RLI22" s="519"/>
      <c r="RLJ22" s="519"/>
      <c r="RLN22" s="519"/>
      <c r="RLO22" s="519"/>
      <c r="RLS22" s="519"/>
      <c r="RLT22" s="519"/>
      <c r="RLX22" s="519"/>
      <c r="RLY22" s="519"/>
      <c r="RMC22" s="519"/>
      <c r="RMD22" s="519"/>
      <c r="RMH22" s="519"/>
      <c r="RMI22" s="519"/>
      <c r="RMM22" s="519"/>
      <c r="RMN22" s="519"/>
      <c r="RMR22" s="519"/>
      <c r="RMS22" s="519"/>
      <c r="RMW22" s="519"/>
      <c r="RMX22" s="519"/>
      <c r="RNB22" s="519"/>
      <c r="RNC22" s="519"/>
      <c r="RNG22" s="519"/>
      <c r="RNH22" s="519"/>
      <c r="RNL22" s="519"/>
      <c r="RNM22" s="519"/>
      <c r="RNQ22" s="519"/>
      <c r="RNR22" s="519"/>
      <c r="RNV22" s="519"/>
      <c r="RNW22" s="519"/>
      <c r="ROA22" s="519"/>
      <c r="ROB22" s="519"/>
      <c r="ROF22" s="519"/>
      <c r="ROG22" s="519"/>
      <c r="ROK22" s="519"/>
      <c r="ROL22" s="519"/>
      <c r="ROP22" s="519"/>
      <c r="ROQ22" s="519"/>
      <c r="ROU22" s="519"/>
      <c r="ROV22" s="519"/>
      <c r="ROZ22" s="519"/>
      <c r="RPA22" s="519"/>
      <c r="RPE22" s="519"/>
      <c r="RPF22" s="519"/>
      <c r="RPJ22" s="519"/>
      <c r="RPK22" s="519"/>
      <c r="RPO22" s="519"/>
      <c r="RPP22" s="519"/>
      <c r="RPT22" s="519"/>
      <c r="RPU22" s="519"/>
      <c r="RPY22" s="519"/>
      <c r="RPZ22" s="519"/>
      <c r="RQD22" s="519"/>
      <c r="RQE22" s="519"/>
      <c r="RQI22" s="519"/>
      <c r="RQJ22" s="519"/>
      <c r="RQN22" s="519"/>
      <c r="RQO22" s="519"/>
      <c r="RQS22" s="519"/>
      <c r="RQT22" s="519"/>
      <c r="RQX22" s="519"/>
      <c r="RQY22" s="519"/>
      <c r="RRC22" s="519"/>
      <c r="RRD22" s="519"/>
      <c r="RRH22" s="519"/>
      <c r="RRI22" s="519"/>
      <c r="RRM22" s="519"/>
      <c r="RRN22" s="519"/>
      <c r="RRR22" s="519"/>
      <c r="RRS22" s="519"/>
      <c r="RRW22" s="519"/>
      <c r="RRX22" s="519"/>
      <c r="RSB22" s="519"/>
      <c r="RSC22" s="519"/>
      <c r="RSG22" s="519"/>
      <c r="RSH22" s="519"/>
      <c r="RSL22" s="519"/>
      <c r="RSM22" s="519"/>
      <c r="RSQ22" s="519"/>
      <c r="RSR22" s="519"/>
      <c r="RSV22" s="519"/>
      <c r="RSW22" s="519"/>
      <c r="RTA22" s="519"/>
      <c r="RTB22" s="519"/>
      <c r="RTF22" s="519"/>
      <c r="RTG22" s="519"/>
      <c r="RTK22" s="519"/>
      <c r="RTL22" s="519"/>
      <c r="RTP22" s="519"/>
      <c r="RTQ22" s="519"/>
      <c r="RTU22" s="519"/>
      <c r="RTV22" s="519"/>
      <c r="RTZ22" s="519"/>
      <c r="RUA22" s="519"/>
      <c r="RUE22" s="519"/>
      <c r="RUF22" s="519"/>
      <c r="RUJ22" s="519"/>
      <c r="RUK22" s="519"/>
      <c r="RUO22" s="519"/>
      <c r="RUP22" s="519"/>
      <c r="RUT22" s="519"/>
      <c r="RUU22" s="519"/>
      <c r="RUY22" s="519"/>
      <c r="RUZ22" s="519"/>
      <c r="RVD22" s="519"/>
      <c r="RVE22" s="519"/>
      <c r="RVI22" s="519"/>
      <c r="RVJ22" s="519"/>
      <c r="RVN22" s="519"/>
      <c r="RVO22" s="519"/>
      <c r="RVS22" s="519"/>
      <c r="RVT22" s="519"/>
      <c r="RVX22" s="519"/>
      <c r="RVY22" s="519"/>
      <c r="RWC22" s="519"/>
      <c r="RWD22" s="519"/>
      <c r="RWH22" s="519"/>
      <c r="RWI22" s="519"/>
      <c r="RWM22" s="519"/>
      <c r="RWN22" s="519"/>
      <c r="RWR22" s="519"/>
      <c r="RWS22" s="519"/>
      <c r="RWW22" s="519"/>
      <c r="RWX22" s="519"/>
      <c r="RXB22" s="519"/>
      <c r="RXC22" s="519"/>
      <c r="RXG22" s="519"/>
      <c r="RXH22" s="519"/>
      <c r="RXL22" s="519"/>
      <c r="RXM22" s="519"/>
      <c r="RXQ22" s="519"/>
      <c r="RXR22" s="519"/>
      <c r="RXV22" s="519"/>
      <c r="RXW22" s="519"/>
      <c r="RYA22" s="519"/>
      <c r="RYB22" s="519"/>
      <c r="RYF22" s="519"/>
      <c r="RYG22" s="519"/>
      <c r="RYK22" s="519"/>
      <c r="RYL22" s="519"/>
      <c r="RYP22" s="519"/>
      <c r="RYQ22" s="519"/>
      <c r="RYU22" s="519"/>
      <c r="RYV22" s="519"/>
      <c r="RYZ22" s="519"/>
      <c r="RZA22" s="519"/>
      <c r="RZE22" s="519"/>
      <c r="RZF22" s="519"/>
      <c r="RZJ22" s="519"/>
      <c r="RZK22" s="519"/>
      <c r="RZO22" s="519"/>
      <c r="RZP22" s="519"/>
      <c r="RZT22" s="519"/>
      <c r="RZU22" s="519"/>
      <c r="RZY22" s="519"/>
      <c r="RZZ22" s="519"/>
      <c r="SAD22" s="519"/>
      <c r="SAE22" s="519"/>
      <c r="SAI22" s="519"/>
      <c r="SAJ22" s="519"/>
      <c r="SAN22" s="519"/>
      <c r="SAO22" s="519"/>
      <c r="SAS22" s="519"/>
      <c r="SAT22" s="519"/>
      <c r="SAX22" s="519"/>
      <c r="SAY22" s="519"/>
      <c r="SBC22" s="519"/>
      <c r="SBD22" s="519"/>
      <c r="SBH22" s="519"/>
      <c r="SBI22" s="519"/>
      <c r="SBM22" s="519"/>
      <c r="SBN22" s="519"/>
      <c r="SBR22" s="519"/>
      <c r="SBS22" s="519"/>
      <c r="SBW22" s="519"/>
      <c r="SBX22" s="519"/>
      <c r="SCB22" s="519"/>
      <c r="SCC22" s="519"/>
      <c r="SCG22" s="519"/>
      <c r="SCH22" s="519"/>
      <c r="SCL22" s="519"/>
      <c r="SCM22" s="519"/>
      <c r="SCQ22" s="519"/>
      <c r="SCR22" s="519"/>
      <c r="SCV22" s="519"/>
      <c r="SCW22" s="519"/>
      <c r="SDA22" s="519"/>
      <c r="SDB22" s="519"/>
      <c r="SDF22" s="519"/>
      <c r="SDG22" s="519"/>
      <c r="SDK22" s="519"/>
      <c r="SDL22" s="519"/>
      <c r="SDP22" s="519"/>
      <c r="SDQ22" s="519"/>
      <c r="SDU22" s="519"/>
      <c r="SDV22" s="519"/>
      <c r="SDZ22" s="519"/>
      <c r="SEA22" s="519"/>
      <c r="SEE22" s="519"/>
      <c r="SEF22" s="519"/>
      <c r="SEJ22" s="519"/>
      <c r="SEK22" s="519"/>
      <c r="SEO22" s="519"/>
      <c r="SEP22" s="519"/>
      <c r="SET22" s="519"/>
      <c r="SEU22" s="519"/>
      <c r="SEY22" s="519"/>
      <c r="SEZ22" s="519"/>
      <c r="SFD22" s="519"/>
      <c r="SFE22" s="519"/>
      <c r="SFI22" s="519"/>
      <c r="SFJ22" s="519"/>
      <c r="SFN22" s="519"/>
      <c r="SFO22" s="519"/>
      <c r="SFS22" s="519"/>
      <c r="SFT22" s="519"/>
      <c r="SFX22" s="519"/>
      <c r="SFY22" s="519"/>
      <c r="SGC22" s="519"/>
      <c r="SGD22" s="519"/>
      <c r="SGH22" s="519"/>
      <c r="SGI22" s="519"/>
      <c r="SGM22" s="519"/>
      <c r="SGN22" s="519"/>
      <c r="SGR22" s="519"/>
      <c r="SGS22" s="519"/>
      <c r="SGW22" s="519"/>
      <c r="SGX22" s="519"/>
      <c r="SHB22" s="519"/>
      <c r="SHC22" s="519"/>
      <c r="SHG22" s="519"/>
      <c r="SHH22" s="519"/>
      <c r="SHL22" s="519"/>
      <c r="SHM22" s="519"/>
      <c r="SHQ22" s="519"/>
      <c r="SHR22" s="519"/>
      <c r="SHV22" s="519"/>
      <c r="SHW22" s="519"/>
      <c r="SIA22" s="519"/>
      <c r="SIB22" s="519"/>
      <c r="SIF22" s="519"/>
      <c r="SIG22" s="519"/>
      <c r="SIK22" s="519"/>
      <c r="SIL22" s="519"/>
      <c r="SIP22" s="519"/>
      <c r="SIQ22" s="519"/>
      <c r="SIU22" s="519"/>
      <c r="SIV22" s="519"/>
      <c r="SIZ22" s="519"/>
      <c r="SJA22" s="519"/>
      <c r="SJE22" s="519"/>
      <c r="SJF22" s="519"/>
      <c r="SJJ22" s="519"/>
      <c r="SJK22" s="519"/>
      <c r="SJO22" s="519"/>
      <c r="SJP22" s="519"/>
      <c r="SJT22" s="519"/>
      <c r="SJU22" s="519"/>
      <c r="SJY22" s="519"/>
      <c r="SJZ22" s="519"/>
      <c r="SKD22" s="519"/>
      <c r="SKE22" s="519"/>
      <c r="SKI22" s="519"/>
      <c r="SKJ22" s="519"/>
      <c r="SKN22" s="519"/>
      <c r="SKO22" s="519"/>
      <c r="SKS22" s="519"/>
      <c r="SKT22" s="519"/>
      <c r="SKX22" s="519"/>
      <c r="SKY22" s="519"/>
      <c r="SLC22" s="519"/>
      <c r="SLD22" s="519"/>
      <c r="SLH22" s="519"/>
      <c r="SLI22" s="519"/>
      <c r="SLM22" s="519"/>
      <c r="SLN22" s="519"/>
      <c r="SLR22" s="519"/>
      <c r="SLS22" s="519"/>
      <c r="SLW22" s="519"/>
      <c r="SLX22" s="519"/>
      <c r="SMB22" s="519"/>
      <c r="SMC22" s="519"/>
      <c r="SMG22" s="519"/>
      <c r="SMH22" s="519"/>
      <c r="SML22" s="519"/>
      <c r="SMM22" s="519"/>
      <c r="SMQ22" s="519"/>
      <c r="SMR22" s="519"/>
      <c r="SMV22" s="519"/>
      <c r="SMW22" s="519"/>
      <c r="SNA22" s="519"/>
      <c r="SNB22" s="519"/>
      <c r="SNF22" s="519"/>
      <c r="SNG22" s="519"/>
      <c r="SNK22" s="519"/>
      <c r="SNL22" s="519"/>
      <c r="SNP22" s="519"/>
      <c r="SNQ22" s="519"/>
      <c r="SNU22" s="519"/>
      <c r="SNV22" s="519"/>
      <c r="SNZ22" s="519"/>
      <c r="SOA22" s="519"/>
      <c r="SOE22" s="519"/>
      <c r="SOF22" s="519"/>
      <c r="SOJ22" s="519"/>
      <c r="SOK22" s="519"/>
      <c r="SOO22" s="519"/>
      <c r="SOP22" s="519"/>
      <c r="SOT22" s="519"/>
      <c r="SOU22" s="519"/>
      <c r="SOY22" s="519"/>
      <c r="SOZ22" s="519"/>
      <c r="SPD22" s="519"/>
      <c r="SPE22" s="519"/>
      <c r="SPI22" s="519"/>
      <c r="SPJ22" s="519"/>
      <c r="SPN22" s="519"/>
      <c r="SPO22" s="519"/>
      <c r="SPS22" s="519"/>
      <c r="SPT22" s="519"/>
      <c r="SPX22" s="519"/>
      <c r="SPY22" s="519"/>
      <c r="SQC22" s="519"/>
      <c r="SQD22" s="519"/>
      <c r="SQH22" s="519"/>
      <c r="SQI22" s="519"/>
      <c r="SQM22" s="519"/>
      <c r="SQN22" s="519"/>
      <c r="SQR22" s="519"/>
      <c r="SQS22" s="519"/>
      <c r="SQW22" s="519"/>
      <c r="SQX22" s="519"/>
      <c r="SRB22" s="519"/>
      <c r="SRC22" s="519"/>
      <c r="SRG22" s="519"/>
      <c r="SRH22" s="519"/>
      <c r="SRL22" s="519"/>
      <c r="SRM22" s="519"/>
      <c r="SRQ22" s="519"/>
      <c r="SRR22" s="519"/>
      <c r="SRV22" s="519"/>
      <c r="SRW22" s="519"/>
      <c r="SSA22" s="519"/>
      <c r="SSB22" s="519"/>
      <c r="SSF22" s="519"/>
      <c r="SSG22" s="519"/>
      <c r="SSK22" s="519"/>
      <c r="SSL22" s="519"/>
      <c r="SSP22" s="519"/>
      <c r="SSQ22" s="519"/>
      <c r="SSU22" s="519"/>
      <c r="SSV22" s="519"/>
      <c r="SSZ22" s="519"/>
      <c r="STA22" s="519"/>
      <c r="STE22" s="519"/>
      <c r="STF22" s="519"/>
      <c r="STJ22" s="519"/>
      <c r="STK22" s="519"/>
      <c r="STO22" s="519"/>
      <c r="STP22" s="519"/>
      <c r="STT22" s="519"/>
      <c r="STU22" s="519"/>
      <c r="STY22" s="519"/>
      <c r="STZ22" s="519"/>
      <c r="SUD22" s="519"/>
      <c r="SUE22" s="519"/>
      <c r="SUI22" s="519"/>
      <c r="SUJ22" s="519"/>
      <c r="SUN22" s="519"/>
      <c r="SUO22" s="519"/>
      <c r="SUS22" s="519"/>
      <c r="SUT22" s="519"/>
      <c r="SUX22" s="519"/>
      <c r="SUY22" s="519"/>
      <c r="SVC22" s="519"/>
      <c r="SVD22" s="519"/>
      <c r="SVH22" s="519"/>
      <c r="SVI22" s="519"/>
      <c r="SVM22" s="519"/>
      <c r="SVN22" s="519"/>
      <c r="SVR22" s="519"/>
      <c r="SVS22" s="519"/>
      <c r="SVW22" s="519"/>
      <c r="SVX22" s="519"/>
      <c r="SWB22" s="519"/>
      <c r="SWC22" s="519"/>
      <c r="SWG22" s="519"/>
      <c r="SWH22" s="519"/>
      <c r="SWL22" s="519"/>
      <c r="SWM22" s="519"/>
      <c r="SWQ22" s="519"/>
      <c r="SWR22" s="519"/>
      <c r="SWV22" s="519"/>
      <c r="SWW22" s="519"/>
      <c r="SXA22" s="519"/>
      <c r="SXB22" s="519"/>
      <c r="SXF22" s="519"/>
      <c r="SXG22" s="519"/>
      <c r="SXK22" s="519"/>
      <c r="SXL22" s="519"/>
      <c r="SXP22" s="519"/>
      <c r="SXQ22" s="519"/>
      <c r="SXU22" s="519"/>
      <c r="SXV22" s="519"/>
      <c r="SXZ22" s="519"/>
      <c r="SYA22" s="519"/>
      <c r="SYE22" s="519"/>
      <c r="SYF22" s="519"/>
      <c r="SYJ22" s="519"/>
      <c r="SYK22" s="519"/>
      <c r="SYO22" s="519"/>
      <c r="SYP22" s="519"/>
      <c r="SYT22" s="519"/>
      <c r="SYU22" s="519"/>
      <c r="SYY22" s="519"/>
      <c r="SYZ22" s="519"/>
      <c r="SZD22" s="519"/>
      <c r="SZE22" s="519"/>
      <c r="SZI22" s="519"/>
      <c r="SZJ22" s="519"/>
      <c r="SZN22" s="519"/>
      <c r="SZO22" s="519"/>
      <c r="SZS22" s="519"/>
      <c r="SZT22" s="519"/>
      <c r="SZX22" s="519"/>
      <c r="SZY22" s="519"/>
      <c r="TAC22" s="519"/>
      <c r="TAD22" s="519"/>
      <c r="TAH22" s="519"/>
      <c r="TAI22" s="519"/>
      <c r="TAM22" s="519"/>
      <c r="TAN22" s="519"/>
      <c r="TAR22" s="519"/>
      <c r="TAS22" s="519"/>
      <c r="TAW22" s="519"/>
      <c r="TAX22" s="519"/>
      <c r="TBB22" s="519"/>
      <c r="TBC22" s="519"/>
      <c r="TBG22" s="519"/>
      <c r="TBH22" s="519"/>
      <c r="TBL22" s="519"/>
      <c r="TBM22" s="519"/>
      <c r="TBQ22" s="519"/>
      <c r="TBR22" s="519"/>
      <c r="TBV22" s="519"/>
      <c r="TBW22" s="519"/>
      <c r="TCA22" s="519"/>
      <c r="TCB22" s="519"/>
      <c r="TCF22" s="519"/>
      <c r="TCG22" s="519"/>
      <c r="TCK22" s="519"/>
      <c r="TCL22" s="519"/>
      <c r="TCP22" s="519"/>
      <c r="TCQ22" s="519"/>
      <c r="TCU22" s="519"/>
      <c r="TCV22" s="519"/>
      <c r="TCZ22" s="519"/>
      <c r="TDA22" s="519"/>
      <c r="TDE22" s="519"/>
      <c r="TDF22" s="519"/>
      <c r="TDJ22" s="519"/>
      <c r="TDK22" s="519"/>
      <c r="TDO22" s="519"/>
      <c r="TDP22" s="519"/>
      <c r="TDT22" s="519"/>
      <c r="TDU22" s="519"/>
      <c r="TDY22" s="519"/>
      <c r="TDZ22" s="519"/>
      <c r="TED22" s="519"/>
      <c r="TEE22" s="519"/>
      <c r="TEI22" s="519"/>
      <c r="TEJ22" s="519"/>
      <c r="TEN22" s="519"/>
      <c r="TEO22" s="519"/>
      <c r="TES22" s="519"/>
      <c r="TET22" s="519"/>
      <c r="TEX22" s="519"/>
      <c r="TEY22" s="519"/>
      <c r="TFC22" s="519"/>
      <c r="TFD22" s="519"/>
      <c r="TFH22" s="519"/>
      <c r="TFI22" s="519"/>
      <c r="TFM22" s="519"/>
      <c r="TFN22" s="519"/>
      <c r="TFR22" s="519"/>
      <c r="TFS22" s="519"/>
      <c r="TFW22" s="519"/>
      <c r="TFX22" s="519"/>
      <c r="TGB22" s="519"/>
      <c r="TGC22" s="519"/>
      <c r="TGG22" s="519"/>
      <c r="TGH22" s="519"/>
      <c r="TGL22" s="519"/>
      <c r="TGM22" s="519"/>
      <c r="TGQ22" s="519"/>
      <c r="TGR22" s="519"/>
      <c r="TGV22" s="519"/>
      <c r="TGW22" s="519"/>
      <c r="THA22" s="519"/>
      <c r="THB22" s="519"/>
      <c r="THF22" s="519"/>
      <c r="THG22" s="519"/>
      <c r="THK22" s="519"/>
      <c r="THL22" s="519"/>
      <c r="THP22" s="519"/>
      <c r="THQ22" s="519"/>
      <c r="THU22" s="519"/>
      <c r="THV22" s="519"/>
      <c r="THZ22" s="519"/>
      <c r="TIA22" s="519"/>
      <c r="TIE22" s="519"/>
      <c r="TIF22" s="519"/>
      <c r="TIJ22" s="519"/>
      <c r="TIK22" s="519"/>
      <c r="TIO22" s="519"/>
      <c r="TIP22" s="519"/>
      <c r="TIT22" s="519"/>
      <c r="TIU22" s="519"/>
      <c r="TIY22" s="519"/>
      <c r="TIZ22" s="519"/>
      <c r="TJD22" s="519"/>
      <c r="TJE22" s="519"/>
      <c r="TJI22" s="519"/>
      <c r="TJJ22" s="519"/>
      <c r="TJN22" s="519"/>
      <c r="TJO22" s="519"/>
      <c r="TJS22" s="519"/>
      <c r="TJT22" s="519"/>
      <c r="TJX22" s="519"/>
      <c r="TJY22" s="519"/>
      <c r="TKC22" s="519"/>
      <c r="TKD22" s="519"/>
      <c r="TKH22" s="519"/>
      <c r="TKI22" s="519"/>
      <c r="TKM22" s="519"/>
      <c r="TKN22" s="519"/>
      <c r="TKR22" s="519"/>
      <c r="TKS22" s="519"/>
      <c r="TKW22" s="519"/>
      <c r="TKX22" s="519"/>
      <c r="TLB22" s="519"/>
      <c r="TLC22" s="519"/>
      <c r="TLG22" s="519"/>
      <c r="TLH22" s="519"/>
      <c r="TLL22" s="519"/>
      <c r="TLM22" s="519"/>
      <c r="TLQ22" s="519"/>
      <c r="TLR22" s="519"/>
      <c r="TLV22" s="519"/>
      <c r="TLW22" s="519"/>
      <c r="TMA22" s="519"/>
      <c r="TMB22" s="519"/>
      <c r="TMF22" s="519"/>
      <c r="TMG22" s="519"/>
      <c r="TMK22" s="519"/>
      <c r="TML22" s="519"/>
      <c r="TMP22" s="519"/>
      <c r="TMQ22" s="519"/>
      <c r="TMU22" s="519"/>
      <c r="TMV22" s="519"/>
      <c r="TMZ22" s="519"/>
      <c r="TNA22" s="519"/>
      <c r="TNE22" s="519"/>
      <c r="TNF22" s="519"/>
      <c r="TNJ22" s="519"/>
      <c r="TNK22" s="519"/>
      <c r="TNO22" s="519"/>
      <c r="TNP22" s="519"/>
      <c r="TNT22" s="519"/>
      <c r="TNU22" s="519"/>
      <c r="TNY22" s="519"/>
      <c r="TNZ22" s="519"/>
      <c r="TOD22" s="519"/>
      <c r="TOE22" s="519"/>
      <c r="TOI22" s="519"/>
      <c r="TOJ22" s="519"/>
      <c r="TON22" s="519"/>
      <c r="TOO22" s="519"/>
      <c r="TOS22" s="519"/>
      <c r="TOT22" s="519"/>
      <c r="TOX22" s="519"/>
      <c r="TOY22" s="519"/>
      <c r="TPC22" s="519"/>
      <c r="TPD22" s="519"/>
      <c r="TPH22" s="519"/>
      <c r="TPI22" s="519"/>
      <c r="TPM22" s="519"/>
      <c r="TPN22" s="519"/>
      <c r="TPR22" s="519"/>
      <c r="TPS22" s="519"/>
      <c r="TPW22" s="519"/>
      <c r="TPX22" s="519"/>
      <c r="TQB22" s="519"/>
      <c r="TQC22" s="519"/>
      <c r="TQG22" s="519"/>
      <c r="TQH22" s="519"/>
      <c r="TQL22" s="519"/>
      <c r="TQM22" s="519"/>
      <c r="TQQ22" s="519"/>
      <c r="TQR22" s="519"/>
      <c r="TQV22" s="519"/>
      <c r="TQW22" s="519"/>
      <c r="TRA22" s="519"/>
      <c r="TRB22" s="519"/>
      <c r="TRF22" s="519"/>
      <c r="TRG22" s="519"/>
      <c r="TRK22" s="519"/>
      <c r="TRL22" s="519"/>
      <c r="TRP22" s="519"/>
      <c r="TRQ22" s="519"/>
      <c r="TRU22" s="519"/>
      <c r="TRV22" s="519"/>
      <c r="TRZ22" s="519"/>
      <c r="TSA22" s="519"/>
      <c r="TSE22" s="519"/>
      <c r="TSF22" s="519"/>
      <c r="TSJ22" s="519"/>
      <c r="TSK22" s="519"/>
      <c r="TSO22" s="519"/>
      <c r="TSP22" s="519"/>
      <c r="TST22" s="519"/>
      <c r="TSU22" s="519"/>
      <c r="TSY22" s="519"/>
      <c r="TSZ22" s="519"/>
      <c r="TTD22" s="519"/>
      <c r="TTE22" s="519"/>
      <c r="TTI22" s="519"/>
      <c r="TTJ22" s="519"/>
      <c r="TTN22" s="519"/>
      <c r="TTO22" s="519"/>
      <c r="TTS22" s="519"/>
      <c r="TTT22" s="519"/>
      <c r="TTX22" s="519"/>
      <c r="TTY22" s="519"/>
      <c r="TUC22" s="519"/>
      <c r="TUD22" s="519"/>
      <c r="TUH22" s="519"/>
      <c r="TUI22" s="519"/>
      <c r="TUM22" s="519"/>
      <c r="TUN22" s="519"/>
      <c r="TUR22" s="519"/>
      <c r="TUS22" s="519"/>
      <c r="TUW22" s="519"/>
      <c r="TUX22" s="519"/>
      <c r="TVB22" s="519"/>
      <c r="TVC22" s="519"/>
      <c r="TVG22" s="519"/>
      <c r="TVH22" s="519"/>
      <c r="TVL22" s="519"/>
      <c r="TVM22" s="519"/>
      <c r="TVQ22" s="519"/>
      <c r="TVR22" s="519"/>
      <c r="TVV22" s="519"/>
      <c r="TVW22" s="519"/>
      <c r="TWA22" s="519"/>
      <c r="TWB22" s="519"/>
      <c r="TWF22" s="519"/>
      <c r="TWG22" s="519"/>
      <c r="TWK22" s="519"/>
      <c r="TWL22" s="519"/>
      <c r="TWP22" s="519"/>
      <c r="TWQ22" s="519"/>
      <c r="TWU22" s="519"/>
      <c r="TWV22" s="519"/>
      <c r="TWZ22" s="519"/>
      <c r="TXA22" s="519"/>
      <c r="TXE22" s="519"/>
      <c r="TXF22" s="519"/>
      <c r="TXJ22" s="519"/>
      <c r="TXK22" s="519"/>
      <c r="TXO22" s="519"/>
      <c r="TXP22" s="519"/>
      <c r="TXT22" s="519"/>
      <c r="TXU22" s="519"/>
      <c r="TXY22" s="519"/>
      <c r="TXZ22" s="519"/>
      <c r="TYD22" s="519"/>
      <c r="TYE22" s="519"/>
      <c r="TYI22" s="519"/>
      <c r="TYJ22" s="519"/>
      <c r="TYN22" s="519"/>
      <c r="TYO22" s="519"/>
      <c r="TYS22" s="519"/>
      <c r="TYT22" s="519"/>
      <c r="TYX22" s="519"/>
      <c r="TYY22" s="519"/>
      <c r="TZC22" s="519"/>
      <c r="TZD22" s="519"/>
      <c r="TZH22" s="519"/>
      <c r="TZI22" s="519"/>
      <c r="TZM22" s="519"/>
      <c r="TZN22" s="519"/>
      <c r="TZR22" s="519"/>
      <c r="TZS22" s="519"/>
      <c r="TZW22" s="519"/>
      <c r="TZX22" s="519"/>
      <c r="UAB22" s="519"/>
      <c r="UAC22" s="519"/>
      <c r="UAG22" s="519"/>
      <c r="UAH22" s="519"/>
      <c r="UAL22" s="519"/>
      <c r="UAM22" s="519"/>
      <c r="UAQ22" s="519"/>
      <c r="UAR22" s="519"/>
      <c r="UAV22" s="519"/>
      <c r="UAW22" s="519"/>
      <c r="UBA22" s="519"/>
      <c r="UBB22" s="519"/>
      <c r="UBF22" s="519"/>
      <c r="UBG22" s="519"/>
      <c r="UBK22" s="519"/>
      <c r="UBL22" s="519"/>
      <c r="UBP22" s="519"/>
      <c r="UBQ22" s="519"/>
      <c r="UBU22" s="519"/>
      <c r="UBV22" s="519"/>
      <c r="UBZ22" s="519"/>
      <c r="UCA22" s="519"/>
      <c r="UCE22" s="519"/>
      <c r="UCF22" s="519"/>
      <c r="UCJ22" s="519"/>
      <c r="UCK22" s="519"/>
      <c r="UCO22" s="519"/>
      <c r="UCP22" s="519"/>
      <c r="UCT22" s="519"/>
      <c r="UCU22" s="519"/>
      <c r="UCY22" s="519"/>
      <c r="UCZ22" s="519"/>
      <c r="UDD22" s="519"/>
      <c r="UDE22" s="519"/>
      <c r="UDI22" s="519"/>
      <c r="UDJ22" s="519"/>
      <c r="UDN22" s="519"/>
      <c r="UDO22" s="519"/>
      <c r="UDS22" s="519"/>
      <c r="UDT22" s="519"/>
      <c r="UDX22" s="519"/>
      <c r="UDY22" s="519"/>
      <c r="UEC22" s="519"/>
      <c r="UED22" s="519"/>
      <c r="UEH22" s="519"/>
      <c r="UEI22" s="519"/>
      <c r="UEM22" s="519"/>
      <c r="UEN22" s="519"/>
      <c r="UER22" s="519"/>
      <c r="UES22" s="519"/>
      <c r="UEW22" s="519"/>
      <c r="UEX22" s="519"/>
      <c r="UFB22" s="519"/>
      <c r="UFC22" s="519"/>
      <c r="UFG22" s="519"/>
      <c r="UFH22" s="519"/>
      <c r="UFL22" s="519"/>
      <c r="UFM22" s="519"/>
      <c r="UFQ22" s="519"/>
      <c r="UFR22" s="519"/>
      <c r="UFV22" s="519"/>
      <c r="UFW22" s="519"/>
      <c r="UGA22" s="519"/>
      <c r="UGB22" s="519"/>
      <c r="UGF22" s="519"/>
      <c r="UGG22" s="519"/>
      <c r="UGK22" s="519"/>
      <c r="UGL22" s="519"/>
      <c r="UGP22" s="519"/>
      <c r="UGQ22" s="519"/>
      <c r="UGU22" s="519"/>
      <c r="UGV22" s="519"/>
      <c r="UGZ22" s="519"/>
      <c r="UHA22" s="519"/>
      <c r="UHE22" s="519"/>
      <c r="UHF22" s="519"/>
      <c r="UHJ22" s="519"/>
      <c r="UHK22" s="519"/>
      <c r="UHO22" s="519"/>
      <c r="UHP22" s="519"/>
      <c r="UHT22" s="519"/>
      <c r="UHU22" s="519"/>
      <c r="UHY22" s="519"/>
      <c r="UHZ22" s="519"/>
      <c r="UID22" s="519"/>
      <c r="UIE22" s="519"/>
      <c r="UII22" s="519"/>
      <c r="UIJ22" s="519"/>
      <c r="UIN22" s="519"/>
      <c r="UIO22" s="519"/>
      <c r="UIS22" s="519"/>
      <c r="UIT22" s="519"/>
      <c r="UIX22" s="519"/>
      <c r="UIY22" s="519"/>
      <c r="UJC22" s="519"/>
      <c r="UJD22" s="519"/>
      <c r="UJH22" s="519"/>
      <c r="UJI22" s="519"/>
      <c r="UJM22" s="519"/>
      <c r="UJN22" s="519"/>
      <c r="UJR22" s="519"/>
      <c r="UJS22" s="519"/>
      <c r="UJW22" s="519"/>
      <c r="UJX22" s="519"/>
      <c r="UKB22" s="519"/>
      <c r="UKC22" s="519"/>
      <c r="UKG22" s="519"/>
      <c r="UKH22" s="519"/>
      <c r="UKL22" s="519"/>
      <c r="UKM22" s="519"/>
      <c r="UKQ22" s="519"/>
      <c r="UKR22" s="519"/>
      <c r="UKV22" s="519"/>
      <c r="UKW22" s="519"/>
      <c r="ULA22" s="519"/>
      <c r="ULB22" s="519"/>
      <c r="ULF22" s="519"/>
      <c r="ULG22" s="519"/>
      <c r="ULK22" s="519"/>
      <c r="ULL22" s="519"/>
      <c r="ULP22" s="519"/>
      <c r="ULQ22" s="519"/>
      <c r="ULU22" s="519"/>
      <c r="ULV22" s="519"/>
      <c r="ULZ22" s="519"/>
      <c r="UMA22" s="519"/>
      <c r="UME22" s="519"/>
      <c r="UMF22" s="519"/>
      <c r="UMJ22" s="519"/>
      <c r="UMK22" s="519"/>
      <c r="UMO22" s="519"/>
      <c r="UMP22" s="519"/>
      <c r="UMT22" s="519"/>
      <c r="UMU22" s="519"/>
      <c r="UMY22" s="519"/>
      <c r="UMZ22" s="519"/>
      <c r="UND22" s="519"/>
      <c r="UNE22" s="519"/>
      <c r="UNI22" s="519"/>
      <c r="UNJ22" s="519"/>
      <c r="UNN22" s="519"/>
      <c r="UNO22" s="519"/>
      <c r="UNS22" s="519"/>
      <c r="UNT22" s="519"/>
      <c r="UNX22" s="519"/>
      <c r="UNY22" s="519"/>
      <c r="UOC22" s="519"/>
      <c r="UOD22" s="519"/>
      <c r="UOH22" s="519"/>
      <c r="UOI22" s="519"/>
      <c r="UOM22" s="519"/>
      <c r="UON22" s="519"/>
      <c r="UOR22" s="519"/>
      <c r="UOS22" s="519"/>
      <c r="UOW22" s="519"/>
      <c r="UOX22" s="519"/>
      <c r="UPB22" s="519"/>
      <c r="UPC22" s="519"/>
      <c r="UPG22" s="519"/>
      <c r="UPH22" s="519"/>
      <c r="UPL22" s="519"/>
      <c r="UPM22" s="519"/>
      <c r="UPQ22" s="519"/>
      <c r="UPR22" s="519"/>
      <c r="UPV22" s="519"/>
      <c r="UPW22" s="519"/>
      <c r="UQA22" s="519"/>
      <c r="UQB22" s="519"/>
      <c r="UQF22" s="519"/>
      <c r="UQG22" s="519"/>
      <c r="UQK22" s="519"/>
      <c r="UQL22" s="519"/>
      <c r="UQP22" s="519"/>
      <c r="UQQ22" s="519"/>
      <c r="UQU22" s="519"/>
      <c r="UQV22" s="519"/>
      <c r="UQZ22" s="519"/>
      <c r="URA22" s="519"/>
      <c r="URE22" s="519"/>
      <c r="URF22" s="519"/>
      <c r="URJ22" s="519"/>
      <c r="URK22" s="519"/>
      <c r="URO22" s="519"/>
      <c r="URP22" s="519"/>
      <c r="URT22" s="519"/>
      <c r="URU22" s="519"/>
      <c r="URY22" s="519"/>
      <c r="URZ22" s="519"/>
      <c r="USD22" s="519"/>
      <c r="USE22" s="519"/>
      <c r="USI22" s="519"/>
      <c r="USJ22" s="519"/>
      <c r="USN22" s="519"/>
      <c r="USO22" s="519"/>
      <c r="USS22" s="519"/>
      <c r="UST22" s="519"/>
      <c r="USX22" s="519"/>
      <c r="USY22" s="519"/>
      <c r="UTC22" s="519"/>
      <c r="UTD22" s="519"/>
      <c r="UTH22" s="519"/>
      <c r="UTI22" s="519"/>
      <c r="UTM22" s="519"/>
      <c r="UTN22" s="519"/>
      <c r="UTR22" s="519"/>
      <c r="UTS22" s="519"/>
      <c r="UTW22" s="519"/>
      <c r="UTX22" s="519"/>
      <c r="UUB22" s="519"/>
      <c r="UUC22" s="519"/>
      <c r="UUG22" s="519"/>
      <c r="UUH22" s="519"/>
      <c r="UUL22" s="519"/>
      <c r="UUM22" s="519"/>
      <c r="UUQ22" s="519"/>
      <c r="UUR22" s="519"/>
      <c r="UUV22" s="519"/>
      <c r="UUW22" s="519"/>
      <c r="UVA22" s="519"/>
      <c r="UVB22" s="519"/>
      <c r="UVF22" s="519"/>
      <c r="UVG22" s="519"/>
      <c r="UVK22" s="519"/>
      <c r="UVL22" s="519"/>
      <c r="UVP22" s="519"/>
      <c r="UVQ22" s="519"/>
      <c r="UVU22" s="519"/>
      <c r="UVV22" s="519"/>
      <c r="UVZ22" s="519"/>
      <c r="UWA22" s="519"/>
      <c r="UWE22" s="519"/>
      <c r="UWF22" s="519"/>
      <c r="UWJ22" s="519"/>
      <c r="UWK22" s="519"/>
      <c r="UWO22" s="519"/>
      <c r="UWP22" s="519"/>
      <c r="UWT22" s="519"/>
      <c r="UWU22" s="519"/>
      <c r="UWY22" s="519"/>
      <c r="UWZ22" s="519"/>
      <c r="UXD22" s="519"/>
      <c r="UXE22" s="519"/>
      <c r="UXI22" s="519"/>
      <c r="UXJ22" s="519"/>
      <c r="UXN22" s="519"/>
      <c r="UXO22" s="519"/>
      <c r="UXS22" s="519"/>
      <c r="UXT22" s="519"/>
      <c r="UXX22" s="519"/>
      <c r="UXY22" s="519"/>
      <c r="UYC22" s="519"/>
      <c r="UYD22" s="519"/>
      <c r="UYH22" s="519"/>
      <c r="UYI22" s="519"/>
      <c r="UYM22" s="519"/>
      <c r="UYN22" s="519"/>
      <c r="UYR22" s="519"/>
      <c r="UYS22" s="519"/>
      <c r="UYW22" s="519"/>
      <c r="UYX22" s="519"/>
      <c r="UZB22" s="519"/>
      <c r="UZC22" s="519"/>
      <c r="UZG22" s="519"/>
      <c r="UZH22" s="519"/>
      <c r="UZL22" s="519"/>
      <c r="UZM22" s="519"/>
      <c r="UZQ22" s="519"/>
      <c r="UZR22" s="519"/>
      <c r="UZV22" s="519"/>
      <c r="UZW22" s="519"/>
      <c r="VAA22" s="519"/>
      <c r="VAB22" s="519"/>
      <c r="VAF22" s="519"/>
      <c r="VAG22" s="519"/>
      <c r="VAK22" s="519"/>
      <c r="VAL22" s="519"/>
      <c r="VAP22" s="519"/>
      <c r="VAQ22" s="519"/>
      <c r="VAU22" s="519"/>
      <c r="VAV22" s="519"/>
      <c r="VAZ22" s="519"/>
      <c r="VBA22" s="519"/>
      <c r="VBE22" s="519"/>
      <c r="VBF22" s="519"/>
      <c r="VBJ22" s="519"/>
      <c r="VBK22" s="519"/>
      <c r="VBO22" s="519"/>
      <c r="VBP22" s="519"/>
      <c r="VBT22" s="519"/>
      <c r="VBU22" s="519"/>
      <c r="VBY22" s="519"/>
      <c r="VBZ22" s="519"/>
      <c r="VCD22" s="519"/>
      <c r="VCE22" s="519"/>
      <c r="VCI22" s="519"/>
      <c r="VCJ22" s="519"/>
      <c r="VCN22" s="519"/>
      <c r="VCO22" s="519"/>
      <c r="VCS22" s="519"/>
      <c r="VCT22" s="519"/>
      <c r="VCX22" s="519"/>
      <c r="VCY22" s="519"/>
      <c r="VDC22" s="519"/>
      <c r="VDD22" s="519"/>
      <c r="VDH22" s="519"/>
      <c r="VDI22" s="519"/>
      <c r="VDM22" s="519"/>
      <c r="VDN22" s="519"/>
      <c r="VDR22" s="519"/>
      <c r="VDS22" s="519"/>
      <c r="VDW22" s="519"/>
      <c r="VDX22" s="519"/>
      <c r="VEB22" s="519"/>
      <c r="VEC22" s="519"/>
      <c r="VEG22" s="519"/>
      <c r="VEH22" s="519"/>
      <c r="VEL22" s="519"/>
      <c r="VEM22" s="519"/>
      <c r="VEQ22" s="519"/>
      <c r="VER22" s="519"/>
      <c r="VEV22" s="519"/>
      <c r="VEW22" s="519"/>
      <c r="VFA22" s="519"/>
      <c r="VFB22" s="519"/>
      <c r="VFF22" s="519"/>
      <c r="VFG22" s="519"/>
      <c r="VFK22" s="519"/>
      <c r="VFL22" s="519"/>
      <c r="VFP22" s="519"/>
      <c r="VFQ22" s="519"/>
      <c r="VFU22" s="519"/>
      <c r="VFV22" s="519"/>
      <c r="VFZ22" s="519"/>
      <c r="VGA22" s="519"/>
      <c r="VGE22" s="519"/>
      <c r="VGF22" s="519"/>
      <c r="VGJ22" s="519"/>
      <c r="VGK22" s="519"/>
      <c r="VGO22" s="519"/>
      <c r="VGP22" s="519"/>
      <c r="VGT22" s="519"/>
      <c r="VGU22" s="519"/>
      <c r="VGY22" s="519"/>
      <c r="VGZ22" s="519"/>
      <c r="VHD22" s="519"/>
      <c r="VHE22" s="519"/>
      <c r="VHI22" s="519"/>
      <c r="VHJ22" s="519"/>
      <c r="VHN22" s="519"/>
      <c r="VHO22" s="519"/>
      <c r="VHS22" s="519"/>
      <c r="VHT22" s="519"/>
      <c r="VHX22" s="519"/>
      <c r="VHY22" s="519"/>
      <c r="VIC22" s="519"/>
      <c r="VID22" s="519"/>
      <c r="VIH22" s="519"/>
      <c r="VII22" s="519"/>
      <c r="VIM22" s="519"/>
      <c r="VIN22" s="519"/>
      <c r="VIR22" s="519"/>
      <c r="VIS22" s="519"/>
      <c r="VIW22" s="519"/>
      <c r="VIX22" s="519"/>
      <c r="VJB22" s="519"/>
      <c r="VJC22" s="519"/>
      <c r="VJG22" s="519"/>
      <c r="VJH22" s="519"/>
      <c r="VJL22" s="519"/>
      <c r="VJM22" s="519"/>
      <c r="VJQ22" s="519"/>
      <c r="VJR22" s="519"/>
      <c r="VJV22" s="519"/>
      <c r="VJW22" s="519"/>
      <c r="VKA22" s="519"/>
      <c r="VKB22" s="519"/>
      <c r="VKF22" s="519"/>
      <c r="VKG22" s="519"/>
      <c r="VKK22" s="519"/>
      <c r="VKL22" s="519"/>
      <c r="VKP22" s="519"/>
      <c r="VKQ22" s="519"/>
      <c r="VKU22" s="519"/>
      <c r="VKV22" s="519"/>
      <c r="VKZ22" s="519"/>
      <c r="VLA22" s="519"/>
      <c r="VLE22" s="519"/>
      <c r="VLF22" s="519"/>
      <c r="VLJ22" s="519"/>
      <c r="VLK22" s="519"/>
      <c r="VLO22" s="519"/>
      <c r="VLP22" s="519"/>
      <c r="VLT22" s="519"/>
      <c r="VLU22" s="519"/>
      <c r="VLY22" s="519"/>
      <c r="VLZ22" s="519"/>
      <c r="VMD22" s="519"/>
      <c r="VME22" s="519"/>
      <c r="VMI22" s="519"/>
      <c r="VMJ22" s="519"/>
      <c r="VMN22" s="519"/>
      <c r="VMO22" s="519"/>
      <c r="VMS22" s="519"/>
      <c r="VMT22" s="519"/>
      <c r="VMX22" s="519"/>
      <c r="VMY22" s="519"/>
      <c r="VNC22" s="519"/>
      <c r="VND22" s="519"/>
      <c r="VNH22" s="519"/>
      <c r="VNI22" s="519"/>
      <c r="VNM22" s="519"/>
      <c r="VNN22" s="519"/>
      <c r="VNR22" s="519"/>
      <c r="VNS22" s="519"/>
      <c r="VNW22" s="519"/>
      <c r="VNX22" s="519"/>
      <c r="VOB22" s="519"/>
      <c r="VOC22" s="519"/>
      <c r="VOG22" s="519"/>
      <c r="VOH22" s="519"/>
      <c r="VOL22" s="519"/>
      <c r="VOM22" s="519"/>
      <c r="VOQ22" s="519"/>
      <c r="VOR22" s="519"/>
      <c r="VOV22" s="519"/>
      <c r="VOW22" s="519"/>
      <c r="VPA22" s="519"/>
      <c r="VPB22" s="519"/>
      <c r="VPF22" s="519"/>
      <c r="VPG22" s="519"/>
      <c r="VPK22" s="519"/>
      <c r="VPL22" s="519"/>
      <c r="VPP22" s="519"/>
      <c r="VPQ22" s="519"/>
      <c r="VPU22" s="519"/>
      <c r="VPV22" s="519"/>
      <c r="VPZ22" s="519"/>
      <c r="VQA22" s="519"/>
      <c r="VQE22" s="519"/>
      <c r="VQF22" s="519"/>
      <c r="VQJ22" s="519"/>
      <c r="VQK22" s="519"/>
      <c r="VQO22" s="519"/>
      <c r="VQP22" s="519"/>
      <c r="VQT22" s="519"/>
      <c r="VQU22" s="519"/>
      <c r="VQY22" s="519"/>
      <c r="VQZ22" s="519"/>
      <c r="VRD22" s="519"/>
      <c r="VRE22" s="519"/>
      <c r="VRI22" s="519"/>
      <c r="VRJ22" s="519"/>
      <c r="VRN22" s="519"/>
      <c r="VRO22" s="519"/>
      <c r="VRS22" s="519"/>
      <c r="VRT22" s="519"/>
      <c r="VRX22" s="519"/>
      <c r="VRY22" s="519"/>
      <c r="VSC22" s="519"/>
      <c r="VSD22" s="519"/>
      <c r="VSH22" s="519"/>
      <c r="VSI22" s="519"/>
      <c r="VSM22" s="519"/>
      <c r="VSN22" s="519"/>
      <c r="VSR22" s="519"/>
      <c r="VSS22" s="519"/>
      <c r="VSW22" s="519"/>
      <c r="VSX22" s="519"/>
      <c r="VTB22" s="519"/>
      <c r="VTC22" s="519"/>
      <c r="VTG22" s="519"/>
      <c r="VTH22" s="519"/>
      <c r="VTL22" s="519"/>
      <c r="VTM22" s="519"/>
      <c r="VTQ22" s="519"/>
      <c r="VTR22" s="519"/>
      <c r="VTV22" s="519"/>
      <c r="VTW22" s="519"/>
      <c r="VUA22" s="519"/>
      <c r="VUB22" s="519"/>
      <c r="VUF22" s="519"/>
      <c r="VUG22" s="519"/>
      <c r="VUK22" s="519"/>
      <c r="VUL22" s="519"/>
      <c r="VUP22" s="519"/>
      <c r="VUQ22" s="519"/>
      <c r="VUU22" s="519"/>
      <c r="VUV22" s="519"/>
      <c r="VUZ22" s="519"/>
      <c r="VVA22" s="519"/>
      <c r="VVE22" s="519"/>
      <c r="VVF22" s="519"/>
      <c r="VVJ22" s="519"/>
      <c r="VVK22" s="519"/>
      <c r="VVO22" s="519"/>
      <c r="VVP22" s="519"/>
      <c r="VVT22" s="519"/>
      <c r="VVU22" s="519"/>
      <c r="VVY22" s="519"/>
      <c r="VVZ22" s="519"/>
      <c r="VWD22" s="519"/>
      <c r="VWE22" s="519"/>
      <c r="VWI22" s="519"/>
      <c r="VWJ22" s="519"/>
      <c r="VWN22" s="519"/>
      <c r="VWO22" s="519"/>
      <c r="VWS22" s="519"/>
      <c r="VWT22" s="519"/>
      <c r="VWX22" s="519"/>
      <c r="VWY22" s="519"/>
      <c r="VXC22" s="519"/>
      <c r="VXD22" s="519"/>
      <c r="VXH22" s="519"/>
      <c r="VXI22" s="519"/>
      <c r="VXM22" s="519"/>
      <c r="VXN22" s="519"/>
      <c r="VXR22" s="519"/>
      <c r="VXS22" s="519"/>
      <c r="VXW22" s="519"/>
      <c r="VXX22" s="519"/>
      <c r="VYB22" s="519"/>
      <c r="VYC22" s="519"/>
      <c r="VYG22" s="519"/>
      <c r="VYH22" s="519"/>
      <c r="VYL22" s="519"/>
      <c r="VYM22" s="519"/>
      <c r="VYQ22" s="519"/>
      <c r="VYR22" s="519"/>
      <c r="VYV22" s="519"/>
      <c r="VYW22" s="519"/>
      <c r="VZA22" s="519"/>
      <c r="VZB22" s="519"/>
      <c r="VZF22" s="519"/>
      <c r="VZG22" s="519"/>
      <c r="VZK22" s="519"/>
      <c r="VZL22" s="519"/>
      <c r="VZP22" s="519"/>
      <c r="VZQ22" s="519"/>
      <c r="VZU22" s="519"/>
      <c r="VZV22" s="519"/>
      <c r="VZZ22" s="519"/>
      <c r="WAA22" s="519"/>
      <c r="WAE22" s="519"/>
      <c r="WAF22" s="519"/>
      <c r="WAJ22" s="519"/>
      <c r="WAK22" s="519"/>
      <c r="WAO22" s="519"/>
      <c r="WAP22" s="519"/>
      <c r="WAT22" s="519"/>
      <c r="WAU22" s="519"/>
      <c r="WAY22" s="519"/>
      <c r="WAZ22" s="519"/>
      <c r="WBD22" s="519"/>
      <c r="WBE22" s="519"/>
      <c r="WBI22" s="519"/>
      <c r="WBJ22" s="519"/>
      <c r="WBN22" s="519"/>
      <c r="WBO22" s="519"/>
      <c r="WBS22" s="519"/>
      <c r="WBT22" s="519"/>
      <c r="WBX22" s="519"/>
      <c r="WBY22" s="519"/>
      <c r="WCC22" s="519"/>
      <c r="WCD22" s="519"/>
      <c r="WCH22" s="519"/>
      <c r="WCI22" s="519"/>
      <c r="WCM22" s="519"/>
      <c r="WCN22" s="519"/>
      <c r="WCR22" s="519"/>
      <c r="WCS22" s="519"/>
      <c r="WCW22" s="519"/>
      <c r="WCX22" s="519"/>
      <c r="WDB22" s="519"/>
      <c r="WDC22" s="519"/>
      <c r="WDG22" s="519"/>
      <c r="WDH22" s="519"/>
      <c r="WDL22" s="519"/>
      <c r="WDM22" s="519"/>
      <c r="WDQ22" s="519"/>
      <c r="WDR22" s="519"/>
      <c r="WDV22" s="519"/>
      <c r="WDW22" s="519"/>
      <c r="WEA22" s="519"/>
      <c r="WEB22" s="519"/>
      <c r="WEF22" s="519"/>
      <c r="WEG22" s="519"/>
      <c r="WEK22" s="519"/>
      <c r="WEL22" s="519"/>
      <c r="WEP22" s="519"/>
      <c r="WEQ22" s="519"/>
      <c r="WEU22" s="519"/>
      <c r="WEV22" s="519"/>
      <c r="WEZ22" s="519"/>
      <c r="WFA22" s="519"/>
      <c r="WFE22" s="519"/>
      <c r="WFF22" s="519"/>
      <c r="WFJ22" s="519"/>
      <c r="WFK22" s="519"/>
      <c r="WFO22" s="519"/>
      <c r="WFP22" s="519"/>
      <c r="WFT22" s="519"/>
      <c r="WFU22" s="519"/>
      <c r="WFY22" s="519"/>
      <c r="WFZ22" s="519"/>
      <c r="WGD22" s="519"/>
      <c r="WGE22" s="519"/>
      <c r="WGI22" s="519"/>
      <c r="WGJ22" s="519"/>
      <c r="WGN22" s="519"/>
      <c r="WGO22" s="519"/>
      <c r="WGS22" s="519"/>
      <c r="WGT22" s="519"/>
      <c r="WGX22" s="519"/>
      <c r="WGY22" s="519"/>
      <c r="WHC22" s="519"/>
      <c r="WHD22" s="519"/>
      <c r="WHH22" s="519"/>
      <c r="WHI22" s="519"/>
      <c r="WHM22" s="519"/>
      <c r="WHN22" s="519"/>
      <c r="WHR22" s="519"/>
      <c r="WHS22" s="519"/>
      <c r="WHW22" s="519"/>
      <c r="WHX22" s="519"/>
      <c r="WIB22" s="519"/>
      <c r="WIC22" s="519"/>
      <c r="WIG22" s="519"/>
      <c r="WIH22" s="519"/>
      <c r="WIL22" s="519"/>
      <c r="WIM22" s="519"/>
      <c r="WIQ22" s="519"/>
      <c r="WIR22" s="519"/>
      <c r="WIV22" s="519"/>
      <c r="WIW22" s="519"/>
      <c r="WJA22" s="519"/>
      <c r="WJB22" s="519"/>
      <c r="WJF22" s="519"/>
      <c r="WJG22" s="519"/>
      <c r="WJK22" s="519"/>
      <c r="WJL22" s="519"/>
      <c r="WJP22" s="519"/>
      <c r="WJQ22" s="519"/>
      <c r="WJU22" s="519"/>
      <c r="WJV22" s="519"/>
      <c r="WJZ22" s="519"/>
      <c r="WKA22" s="519"/>
      <c r="WKE22" s="519"/>
      <c r="WKF22" s="519"/>
      <c r="WKJ22" s="519"/>
      <c r="WKK22" s="519"/>
      <c r="WKO22" s="519"/>
      <c r="WKP22" s="519"/>
      <c r="WKT22" s="519"/>
      <c r="WKU22" s="519"/>
      <c r="WKY22" s="519"/>
      <c r="WKZ22" s="519"/>
      <c r="WLD22" s="519"/>
      <c r="WLE22" s="519"/>
      <c r="WLI22" s="519"/>
      <c r="WLJ22" s="519"/>
      <c r="WLN22" s="519"/>
      <c r="WLO22" s="519"/>
      <c r="WLS22" s="519"/>
      <c r="WLT22" s="519"/>
      <c r="WLX22" s="519"/>
      <c r="WLY22" s="519"/>
      <c r="WMC22" s="519"/>
      <c r="WMD22" s="519"/>
      <c r="WMH22" s="519"/>
      <c r="WMI22" s="519"/>
      <c r="WMM22" s="519"/>
      <c r="WMN22" s="519"/>
      <c r="WMR22" s="519"/>
      <c r="WMS22" s="519"/>
      <c r="WMW22" s="519"/>
      <c r="WMX22" s="519"/>
      <c r="WNB22" s="519"/>
      <c r="WNC22" s="519"/>
      <c r="WNG22" s="519"/>
      <c r="WNH22" s="519"/>
      <c r="WNL22" s="519"/>
      <c r="WNM22" s="519"/>
      <c r="WNQ22" s="519"/>
      <c r="WNR22" s="519"/>
      <c r="WNV22" s="519"/>
      <c r="WNW22" s="519"/>
      <c r="WOA22" s="519"/>
      <c r="WOB22" s="519"/>
      <c r="WOF22" s="519"/>
      <c r="WOG22" s="519"/>
      <c r="WOK22" s="519"/>
      <c r="WOL22" s="519"/>
      <c r="WOP22" s="519"/>
      <c r="WOQ22" s="519"/>
      <c r="WOU22" s="519"/>
      <c r="WOV22" s="519"/>
      <c r="WOZ22" s="519"/>
      <c r="WPA22" s="519"/>
      <c r="WPE22" s="519"/>
      <c r="WPF22" s="519"/>
      <c r="WPJ22" s="519"/>
      <c r="WPK22" s="519"/>
      <c r="WPO22" s="519"/>
      <c r="WPP22" s="519"/>
      <c r="WPT22" s="519"/>
      <c r="WPU22" s="519"/>
      <c r="WPY22" s="519"/>
      <c r="WPZ22" s="519"/>
      <c r="WQD22" s="519"/>
      <c r="WQE22" s="519"/>
      <c r="WQI22" s="519"/>
      <c r="WQJ22" s="519"/>
      <c r="WQN22" s="519"/>
      <c r="WQO22" s="519"/>
      <c r="WQS22" s="519"/>
      <c r="WQT22" s="519"/>
      <c r="WQX22" s="519"/>
      <c r="WQY22" s="519"/>
      <c r="WRC22" s="519"/>
      <c r="WRD22" s="519"/>
      <c r="WRH22" s="519"/>
      <c r="WRI22" s="519"/>
      <c r="WRM22" s="519"/>
      <c r="WRN22" s="519"/>
      <c r="WRR22" s="519"/>
      <c r="WRS22" s="519"/>
      <c r="WRW22" s="519"/>
      <c r="WRX22" s="519"/>
      <c r="WSB22" s="519"/>
      <c r="WSC22" s="519"/>
      <c r="WSG22" s="519"/>
      <c r="WSH22" s="519"/>
      <c r="WSL22" s="519"/>
      <c r="WSM22" s="519"/>
      <c r="WSQ22" s="519"/>
      <c r="WSR22" s="519"/>
      <c r="WSV22" s="519"/>
      <c r="WSW22" s="519"/>
      <c r="WTA22" s="519"/>
      <c r="WTB22" s="519"/>
      <c r="WTF22" s="519"/>
      <c r="WTG22" s="519"/>
      <c r="WTK22" s="519"/>
      <c r="WTL22" s="519"/>
      <c r="WTP22" s="519"/>
      <c r="WTQ22" s="519"/>
      <c r="WTU22" s="519"/>
      <c r="WTV22" s="519"/>
      <c r="WTZ22" s="519"/>
      <c r="WUA22" s="519"/>
      <c r="WUE22" s="519"/>
      <c r="WUF22" s="519"/>
      <c r="WUJ22" s="519"/>
      <c r="WUK22" s="519"/>
      <c r="WUO22" s="519"/>
      <c r="WUP22" s="519"/>
      <c r="WUT22" s="519"/>
      <c r="WUU22" s="519"/>
      <c r="WUY22" s="519"/>
      <c r="WUZ22" s="519"/>
      <c r="WVD22" s="519"/>
      <c r="WVE22" s="519"/>
      <c r="WVI22" s="519"/>
      <c r="WVJ22" s="519"/>
      <c r="WVN22" s="519"/>
      <c r="WVO22" s="519"/>
      <c r="WVS22" s="519"/>
      <c r="WVT22" s="519"/>
      <c r="WVX22" s="519"/>
      <c r="WVY22" s="519"/>
      <c r="WWC22" s="519"/>
      <c r="WWD22" s="519"/>
      <c r="WWH22" s="519"/>
      <c r="WWI22" s="519"/>
      <c r="WWM22" s="519"/>
      <c r="WWN22" s="519"/>
      <c r="WWR22" s="519"/>
      <c r="WWS22" s="519"/>
      <c r="WWW22" s="519"/>
      <c r="WWX22" s="519"/>
      <c r="WXB22" s="519"/>
      <c r="WXC22" s="519"/>
      <c r="WXG22" s="519"/>
      <c r="WXH22" s="519"/>
      <c r="WXL22" s="519"/>
      <c r="WXM22" s="519"/>
      <c r="WXQ22" s="519"/>
      <c r="WXR22" s="519"/>
      <c r="WXV22" s="519"/>
      <c r="WXW22" s="519"/>
      <c r="WYA22" s="519"/>
      <c r="WYB22" s="519"/>
      <c r="WYF22" s="519"/>
      <c r="WYG22" s="519"/>
      <c r="WYK22" s="519"/>
      <c r="WYL22" s="519"/>
      <c r="WYP22" s="519"/>
      <c r="WYQ22" s="519"/>
      <c r="WYU22" s="519"/>
      <c r="WYV22" s="519"/>
      <c r="WYZ22" s="519"/>
      <c r="WZA22" s="519"/>
      <c r="WZE22" s="519"/>
      <c r="WZF22" s="519"/>
      <c r="WZJ22" s="519"/>
      <c r="WZK22" s="519"/>
      <c r="WZO22" s="519"/>
      <c r="WZP22" s="519"/>
      <c r="WZT22" s="519"/>
      <c r="WZU22" s="519"/>
      <c r="WZY22" s="519"/>
      <c r="WZZ22" s="519"/>
      <c r="XAD22" s="519"/>
      <c r="XAE22" s="519"/>
      <c r="XAI22" s="519"/>
      <c r="XAJ22" s="519"/>
      <c r="XAN22" s="519"/>
      <c r="XAO22" s="519"/>
      <c r="XAS22" s="519"/>
      <c r="XAT22" s="519"/>
      <c r="XAX22" s="519"/>
      <c r="XAY22" s="519"/>
      <c r="XBC22" s="519"/>
      <c r="XBD22" s="519"/>
      <c r="XBH22" s="519"/>
      <c r="XBI22" s="519"/>
      <c r="XBM22" s="519"/>
      <c r="XBN22" s="519"/>
      <c r="XBR22" s="519"/>
      <c r="XBS22" s="519"/>
      <c r="XBW22" s="519"/>
      <c r="XBX22" s="519"/>
      <c r="XCB22" s="519"/>
      <c r="XCC22" s="519"/>
      <c r="XCG22" s="519"/>
      <c r="XCH22" s="519"/>
      <c r="XCL22" s="519"/>
      <c r="XCM22" s="519"/>
      <c r="XCQ22" s="519"/>
      <c r="XCR22" s="519"/>
      <c r="XCV22" s="519"/>
      <c r="XCW22" s="519"/>
      <c r="XDA22" s="519"/>
      <c r="XDB22" s="519"/>
      <c r="XDF22" s="519"/>
      <c r="XDG22" s="519"/>
      <c r="XDK22" s="519"/>
      <c r="XDL22" s="519"/>
      <c r="XDP22" s="519"/>
      <c r="XDQ22" s="519"/>
      <c r="XDU22" s="519"/>
      <c r="XDV22" s="519"/>
      <c r="XDZ22" s="519"/>
      <c r="XEA22" s="519"/>
      <c r="XEE22" s="519"/>
      <c r="XEF22" s="519"/>
      <c r="XEJ22" s="519"/>
      <c r="XEK22" s="519"/>
      <c r="XEO22" s="519"/>
      <c r="XEP22" s="519"/>
      <c r="XET22" s="519"/>
      <c r="XEU22" s="519"/>
      <c r="XEY22" s="519"/>
      <c r="XEZ22" s="519"/>
    </row>
    <row r="23" spans="1:2045 2049:3070 3074:4095 4099:5120 5124:7165 7169:8190 8194:9215 9219:10240 10244:12285 12289:13310 13314:14335 14339:15360 15364:16380" ht="20.100000000000001" customHeight="1" x14ac:dyDescent="0.2">
      <c r="A23" s="293" t="s">
        <v>365</v>
      </c>
      <c r="B23" s="294" t="s">
        <v>496</v>
      </c>
      <c r="C23" s="293" t="s">
        <v>306</v>
      </c>
      <c r="D23" s="697">
        <f>'14. Indicators by beneficiaries'!P19</f>
        <v>0</v>
      </c>
      <c r="E23" s="697"/>
      <c r="I23" s="519"/>
      <c r="J23" s="519"/>
      <c r="N23" s="519"/>
      <c r="O23" s="519"/>
      <c r="S23" s="519"/>
      <c r="T23" s="519"/>
      <c r="X23" s="519"/>
      <c r="Y23" s="519"/>
      <c r="AC23" s="519"/>
      <c r="AD23" s="519"/>
      <c r="AH23" s="519"/>
      <c r="AI23" s="519"/>
      <c r="AM23" s="519"/>
      <c r="AN23" s="519"/>
      <c r="AR23" s="519"/>
      <c r="AS23" s="519"/>
      <c r="AW23" s="519"/>
      <c r="AX23" s="519"/>
      <c r="BB23" s="519"/>
      <c r="BC23" s="519"/>
      <c r="BG23" s="519"/>
      <c r="BH23" s="519"/>
      <c r="BL23" s="519"/>
      <c r="BM23" s="519"/>
      <c r="BQ23" s="519"/>
      <c r="BR23" s="519"/>
      <c r="BV23" s="519"/>
      <c r="BW23" s="519"/>
      <c r="CA23" s="519"/>
      <c r="CB23" s="519"/>
      <c r="CF23" s="519"/>
      <c r="CG23" s="519"/>
      <c r="CK23" s="519"/>
      <c r="CL23" s="519"/>
      <c r="CP23" s="519"/>
      <c r="CQ23" s="519"/>
      <c r="CU23" s="519"/>
      <c r="CV23" s="519"/>
      <c r="CZ23" s="519"/>
      <c r="DA23" s="519"/>
      <c r="DE23" s="519"/>
      <c r="DF23" s="519"/>
      <c r="DJ23" s="519"/>
      <c r="DK23" s="519"/>
      <c r="DO23" s="519"/>
      <c r="DP23" s="519"/>
      <c r="DT23" s="519"/>
      <c r="DU23" s="519"/>
      <c r="DY23" s="519"/>
      <c r="DZ23" s="519"/>
      <c r="ED23" s="519"/>
      <c r="EE23" s="519"/>
      <c r="EI23" s="519"/>
      <c r="EJ23" s="519"/>
      <c r="EN23" s="519"/>
      <c r="EO23" s="519"/>
      <c r="ES23" s="519"/>
      <c r="ET23" s="519"/>
      <c r="EX23" s="519"/>
      <c r="EY23" s="519"/>
      <c r="FC23" s="519"/>
      <c r="FD23" s="519"/>
      <c r="FH23" s="519"/>
      <c r="FI23" s="519"/>
      <c r="FM23" s="519"/>
      <c r="FN23" s="519"/>
      <c r="FR23" s="519"/>
      <c r="FS23" s="519"/>
      <c r="FW23" s="519"/>
      <c r="FX23" s="519"/>
      <c r="GB23" s="519"/>
      <c r="GC23" s="519"/>
      <c r="GG23" s="519"/>
      <c r="GH23" s="519"/>
      <c r="GL23" s="519"/>
      <c r="GM23" s="519"/>
      <c r="GQ23" s="519"/>
      <c r="GR23" s="519"/>
      <c r="GV23" s="519"/>
      <c r="GW23" s="519"/>
      <c r="HA23" s="519"/>
      <c r="HB23" s="519"/>
      <c r="HF23" s="519"/>
      <c r="HG23" s="519"/>
      <c r="HK23" s="519"/>
      <c r="HL23" s="519"/>
      <c r="HP23" s="519"/>
      <c r="HQ23" s="519"/>
      <c r="HU23" s="519"/>
      <c r="HV23" s="519"/>
      <c r="HZ23" s="519"/>
      <c r="IA23" s="519"/>
      <c r="IE23" s="519"/>
      <c r="IF23" s="519"/>
      <c r="IJ23" s="519"/>
      <c r="IK23" s="519"/>
      <c r="IO23" s="519"/>
      <c r="IP23" s="519"/>
      <c r="IT23" s="519"/>
      <c r="IU23" s="519"/>
      <c r="IY23" s="519"/>
      <c r="IZ23" s="519"/>
      <c r="JD23" s="519"/>
      <c r="JE23" s="519"/>
      <c r="JI23" s="519"/>
      <c r="JJ23" s="519"/>
      <c r="JN23" s="519"/>
      <c r="JO23" s="519"/>
      <c r="JS23" s="519"/>
      <c r="JT23" s="519"/>
      <c r="JX23" s="519"/>
      <c r="JY23" s="519"/>
      <c r="KC23" s="519"/>
      <c r="KD23" s="519"/>
      <c r="KH23" s="519"/>
      <c r="KI23" s="519"/>
      <c r="KM23" s="519"/>
      <c r="KN23" s="519"/>
      <c r="KR23" s="519"/>
      <c r="KS23" s="519"/>
      <c r="KW23" s="519"/>
      <c r="KX23" s="519"/>
      <c r="LB23" s="519"/>
      <c r="LC23" s="519"/>
      <c r="LG23" s="519"/>
      <c r="LH23" s="519"/>
      <c r="LL23" s="519"/>
      <c r="LM23" s="519"/>
      <c r="LQ23" s="519"/>
      <c r="LR23" s="519"/>
      <c r="LV23" s="519"/>
      <c r="LW23" s="519"/>
      <c r="MA23" s="519"/>
      <c r="MB23" s="519"/>
      <c r="MF23" s="519"/>
      <c r="MG23" s="519"/>
      <c r="MK23" s="519"/>
      <c r="ML23" s="519"/>
      <c r="MP23" s="519"/>
      <c r="MQ23" s="519"/>
      <c r="MU23" s="519"/>
      <c r="MV23" s="519"/>
      <c r="MZ23" s="519"/>
      <c r="NA23" s="519"/>
      <c r="NE23" s="519"/>
      <c r="NF23" s="519"/>
      <c r="NJ23" s="519"/>
      <c r="NK23" s="519"/>
      <c r="NO23" s="519"/>
      <c r="NP23" s="519"/>
      <c r="NT23" s="519"/>
      <c r="NU23" s="519"/>
      <c r="NY23" s="519"/>
      <c r="NZ23" s="519"/>
      <c r="OD23" s="519"/>
      <c r="OE23" s="519"/>
      <c r="OI23" s="519"/>
      <c r="OJ23" s="519"/>
      <c r="ON23" s="519"/>
      <c r="OO23" s="519"/>
      <c r="OS23" s="519"/>
      <c r="OT23" s="519"/>
      <c r="OX23" s="519"/>
      <c r="OY23" s="519"/>
      <c r="PC23" s="519"/>
      <c r="PD23" s="519"/>
      <c r="PH23" s="519"/>
      <c r="PI23" s="519"/>
      <c r="PM23" s="519"/>
      <c r="PN23" s="519"/>
      <c r="PR23" s="519"/>
      <c r="PS23" s="519"/>
      <c r="PW23" s="519"/>
      <c r="PX23" s="519"/>
      <c r="QB23" s="519"/>
      <c r="QC23" s="519"/>
      <c r="QG23" s="519"/>
      <c r="QH23" s="519"/>
      <c r="QL23" s="519"/>
      <c r="QM23" s="519"/>
      <c r="QQ23" s="519"/>
      <c r="QR23" s="519"/>
      <c r="QV23" s="519"/>
      <c r="QW23" s="519"/>
      <c r="RA23" s="519"/>
      <c r="RB23" s="519"/>
      <c r="RF23" s="519"/>
      <c r="RG23" s="519"/>
      <c r="RK23" s="519"/>
      <c r="RL23" s="519"/>
      <c r="RP23" s="519"/>
      <c r="RQ23" s="519"/>
      <c r="RU23" s="519"/>
      <c r="RV23" s="519"/>
      <c r="RZ23" s="519"/>
      <c r="SA23" s="519"/>
      <c r="SE23" s="519"/>
      <c r="SF23" s="519"/>
      <c r="SJ23" s="519"/>
      <c r="SK23" s="519"/>
      <c r="SO23" s="519"/>
      <c r="SP23" s="519"/>
      <c r="ST23" s="519"/>
      <c r="SU23" s="519"/>
      <c r="SY23" s="519"/>
      <c r="SZ23" s="519"/>
      <c r="TD23" s="519"/>
      <c r="TE23" s="519"/>
      <c r="TI23" s="519"/>
      <c r="TJ23" s="519"/>
      <c r="TN23" s="519"/>
      <c r="TO23" s="519"/>
      <c r="TS23" s="519"/>
      <c r="TT23" s="519"/>
      <c r="TX23" s="519"/>
      <c r="TY23" s="519"/>
      <c r="UC23" s="519"/>
      <c r="UD23" s="519"/>
      <c r="UH23" s="519"/>
      <c r="UI23" s="519"/>
      <c r="UM23" s="519"/>
      <c r="UN23" s="519"/>
      <c r="UR23" s="519"/>
      <c r="US23" s="519"/>
      <c r="UW23" s="519"/>
      <c r="UX23" s="519"/>
      <c r="VB23" s="519"/>
      <c r="VC23" s="519"/>
      <c r="VG23" s="519"/>
      <c r="VH23" s="519"/>
      <c r="VL23" s="519"/>
      <c r="VM23" s="519"/>
      <c r="VQ23" s="519"/>
      <c r="VR23" s="519"/>
      <c r="VV23" s="519"/>
      <c r="VW23" s="519"/>
      <c r="WA23" s="519"/>
      <c r="WB23" s="519"/>
      <c r="WF23" s="519"/>
      <c r="WG23" s="519"/>
      <c r="WK23" s="519"/>
      <c r="WL23" s="519"/>
      <c r="WP23" s="519"/>
      <c r="WQ23" s="519"/>
      <c r="WU23" s="519"/>
      <c r="WV23" s="519"/>
      <c r="WZ23" s="519"/>
      <c r="XA23" s="519"/>
      <c r="XE23" s="519"/>
      <c r="XF23" s="519"/>
      <c r="XJ23" s="519"/>
      <c r="XK23" s="519"/>
      <c r="XO23" s="519"/>
      <c r="XP23" s="519"/>
      <c r="XT23" s="519"/>
      <c r="XU23" s="519"/>
      <c r="XY23" s="519"/>
      <c r="XZ23" s="519"/>
      <c r="YD23" s="519"/>
      <c r="YE23" s="519"/>
      <c r="YI23" s="519"/>
      <c r="YJ23" s="519"/>
      <c r="YN23" s="519"/>
      <c r="YO23" s="519"/>
      <c r="YS23" s="519"/>
      <c r="YT23" s="519"/>
      <c r="YX23" s="519"/>
      <c r="YY23" s="519"/>
      <c r="ZC23" s="519"/>
      <c r="ZD23" s="519"/>
      <c r="ZH23" s="519"/>
      <c r="ZI23" s="519"/>
      <c r="ZM23" s="519"/>
      <c r="ZN23" s="519"/>
      <c r="ZR23" s="519"/>
      <c r="ZS23" s="519"/>
      <c r="ZW23" s="519"/>
      <c r="ZX23" s="519"/>
      <c r="AAB23" s="519"/>
      <c r="AAC23" s="519"/>
      <c r="AAG23" s="519"/>
      <c r="AAH23" s="519"/>
      <c r="AAL23" s="519"/>
      <c r="AAM23" s="519"/>
      <c r="AAQ23" s="519"/>
      <c r="AAR23" s="519"/>
      <c r="AAV23" s="519"/>
      <c r="AAW23" s="519"/>
      <c r="ABA23" s="519"/>
      <c r="ABB23" s="519"/>
      <c r="ABF23" s="519"/>
      <c r="ABG23" s="519"/>
      <c r="ABK23" s="519"/>
      <c r="ABL23" s="519"/>
      <c r="ABP23" s="519"/>
      <c r="ABQ23" s="519"/>
      <c r="ABU23" s="519"/>
      <c r="ABV23" s="519"/>
      <c r="ABZ23" s="519"/>
      <c r="ACA23" s="519"/>
      <c r="ACE23" s="519"/>
      <c r="ACF23" s="519"/>
      <c r="ACJ23" s="519"/>
      <c r="ACK23" s="519"/>
      <c r="ACO23" s="519"/>
      <c r="ACP23" s="519"/>
      <c r="ACT23" s="519"/>
      <c r="ACU23" s="519"/>
      <c r="ACY23" s="519"/>
      <c r="ACZ23" s="519"/>
      <c r="ADD23" s="519"/>
      <c r="ADE23" s="519"/>
      <c r="ADI23" s="519"/>
      <c r="ADJ23" s="519"/>
      <c r="ADN23" s="519"/>
      <c r="ADO23" s="519"/>
      <c r="ADS23" s="519"/>
      <c r="ADT23" s="519"/>
      <c r="ADX23" s="519"/>
      <c r="ADY23" s="519"/>
      <c r="AEC23" s="519"/>
      <c r="AED23" s="519"/>
      <c r="AEH23" s="519"/>
      <c r="AEI23" s="519"/>
      <c r="AEM23" s="519"/>
      <c r="AEN23" s="519"/>
      <c r="AER23" s="519"/>
      <c r="AES23" s="519"/>
      <c r="AEW23" s="519"/>
      <c r="AEX23" s="519"/>
      <c r="AFB23" s="519"/>
      <c r="AFC23" s="519"/>
      <c r="AFG23" s="519"/>
      <c r="AFH23" s="519"/>
      <c r="AFL23" s="519"/>
      <c r="AFM23" s="519"/>
      <c r="AFQ23" s="519"/>
      <c r="AFR23" s="519"/>
      <c r="AFV23" s="519"/>
      <c r="AFW23" s="519"/>
      <c r="AGA23" s="519"/>
      <c r="AGB23" s="519"/>
      <c r="AGF23" s="519"/>
      <c r="AGG23" s="519"/>
      <c r="AGK23" s="519"/>
      <c r="AGL23" s="519"/>
      <c r="AGP23" s="519"/>
      <c r="AGQ23" s="519"/>
      <c r="AGU23" s="519"/>
      <c r="AGV23" s="519"/>
      <c r="AGZ23" s="519"/>
      <c r="AHA23" s="519"/>
      <c r="AHE23" s="519"/>
      <c r="AHF23" s="519"/>
      <c r="AHJ23" s="519"/>
      <c r="AHK23" s="519"/>
      <c r="AHO23" s="519"/>
      <c r="AHP23" s="519"/>
      <c r="AHT23" s="519"/>
      <c r="AHU23" s="519"/>
      <c r="AHY23" s="519"/>
      <c r="AHZ23" s="519"/>
      <c r="AID23" s="519"/>
      <c r="AIE23" s="519"/>
      <c r="AII23" s="519"/>
      <c r="AIJ23" s="519"/>
      <c r="AIN23" s="519"/>
      <c r="AIO23" s="519"/>
      <c r="AIS23" s="519"/>
      <c r="AIT23" s="519"/>
      <c r="AIX23" s="519"/>
      <c r="AIY23" s="519"/>
      <c r="AJC23" s="519"/>
      <c r="AJD23" s="519"/>
      <c r="AJH23" s="519"/>
      <c r="AJI23" s="519"/>
      <c r="AJM23" s="519"/>
      <c r="AJN23" s="519"/>
      <c r="AJR23" s="519"/>
      <c r="AJS23" s="519"/>
      <c r="AJW23" s="519"/>
      <c r="AJX23" s="519"/>
      <c r="AKB23" s="519"/>
      <c r="AKC23" s="519"/>
      <c r="AKG23" s="519"/>
      <c r="AKH23" s="519"/>
      <c r="AKL23" s="519"/>
      <c r="AKM23" s="519"/>
      <c r="AKQ23" s="519"/>
      <c r="AKR23" s="519"/>
      <c r="AKV23" s="519"/>
      <c r="AKW23" s="519"/>
      <c r="ALA23" s="519"/>
      <c r="ALB23" s="519"/>
      <c r="ALF23" s="519"/>
      <c r="ALG23" s="519"/>
      <c r="ALK23" s="519"/>
      <c r="ALL23" s="519"/>
      <c r="ALP23" s="519"/>
      <c r="ALQ23" s="519"/>
      <c r="ALU23" s="519"/>
      <c r="ALV23" s="519"/>
      <c r="ALZ23" s="519"/>
      <c r="AMA23" s="519"/>
      <c r="AME23" s="519"/>
      <c r="AMF23" s="519"/>
      <c r="AMJ23" s="519"/>
      <c r="AMK23" s="519"/>
      <c r="AMO23" s="519"/>
      <c r="AMP23" s="519"/>
      <c r="AMT23" s="519"/>
      <c r="AMU23" s="519"/>
      <c r="AMY23" s="519"/>
      <c r="AMZ23" s="519"/>
      <c r="AND23" s="519"/>
      <c r="ANE23" s="519"/>
      <c r="ANI23" s="519"/>
      <c r="ANJ23" s="519"/>
      <c r="ANN23" s="519"/>
      <c r="ANO23" s="519"/>
      <c r="ANS23" s="519"/>
      <c r="ANT23" s="519"/>
      <c r="ANX23" s="519"/>
      <c r="ANY23" s="519"/>
      <c r="AOC23" s="519"/>
      <c r="AOD23" s="519"/>
      <c r="AOH23" s="519"/>
      <c r="AOI23" s="519"/>
      <c r="AOM23" s="519"/>
      <c r="AON23" s="519"/>
      <c r="AOR23" s="519"/>
      <c r="AOS23" s="519"/>
      <c r="AOW23" s="519"/>
      <c r="AOX23" s="519"/>
      <c r="APB23" s="519"/>
      <c r="APC23" s="519"/>
      <c r="APG23" s="519"/>
      <c r="APH23" s="519"/>
      <c r="APL23" s="519"/>
      <c r="APM23" s="519"/>
      <c r="APQ23" s="519"/>
      <c r="APR23" s="519"/>
      <c r="APV23" s="519"/>
      <c r="APW23" s="519"/>
      <c r="AQA23" s="519"/>
      <c r="AQB23" s="519"/>
      <c r="AQF23" s="519"/>
      <c r="AQG23" s="519"/>
      <c r="AQK23" s="519"/>
      <c r="AQL23" s="519"/>
      <c r="AQP23" s="519"/>
      <c r="AQQ23" s="519"/>
      <c r="AQU23" s="519"/>
      <c r="AQV23" s="519"/>
      <c r="AQZ23" s="519"/>
      <c r="ARA23" s="519"/>
      <c r="ARE23" s="519"/>
      <c r="ARF23" s="519"/>
      <c r="ARJ23" s="519"/>
      <c r="ARK23" s="519"/>
      <c r="ARO23" s="519"/>
      <c r="ARP23" s="519"/>
      <c r="ART23" s="519"/>
      <c r="ARU23" s="519"/>
      <c r="ARY23" s="519"/>
      <c r="ARZ23" s="519"/>
      <c r="ASD23" s="519"/>
      <c r="ASE23" s="519"/>
      <c r="ASI23" s="519"/>
      <c r="ASJ23" s="519"/>
      <c r="ASN23" s="519"/>
      <c r="ASO23" s="519"/>
      <c r="ASS23" s="519"/>
      <c r="AST23" s="519"/>
      <c r="ASX23" s="519"/>
      <c r="ASY23" s="519"/>
      <c r="ATC23" s="519"/>
      <c r="ATD23" s="519"/>
      <c r="ATH23" s="519"/>
      <c r="ATI23" s="519"/>
      <c r="ATM23" s="519"/>
      <c r="ATN23" s="519"/>
      <c r="ATR23" s="519"/>
      <c r="ATS23" s="519"/>
      <c r="ATW23" s="519"/>
      <c r="ATX23" s="519"/>
      <c r="AUB23" s="519"/>
      <c r="AUC23" s="519"/>
      <c r="AUG23" s="519"/>
      <c r="AUH23" s="519"/>
      <c r="AUL23" s="519"/>
      <c r="AUM23" s="519"/>
      <c r="AUQ23" s="519"/>
      <c r="AUR23" s="519"/>
      <c r="AUV23" s="519"/>
      <c r="AUW23" s="519"/>
      <c r="AVA23" s="519"/>
      <c r="AVB23" s="519"/>
      <c r="AVF23" s="519"/>
      <c r="AVG23" s="519"/>
      <c r="AVK23" s="519"/>
      <c r="AVL23" s="519"/>
      <c r="AVP23" s="519"/>
      <c r="AVQ23" s="519"/>
      <c r="AVU23" s="519"/>
      <c r="AVV23" s="519"/>
      <c r="AVZ23" s="519"/>
      <c r="AWA23" s="519"/>
      <c r="AWE23" s="519"/>
      <c r="AWF23" s="519"/>
      <c r="AWJ23" s="519"/>
      <c r="AWK23" s="519"/>
      <c r="AWO23" s="519"/>
      <c r="AWP23" s="519"/>
      <c r="AWT23" s="519"/>
      <c r="AWU23" s="519"/>
      <c r="AWY23" s="519"/>
      <c r="AWZ23" s="519"/>
      <c r="AXD23" s="519"/>
      <c r="AXE23" s="519"/>
      <c r="AXI23" s="519"/>
      <c r="AXJ23" s="519"/>
      <c r="AXN23" s="519"/>
      <c r="AXO23" s="519"/>
      <c r="AXS23" s="519"/>
      <c r="AXT23" s="519"/>
      <c r="AXX23" s="519"/>
      <c r="AXY23" s="519"/>
      <c r="AYC23" s="519"/>
      <c r="AYD23" s="519"/>
      <c r="AYH23" s="519"/>
      <c r="AYI23" s="519"/>
      <c r="AYM23" s="519"/>
      <c r="AYN23" s="519"/>
      <c r="AYR23" s="519"/>
      <c r="AYS23" s="519"/>
      <c r="AYW23" s="519"/>
      <c r="AYX23" s="519"/>
      <c r="AZB23" s="519"/>
      <c r="AZC23" s="519"/>
      <c r="AZG23" s="519"/>
      <c r="AZH23" s="519"/>
      <c r="AZL23" s="519"/>
      <c r="AZM23" s="519"/>
      <c r="AZQ23" s="519"/>
      <c r="AZR23" s="519"/>
      <c r="AZV23" s="519"/>
      <c r="AZW23" s="519"/>
      <c r="BAA23" s="519"/>
      <c r="BAB23" s="519"/>
      <c r="BAF23" s="519"/>
      <c r="BAG23" s="519"/>
      <c r="BAK23" s="519"/>
      <c r="BAL23" s="519"/>
      <c r="BAP23" s="519"/>
      <c r="BAQ23" s="519"/>
      <c r="BAU23" s="519"/>
      <c r="BAV23" s="519"/>
      <c r="BAZ23" s="519"/>
      <c r="BBA23" s="519"/>
      <c r="BBE23" s="519"/>
      <c r="BBF23" s="519"/>
      <c r="BBJ23" s="519"/>
      <c r="BBK23" s="519"/>
      <c r="BBO23" s="519"/>
      <c r="BBP23" s="519"/>
      <c r="BBT23" s="519"/>
      <c r="BBU23" s="519"/>
      <c r="BBY23" s="519"/>
      <c r="BBZ23" s="519"/>
      <c r="BCD23" s="519"/>
      <c r="BCE23" s="519"/>
      <c r="BCI23" s="519"/>
      <c r="BCJ23" s="519"/>
      <c r="BCN23" s="519"/>
      <c r="BCO23" s="519"/>
      <c r="BCS23" s="519"/>
      <c r="BCT23" s="519"/>
      <c r="BCX23" s="519"/>
      <c r="BCY23" s="519"/>
      <c r="BDC23" s="519"/>
      <c r="BDD23" s="519"/>
      <c r="BDH23" s="519"/>
      <c r="BDI23" s="519"/>
      <c r="BDM23" s="519"/>
      <c r="BDN23" s="519"/>
      <c r="BDR23" s="519"/>
      <c r="BDS23" s="519"/>
      <c r="BDW23" s="519"/>
      <c r="BDX23" s="519"/>
      <c r="BEB23" s="519"/>
      <c r="BEC23" s="519"/>
      <c r="BEG23" s="519"/>
      <c r="BEH23" s="519"/>
      <c r="BEL23" s="519"/>
      <c r="BEM23" s="519"/>
      <c r="BEQ23" s="519"/>
      <c r="BER23" s="519"/>
      <c r="BEV23" s="519"/>
      <c r="BEW23" s="519"/>
      <c r="BFA23" s="519"/>
      <c r="BFB23" s="519"/>
      <c r="BFF23" s="519"/>
      <c r="BFG23" s="519"/>
      <c r="BFK23" s="519"/>
      <c r="BFL23" s="519"/>
      <c r="BFP23" s="519"/>
      <c r="BFQ23" s="519"/>
      <c r="BFU23" s="519"/>
      <c r="BFV23" s="519"/>
      <c r="BFZ23" s="519"/>
      <c r="BGA23" s="519"/>
      <c r="BGE23" s="519"/>
      <c r="BGF23" s="519"/>
      <c r="BGJ23" s="519"/>
      <c r="BGK23" s="519"/>
      <c r="BGO23" s="519"/>
      <c r="BGP23" s="519"/>
      <c r="BGT23" s="519"/>
      <c r="BGU23" s="519"/>
      <c r="BGY23" s="519"/>
      <c r="BGZ23" s="519"/>
      <c r="BHD23" s="519"/>
      <c r="BHE23" s="519"/>
      <c r="BHI23" s="519"/>
      <c r="BHJ23" s="519"/>
      <c r="BHN23" s="519"/>
      <c r="BHO23" s="519"/>
      <c r="BHS23" s="519"/>
      <c r="BHT23" s="519"/>
      <c r="BHX23" s="519"/>
      <c r="BHY23" s="519"/>
      <c r="BIC23" s="519"/>
      <c r="BID23" s="519"/>
      <c r="BIH23" s="519"/>
      <c r="BII23" s="519"/>
      <c r="BIM23" s="519"/>
      <c r="BIN23" s="519"/>
      <c r="BIR23" s="519"/>
      <c r="BIS23" s="519"/>
      <c r="BIW23" s="519"/>
      <c r="BIX23" s="519"/>
      <c r="BJB23" s="519"/>
      <c r="BJC23" s="519"/>
      <c r="BJG23" s="519"/>
      <c r="BJH23" s="519"/>
      <c r="BJL23" s="519"/>
      <c r="BJM23" s="519"/>
      <c r="BJQ23" s="519"/>
      <c r="BJR23" s="519"/>
      <c r="BJV23" s="519"/>
      <c r="BJW23" s="519"/>
      <c r="BKA23" s="519"/>
      <c r="BKB23" s="519"/>
      <c r="BKF23" s="519"/>
      <c r="BKG23" s="519"/>
      <c r="BKK23" s="519"/>
      <c r="BKL23" s="519"/>
      <c r="BKP23" s="519"/>
      <c r="BKQ23" s="519"/>
      <c r="BKU23" s="519"/>
      <c r="BKV23" s="519"/>
      <c r="BKZ23" s="519"/>
      <c r="BLA23" s="519"/>
      <c r="BLE23" s="519"/>
      <c r="BLF23" s="519"/>
      <c r="BLJ23" s="519"/>
      <c r="BLK23" s="519"/>
      <c r="BLO23" s="519"/>
      <c r="BLP23" s="519"/>
      <c r="BLT23" s="519"/>
      <c r="BLU23" s="519"/>
      <c r="BLY23" s="519"/>
      <c r="BLZ23" s="519"/>
      <c r="BMD23" s="519"/>
      <c r="BME23" s="519"/>
      <c r="BMI23" s="519"/>
      <c r="BMJ23" s="519"/>
      <c r="BMN23" s="519"/>
      <c r="BMO23" s="519"/>
      <c r="BMS23" s="519"/>
      <c r="BMT23" s="519"/>
      <c r="BMX23" s="519"/>
      <c r="BMY23" s="519"/>
      <c r="BNC23" s="519"/>
      <c r="BND23" s="519"/>
      <c r="BNH23" s="519"/>
      <c r="BNI23" s="519"/>
      <c r="BNM23" s="519"/>
      <c r="BNN23" s="519"/>
      <c r="BNR23" s="519"/>
      <c r="BNS23" s="519"/>
      <c r="BNW23" s="519"/>
      <c r="BNX23" s="519"/>
      <c r="BOB23" s="519"/>
      <c r="BOC23" s="519"/>
      <c r="BOG23" s="519"/>
      <c r="BOH23" s="519"/>
      <c r="BOL23" s="519"/>
      <c r="BOM23" s="519"/>
      <c r="BOQ23" s="519"/>
      <c r="BOR23" s="519"/>
      <c r="BOV23" s="519"/>
      <c r="BOW23" s="519"/>
      <c r="BPA23" s="519"/>
      <c r="BPB23" s="519"/>
      <c r="BPF23" s="519"/>
      <c r="BPG23" s="519"/>
      <c r="BPK23" s="519"/>
      <c r="BPL23" s="519"/>
      <c r="BPP23" s="519"/>
      <c r="BPQ23" s="519"/>
      <c r="BPU23" s="519"/>
      <c r="BPV23" s="519"/>
      <c r="BPZ23" s="519"/>
      <c r="BQA23" s="519"/>
      <c r="BQE23" s="519"/>
      <c r="BQF23" s="519"/>
      <c r="BQJ23" s="519"/>
      <c r="BQK23" s="519"/>
      <c r="BQO23" s="519"/>
      <c r="BQP23" s="519"/>
      <c r="BQT23" s="519"/>
      <c r="BQU23" s="519"/>
      <c r="BQY23" s="519"/>
      <c r="BQZ23" s="519"/>
      <c r="BRD23" s="519"/>
      <c r="BRE23" s="519"/>
      <c r="BRI23" s="519"/>
      <c r="BRJ23" s="519"/>
      <c r="BRN23" s="519"/>
      <c r="BRO23" s="519"/>
      <c r="BRS23" s="519"/>
      <c r="BRT23" s="519"/>
      <c r="BRX23" s="519"/>
      <c r="BRY23" s="519"/>
      <c r="BSC23" s="519"/>
      <c r="BSD23" s="519"/>
      <c r="BSH23" s="519"/>
      <c r="BSI23" s="519"/>
      <c r="BSM23" s="519"/>
      <c r="BSN23" s="519"/>
      <c r="BSR23" s="519"/>
      <c r="BSS23" s="519"/>
      <c r="BSW23" s="519"/>
      <c r="BSX23" s="519"/>
      <c r="BTB23" s="519"/>
      <c r="BTC23" s="519"/>
      <c r="BTG23" s="519"/>
      <c r="BTH23" s="519"/>
      <c r="BTL23" s="519"/>
      <c r="BTM23" s="519"/>
      <c r="BTQ23" s="519"/>
      <c r="BTR23" s="519"/>
      <c r="BTV23" s="519"/>
      <c r="BTW23" s="519"/>
      <c r="BUA23" s="519"/>
      <c r="BUB23" s="519"/>
      <c r="BUF23" s="519"/>
      <c r="BUG23" s="519"/>
      <c r="BUK23" s="519"/>
      <c r="BUL23" s="519"/>
      <c r="BUP23" s="519"/>
      <c r="BUQ23" s="519"/>
      <c r="BUU23" s="519"/>
      <c r="BUV23" s="519"/>
      <c r="BUZ23" s="519"/>
      <c r="BVA23" s="519"/>
      <c r="BVE23" s="519"/>
      <c r="BVF23" s="519"/>
      <c r="BVJ23" s="519"/>
      <c r="BVK23" s="519"/>
      <c r="BVO23" s="519"/>
      <c r="BVP23" s="519"/>
      <c r="BVT23" s="519"/>
      <c r="BVU23" s="519"/>
      <c r="BVY23" s="519"/>
      <c r="BVZ23" s="519"/>
      <c r="BWD23" s="519"/>
      <c r="BWE23" s="519"/>
      <c r="BWI23" s="519"/>
      <c r="BWJ23" s="519"/>
      <c r="BWN23" s="519"/>
      <c r="BWO23" s="519"/>
      <c r="BWS23" s="519"/>
      <c r="BWT23" s="519"/>
      <c r="BWX23" s="519"/>
      <c r="BWY23" s="519"/>
      <c r="BXC23" s="519"/>
      <c r="BXD23" s="519"/>
      <c r="BXH23" s="519"/>
      <c r="BXI23" s="519"/>
      <c r="BXM23" s="519"/>
      <c r="BXN23" s="519"/>
      <c r="BXR23" s="519"/>
      <c r="BXS23" s="519"/>
      <c r="BXW23" s="519"/>
      <c r="BXX23" s="519"/>
      <c r="BYB23" s="519"/>
      <c r="BYC23" s="519"/>
      <c r="BYG23" s="519"/>
      <c r="BYH23" s="519"/>
      <c r="BYL23" s="519"/>
      <c r="BYM23" s="519"/>
      <c r="BYQ23" s="519"/>
      <c r="BYR23" s="519"/>
      <c r="BYV23" s="519"/>
      <c r="BYW23" s="519"/>
      <c r="BZA23" s="519"/>
      <c r="BZB23" s="519"/>
      <c r="BZF23" s="519"/>
      <c r="BZG23" s="519"/>
      <c r="BZK23" s="519"/>
      <c r="BZL23" s="519"/>
      <c r="BZP23" s="519"/>
      <c r="BZQ23" s="519"/>
      <c r="BZU23" s="519"/>
      <c r="BZV23" s="519"/>
      <c r="BZZ23" s="519"/>
      <c r="CAA23" s="519"/>
      <c r="CAE23" s="519"/>
      <c r="CAF23" s="519"/>
      <c r="CAJ23" s="519"/>
      <c r="CAK23" s="519"/>
      <c r="CAO23" s="519"/>
      <c r="CAP23" s="519"/>
      <c r="CAT23" s="519"/>
      <c r="CAU23" s="519"/>
      <c r="CAY23" s="519"/>
      <c r="CAZ23" s="519"/>
      <c r="CBD23" s="519"/>
      <c r="CBE23" s="519"/>
      <c r="CBI23" s="519"/>
      <c r="CBJ23" s="519"/>
      <c r="CBN23" s="519"/>
      <c r="CBO23" s="519"/>
      <c r="CBS23" s="519"/>
      <c r="CBT23" s="519"/>
      <c r="CBX23" s="519"/>
      <c r="CBY23" s="519"/>
      <c r="CCC23" s="519"/>
      <c r="CCD23" s="519"/>
      <c r="CCH23" s="519"/>
      <c r="CCI23" s="519"/>
      <c r="CCM23" s="519"/>
      <c r="CCN23" s="519"/>
      <c r="CCR23" s="519"/>
      <c r="CCS23" s="519"/>
      <c r="CCW23" s="519"/>
      <c r="CCX23" s="519"/>
      <c r="CDB23" s="519"/>
      <c r="CDC23" s="519"/>
      <c r="CDG23" s="519"/>
      <c r="CDH23" s="519"/>
      <c r="CDL23" s="519"/>
      <c r="CDM23" s="519"/>
      <c r="CDQ23" s="519"/>
      <c r="CDR23" s="519"/>
      <c r="CDV23" s="519"/>
      <c r="CDW23" s="519"/>
      <c r="CEA23" s="519"/>
      <c r="CEB23" s="519"/>
      <c r="CEF23" s="519"/>
      <c r="CEG23" s="519"/>
      <c r="CEK23" s="519"/>
      <c r="CEL23" s="519"/>
      <c r="CEP23" s="519"/>
      <c r="CEQ23" s="519"/>
      <c r="CEU23" s="519"/>
      <c r="CEV23" s="519"/>
      <c r="CEZ23" s="519"/>
      <c r="CFA23" s="519"/>
      <c r="CFE23" s="519"/>
      <c r="CFF23" s="519"/>
      <c r="CFJ23" s="519"/>
      <c r="CFK23" s="519"/>
      <c r="CFO23" s="519"/>
      <c r="CFP23" s="519"/>
      <c r="CFT23" s="519"/>
      <c r="CFU23" s="519"/>
      <c r="CFY23" s="519"/>
      <c r="CFZ23" s="519"/>
      <c r="CGD23" s="519"/>
      <c r="CGE23" s="519"/>
      <c r="CGI23" s="519"/>
      <c r="CGJ23" s="519"/>
      <c r="CGN23" s="519"/>
      <c r="CGO23" s="519"/>
      <c r="CGS23" s="519"/>
      <c r="CGT23" s="519"/>
      <c r="CGX23" s="519"/>
      <c r="CGY23" s="519"/>
      <c r="CHC23" s="519"/>
      <c r="CHD23" s="519"/>
      <c r="CHH23" s="519"/>
      <c r="CHI23" s="519"/>
      <c r="CHM23" s="519"/>
      <c r="CHN23" s="519"/>
      <c r="CHR23" s="519"/>
      <c r="CHS23" s="519"/>
      <c r="CHW23" s="519"/>
      <c r="CHX23" s="519"/>
      <c r="CIB23" s="519"/>
      <c r="CIC23" s="519"/>
      <c r="CIG23" s="519"/>
      <c r="CIH23" s="519"/>
      <c r="CIL23" s="519"/>
      <c r="CIM23" s="519"/>
      <c r="CIQ23" s="519"/>
      <c r="CIR23" s="519"/>
      <c r="CIV23" s="519"/>
      <c r="CIW23" s="519"/>
      <c r="CJA23" s="519"/>
      <c r="CJB23" s="519"/>
      <c r="CJF23" s="519"/>
      <c r="CJG23" s="519"/>
      <c r="CJK23" s="519"/>
      <c r="CJL23" s="519"/>
      <c r="CJP23" s="519"/>
      <c r="CJQ23" s="519"/>
      <c r="CJU23" s="519"/>
      <c r="CJV23" s="519"/>
      <c r="CJZ23" s="519"/>
      <c r="CKA23" s="519"/>
      <c r="CKE23" s="519"/>
      <c r="CKF23" s="519"/>
      <c r="CKJ23" s="519"/>
      <c r="CKK23" s="519"/>
      <c r="CKO23" s="519"/>
      <c r="CKP23" s="519"/>
      <c r="CKT23" s="519"/>
      <c r="CKU23" s="519"/>
      <c r="CKY23" s="519"/>
      <c r="CKZ23" s="519"/>
      <c r="CLD23" s="519"/>
      <c r="CLE23" s="519"/>
      <c r="CLI23" s="519"/>
      <c r="CLJ23" s="519"/>
      <c r="CLN23" s="519"/>
      <c r="CLO23" s="519"/>
      <c r="CLS23" s="519"/>
      <c r="CLT23" s="519"/>
      <c r="CLX23" s="519"/>
      <c r="CLY23" s="519"/>
      <c r="CMC23" s="519"/>
      <c r="CMD23" s="519"/>
      <c r="CMH23" s="519"/>
      <c r="CMI23" s="519"/>
      <c r="CMM23" s="519"/>
      <c r="CMN23" s="519"/>
      <c r="CMR23" s="519"/>
      <c r="CMS23" s="519"/>
      <c r="CMW23" s="519"/>
      <c r="CMX23" s="519"/>
      <c r="CNB23" s="519"/>
      <c r="CNC23" s="519"/>
      <c r="CNG23" s="519"/>
      <c r="CNH23" s="519"/>
      <c r="CNL23" s="519"/>
      <c r="CNM23" s="519"/>
      <c r="CNQ23" s="519"/>
      <c r="CNR23" s="519"/>
      <c r="CNV23" s="519"/>
      <c r="CNW23" s="519"/>
      <c r="COA23" s="519"/>
      <c r="COB23" s="519"/>
      <c r="COF23" s="519"/>
      <c r="COG23" s="519"/>
      <c r="COK23" s="519"/>
      <c r="COL23" s="519"/>
      <c r="COP23" s="519"/>
      <c r="COQ23" s="519"/>
      <c r="COU23" s="519"/>
      <c r="COV23" s="519"/>
      <c r="COZ23" s="519"/>
      <c r="CPA23" s="519"/>
      <c r="CPE23" s="519"/>
      <c r="CPF23" s="519"/>
      <c r="CPJ23" s="519"/>
      <c r="CPK23" s="519"/>
      <c r="CPO23" s="519"/>
      <c r="CPP23" s="519"/>
      <c r="CPT23" s="519"/>
      <c r="CPU23" s="519"/>
      <c r="CPY23" s="519"/>
      <c r="CPZ23" s="519"/>
      <c r="CQD23" s="519"/>
      <c r="CQE23" s="519"/>
      <c r="CQI23" s="519"/>
      <c r="CQJ23" s="519"/>
      <c r="CQN23" s="519"/>
      <c r="CQO23" s="519"/>
      <c r="CQS23" s="519"/>
      <c r="CQT23" s="519"/>
      <c r="CQX23" s="519"/>
      <c r="CQY23" s="519"/>
      <c r="CRC23" s="519"/>
      <c r="CRD23" s="519"/>
      <c r="CRH23" s="519"/>
      <c r="CRI23" s="519"/>
      <c r="CRM23" s="519"/>
      <c r="CRN23" s="519"/>
      <c r="CRR23" s="519"/>
      <c r="CRS23" s="519"/>
      <c r="CRW23" s="519"/>
      <c r="CRX23" s="519"/>
      <c r="CSB23" s="519"/>
      <c r="CSC23" s="519"/>
      <c r="CSG23" s="519"/>
      <c r="CSH23" s="519"/>
      <c r="CSL23" s="519"/>
      <c r="CSM23" s="519"/>
      <c r="CSQ23" s="519"/>
      <c r="CSR23" s="519"/>
      <c r="CSV23" s="519"/>
      <c r="CSW23" s="519"/>
      <c r="CTA23" s="519"/>
      <c r="CTB23" s="519"/>
      <c r="CTF23" s="519"/>
      <c r="CTG23" s="519"/>
      <c r="CTK23" s="519"/>
      <c r="CTL23" s="519"/>
      <c r="CTP23" s="519"/>
      <c r="CTQ23" s="519"/>
      <c r="CTU23" s="519"/>
      <c r="CTV23" s="519"/>
      <c r="CTZ23" s="519"/>
      <c r="CUA23" s="519"/>
      <c r="CUE23" s="519"/>
      <c r="CUF23" s="519"/>
      <c r="CUJ23" s="519"/>
      <c r="CUK23" s="519"/>
      <c r="CUO23" s="519"/>
      <c r="CUP23" s="519"/>
      <c r="CUT23" s="519"/>
      <c r="CUU23" s="519"/>
      <c r="CUY23" s="519"/>
      <c r="CUZ23" s="519"/>
      <c r="CVD23" s="519"/>
      <c r="CVE23" s="519"/>
      <c r="CVI23" s="519"/>
      <c r="CVJ23" s="519"/>
      <c r="CVN23" s="519"/>
      <c r="CVO23" s="519"/>
      <c r="CVS23" s="519"/>
      <c r="CVT23" s="519"/>
      <c r="CVX23" s="519"/>
      <c r="CVY23" s="519"/>
      <c r="CWC23" s="519"/>
      <c r="CWD23" s="519"/>
      <c r="CWH23" s="519"/>
      <c r="CWI23" s="519"/>
      <c r="CWM23" s="519"/>
      <c r="CWN23" s="519"/>
      <c r="CWR23" s="519"/>
      <c r="CWS23" s="519"/>
      <c r="CWW23" s="519"/>
      <c r="CWX23" s="519"/>
      <c r="CXB23" s="519"/>
      <c r="CXC23" s="519"/>
      <c r="CXG23" s="519"/>
      <c r="CXH23" s="519"/>
      <c r="CXL23" s="519"/>
      <c r="CXM23" s="519"/>
      <c r="CXQ23" s="519"/>
      <c r="CXR23" s="519"/>
      <c r="CXV23" s="519"/>
      <c r="CXW23" s="519"/>
      <c r="CYA23" s="519"/>
      <c r="CYB23" s="519"/>
      <c r="CYF23" s="519"/>
      <c r="CYG23" s="519"/>
      <c r="CYK23" s="519"/>
      <c r="CYL23" s="519"/>
      <c r="CYP23" s="519"/>
      <c r="CYQ23" s="519"/>
      <c r="CYU23" s="519"/>
      <c r="CYV23" s="519"/>
      <c r="CYZ23" s="519"/>
      <c r="CZA23" s="519"/>
      <c r="CZE23" s="519"/>
      <c r="CZF23" s="519"/>
      <c r="CZJ23" s="519"/>
      <c r="CZK23" s="519"/>
      <c r="CZO23" s="519"/>
      <c r="CZP23" s="519"/>
      <c r="CZT23" s="519"/>
      <c r="CZU23" s="519"/>
      <c r="CZY23" s="519"/>
      <c r="CZZ23" s="519"/>
      <c r="DAD23" s="519"/>
      <c r="DAE23" s="519"/>
      <c r="DAI23" s="519"/>
      <c r="DAJ23" s="519"/>
      <c r="DAN23" s="519"/>
      <c r="DAO23" s="519"/>
      <c r="DAS23" s="519"/>
      <c r="DAT23" s="519"/>
      <c r="DAX23" s="519"/>
      <c r="DAY23" s="519"/>
      <c r="DBC23" s="519"/>
      <c r="DBD23" s="519"/>
      <c r="DBH23" s="519"/>
      <c r="DBI23" s="519"/>
      <c r="DBM23" s="519"/>
      <c r="DBN23" s="519"/>
      <c r="DBR23" s="519"/>
      <c r="DBS23" s="519"/>
      <c r="DBW23" s="519"/>
      <c r="DBX23" s="519"/>
      <c r="DCB23" s="519"/>
      <c r="DCC23" s="519"/>
      <c r="DCG23" s="519"/>
      <c r="DCH23" s="519"/>
      <c r="DCL23" s="519"/>
      <c r="DCM23" s="519"/>
      <c r="DCQ23" s="519"/>
      <c r="DCR23" s="519"/>
      <c r="DCV23" s="519"/>
      <c r="DCW23" s="519"/>
      <c r="DDA23" s="519"/>
      <c r="DDB23" s="519"/>
      <c r="DDF23" s="519"/>
      <c r="DDG23" s="519"/>
      <c r="DDK23" s="519"/>
      <c r="DDL23" s="519"/>
      <c r="DDP23" s="519"/>
      <c r="DDQ23" s="519"/>
      <c r="DDU23" s="519"/>
      <c r="DDV23" s="519"/>
      <c r="DDZ23" s="519"/>
      <c r="DEA23" s="519"/>
      <c r="DEE23" s="519"/>
      <c r="DEF23" s="519"/>
      <c r="DEJ23" s="519"/>
      <c r="DEK23" s="519"/>
      <c r="DEO23" s="519"/>
      <c r="DEP23" s="519"/>
      <c r="DET23" s="519"/>
      <c r="DEU23" s="519"/>
      <c r="DEY23" s="519"/>
      <c r="DEZ23" s="519"/>
      <c r="DFD23" s="519"/>
      <c r="DFE23" s="519"/>
      <c r="DFI23" s="519"/>
      <c r="DFJ23" s="519"/>
      <c r="DFN23" s="519"/>
      <c r="DFO23" s="519"/>
      <c r="DFS23" s="519"/>
      <c r="DFT23" s="519"/>
      <c r="DFX23" s="519"/>
      <c r="DFY23" s="519"/>
      <c r="DGC23" s="519"/>
      <c r="DGD23" s="519"/>
      <c r="DGH23" s="519"/>
      <c r="DGI23" s="519"/>
      <c r="DGM23" s="519"/>
      <c r="DGN23" s="519"/>
      <c r="DGR23" s="519"/>
      <c r="DGS23" s="519"/>
      <c r="DGW23" s="519"/>
      <c r="DGX23" s="519"/>
      <c r="DHB23" s="519"/>
      <c r="DHC23" s="519"/>
      <c r="DHG23" s="519"/>
      <c r="DHH23" s="519"/>
      <c r="DHL23" s="519"/>
      <c r="DHM23" s="519"/>
      <c r="DHQ23" s="519"/>
      <c r="DHR23" s="519"/>
      <c r="DHV23" s="519"/>
      <c r="DHW23" s="519"/>
      <c r="DIA23" s="519"/>
      <c r="DIB23" s="519"/>
      <c r="DIF23" s="519"/>
      <c r="DIG23" s="519"/>
      <c r="DIK23" s="519"/>
      <c r="DIL23" s="519"/>
      <c r="DIP23" s="519"/>
      <c r="DIQ23" s="519"/>
      <c r="DIU23" s="519"/>
      <c r="DIV23" s="519"/>
      <c r="DIZ23" s="519"/>
      <c r="DJA23" s="519"/>
      <c r="DJE23" s="519"/>
      <c r="DJF23" s="519"/>
      <c r="DJJ23" s="519"/>
      <c r="DJK23" s="519"/>
      <c r="DJO23" s="519"/>
      <c r="DJP23" s="519"/>
      <c r="DJT23" s="519"/>
      <c r="DJU23" s="519"/>
      <c r="DJY23" s="519"/>
      <c r="DJZ23" s="519"/>
      <c r="DKD23" s="519"/>
      <c r="DKE23" s="519"/>
      <c r="DKI23" s="519"/>
      <c r="DKJ23" s="519"/>
      <c r="DKN23" s="519"/>
      <c r="DKO23" s="519"/>
      <c r="DKS23" s="519"/>
      <c r="DKT23" s="519"/>
      <c r="DKX23" s="519"/>
      <c r="DKY23" s="519"/>
      <c r="DLC23" s="519"/>
      <c r="DLD23" s="519"/>
      <c r="DLH23" s="519"/>
      <c r="DLI23" s="519"/>
      <c r="DLM23" s="519"/>
      <c r="DLN23" s="519"/>
      <c r="DLR23" s="519"/>
      <c r="DLS23" s="519"/>
      <c r="DLW23" s="519"/>
      <c r="DLX23" s="519"/>
      <c r="DMB23" s="519"/>
      <c r="DMC23" s="519"/>
      <c r="DMG23" s="519"/>
      <c r="DMH23" s="519"/>
      <c r="DML23" s="519"/>
      <c r="DMM23" s="519"/>
      <c r="DMQ23" s="519"/>
      <c r="DMR23" s="519"/>
      <c r="DMV23" s="519"/>
      <c r="DMW23" s="519"/>
      <c r="DNA23" s="519"/>
      <c r="DNB23" s="519"/>
      <c r="DNF23" s="519"/>
      <c r="DNG23" s="519"/>
      <c r="DNK23" s="519"/>
      <c r="DNL23" s="519"/>
      <c r="DNP23" s="519"/>
      <c r="DNQ23" s="519"/>
      <c r="DNU23" s="519"/>
      <c r="DNV23" s="519"/>
      <c r="DNZ23" s="519"/>
      <c r="DOA23" s="519"/>
      <c r="DOE23" s="519"/>
      <c r="DOF23" s="519"/>
      <c r="DOJ23" s="519"/>
      <c r="DOK23" s="519"/>
      <c r="DOO23" s="519"/>
      <c r="DOP23" s="519"/>
      <c r="DOT23" s="519"/>
      <c r="DOU23" s="519"/>
      <c r="DOY23" s="519"/>
      <c r="DOZ23" s="519"/>
      <c r="DPD23" s="519"/>
      <c r="DPE23" s="519"/>
      <c r="DPI23" s="519"/>
      <c r="DPJ23" s="519"/>
      <c r="DPN23" s="519"/>
      <c r="DPO23" s="519"/>
      <c r="DPS23" s="519"/>
      <c r="DPT23" s="519"/>
      <c r="DPX23" s="519"/>
      <c r="DPY23" s="519"/>
      <c r="DQC23" s="519"/>
      <c r="DQD23" s="519"/>
      <c r="DQH23" s="519"/>
      <c r="DQI23" s="519"/>
      <c r="DQM23" s="519"/>
      <c r="DQN23" s="519"/>
      <c r="DQR23" s="519"/>
      <c r="DQS23" s="519"/>
      <c r="DQW23" s="519"/>
      <c r="DQX23" s="519"/>
      <c r="DRB23" s="519"/>
      <c r="DRC23" s="519"/>
      <c r="DRG23" s="519"/>
      <c r="DRH23" s="519"/>
      <c r="DRL23" s="519"/>
      <c r="DRM23" s="519"/>
      <c r="DRQ23" s="519"/>
      <c r="DRR23" s="519"/>
      <c r="DRV23" s="519"/>
      <c r="DRW23" s="519"/>
      <c r="DSA23" s="519"/>
      <c r="DSB23" s="519"/>
      <c r="DSF23" s="519"/>
      <c r="DSG23" s="519"/>
      <c r="DSK23" s="519"/>
      <c r="DSL23" s="519"/>
      <c r="DSP23" s="519"/>
      <c r="DSQ23" s="519"/>
      <c r="DSU23" s="519"/>
      <c r="DSV23" s="519"/>
      <c r="DSZ23" s="519"/>
      <c r="DTA23" s="519"/>
      <c r="DTE23" s="519"/>
      <c r="DTF23" s="519"/>
      <c r="DTJ23" s="519"/>
      <c r="DTK23" s="519"/>
      <c r="DTO23" s="519"/>
      <c r="DTP23" s="519"/>
      <c r="DTT23" s="519"/>
      <c r="DTU23" s="519"/>
      <c r="DTY23" s="519"/>
      <c r="DTZ23" s="519"/>
      <c r="DUD23" s="519"/>
      <c r="DUE23" s="519"/>
      <c r="DUI23" s="519"/>
      <c r="DUJ23" s="519"/>
      <c r="DUN23" s="519"/>
      <c r="DUO23" s="519"/>
      <c r="DUS23" s="519"/>
      <c r="DUT23" s="519"/>
      <c r="DUX23" s="519"/>
      <c r="DUY23" s="519"/>
      <c r="DVC23" s="519"/>
      <c r="DVD23" s="519"/>
      <c r="DVH23" s="519"/>
      <c r="DVI23" s="519"/>
      <c r="DVM23" s="519"/>
      <c r="DVN23" s="519"/>
      <c r="DVR23" s="519"/>
      <c r="DVS23" s="519"/>
      <c r="DVW23" s="519"/>
      <c r="DVX23" s="519"/>
      <c r="DWB23" s="519"/>
      <c r="DWC23" s="519"/>
      <c r="DWG23" s="519"/>
      <c r="DWH23" s="519"/>
      <c r="DWL23" s="519"/>
      <c r="DWM23" s="519"/>
      <c r="DWQ23" s="519"/>
      <c r="DWR23" s="519"/>
      <c r="DWV23" s="519"/>
      <c r="DWW23" s="519"/>
      <c r="DXA23" s="519"/>
      <c r="DXB23" s="519"/>
      <c r="DXF23" s="519"/>
      <c r="DXG23" s="519"/>
      <c r="DXK23" s="519"/>
      <c r="DXL23" s="519"/>
      <c r="DXP23" s="519"/>
      <c r="DXQ23" s="519"/>
      <c r="DXU23" s="519"/>
      <c r="DXV23" s="519"/>
      <c r="DXZ23" s="519"/>
      <c r="DYA23" s="519"/>
      <c r="DYE23" s="519"/>
      <c r="DYF23" s="519"/>
      <c r="DYJ23" s="519"/>
      <c r="DYK23" s="519"/>
      <c r="DYO23" s="519"/>
      <c r="DYP23" s="519"/>
      <c r="DYT23" s="519"/>
      <c r="DYU23" s="519"/>
      <c r="DYY23" s="519"/>
      <c r="DYZ23" s="519"/>
      <c r="DZD23" s="519"/>
      <c r="DZE23" s="519"/>
      <c r="DZI23" s="519"/>
      <c r="DZJ23" s="519"/>
      <c r="DZN23" s="519"/>
      <c r="DZO23" s="519"/>
      <c r="DZS23" s="519"/>
      <c r="DZT23" s="519"/>
      <c r="DZX23" s="519"/>
      <c r="DZY23" s="519"/>
      <c r="EAC23" s="519"/>
      <c r="EAD23" s="519"/>
      <c r="EAH23" s="519"/>
      <c r="EAI23" s="519"/>
      <c r="EAM23" s="519"/>
      <c r="EAN23" s="519"/>
      <c r="EAR23" s="519"/>
      <c r="EAS23" s="519"/>
      <c r="EAW23" s="519"/>
      <c r="EAX23" s="519"/>
      <c r="EBB23" s="519"/>
      <c r="EBC23" s="519"/>
      <c r="EBG23" s="519"/>
      <c r="EBH23" s="519"/>
      <c r="EBL23" s="519"/>
      <c r="EBM23" s="519"/>
      <c r="EBQ23" s="519"/>
      <c r="EBR23" s="519"/>
      <c r="EBV23" s="519"/>
      <c r="EBW23" s="519"/>
      <c r="ECA23" s="519"/>
      <c r="ECB23" s="519"/>
      <c r="ECF23" s="519"/>
      <c r="ECG23" s="519"/>
      <c r="ECK23" s="519"/>
      <c r="ECL23" s="519"/>
      <c r="ECP23" s="519"/>
      <c r="ECQ23" s="519"/>
      <c r="ECU23" s="519"/>
      <c r="ECV23" s="519"/>
      <c r="ECZ23" s="519"/>
      <c r="EDA23" s="519"/>
      <c r="EDE23" s="519"/>
      <c r="EDF23" s="519"/>
      <c r="EDJ23" s="519"/>
      <c r="EDK23" s="519"/>
      <c r="EDO23" s="519"/>
      <c r="EDP23" s="519"/>
      <c r="EDT23" s="519"/>
      <c r="EDU23" s="519"/>
      <c r="EDY23" s="519"/>
      <c r="EDZ23" s="519"/>
      <c r="EED23" s="519"/>
      <c r="EEE23" s="519"/>
      <c r="EEI23" s="519"/>
      <c r="EEJ23" s="519"/>
      <c r="EEN23" s="519"/>
      <c r="EEO23" s="519"/>
      <c r="EES23" s="519"/>
      <c r="EET23" s="519"/>
      <c r="EEX23" s="519"/>
      <c r="EEY23" s="519"/>
      <c r="EFC23" s="519"/>
      <c r="EFD23" s="519"/>
      <c r="EFH23" s="519"/>
      <c r="EFI23" s="519"/>
      <c r="EFM23" s="519"/>
      <c r="EFN23" s="519"/>
      <c r="EFR23" s="519"/>
      <c r="EFS23" s="519"/>
      <c r="EFW23" s="519"/>
      <c r="EFX23" s="519"/>
      <c r="EGB23" s="519"/>
      <c r="EGC23" s="519"/>
      <c r="EGG23" s="519"/>
      <c r="EGH23" s="519"/>
      <c r="EGL23" s="519"/>
      <c r="EGM23" s="519"/>
      <c r="EGQ23" s="519"/>
      <c r="EGR23" s="519"/>
      <c r="EGV23" s="519"/>
      <c r="EGW23" s="519"/>
      <c r="EHA23" s="519"/>
      <c r="EHB23" s="519"/>
      <c r="EHF23" s="519"/>
      <c r="EHG23" s="519"/>
      <c r="EHK23" s="519"/>
      <c r="EHL23" s="519"/>
      <c r="EHP23" s="519"/>
      <c r="EHQ23" s="519"/>
      <c r="EHU23" s="519"/>
      <c r="EHV23" s="519"/>
      <c r="EHZ23" s="519"/>
      <c r="EIA23" s="519"/>
      <c r="EIE23" s="519"/>
      <c r="EIF23" s="519"/>
      <c r="EIJ23" s="519"/>
      <c r="EIK23" s="519"/>
      <c r="EIO23" s="519"/>
      <c r="EIP23" s="519"/>
      <c r="EIT23" s="519"/>
      <c r="EIU23" s="519"/>
      <c r="EIY23" s="519"/>
      <c r="EIZ23" s="519"/>
      <c r="EJD23" s="519"/>
      <c r="EJE23" s="519"/>
      <c r="EJI23" s="519"/>
      <c r="EJJ23" s="519"/>
      <c r="EJN23" s="519"/>
      <c r="EJO23" s="519"/>
      <c r="EJS23" s="519"/>
      <c r="EJT23" s="519"/>
      <c r="EJX23" s="519"/>
      <c r="EJY23" s="519"/>
      <c r="EKC23" s="519"/>
      <c r="EKD23" s="519"/>
      <c r="EKH23" s="519"/>
      <c r="EKI23" s="519"/>
      <c r="EKM23" s="519"/>
      <c r="EKN23" s="519"/>
      <c r="EKR23" s="519"/>
      <c r="EKS23" s="519"/>
      <c r="EKW23" s="519"/>
      <c r="EKX23" s="519"/>
      <c r="ELB23" s="519"/>
      <c r="ELC23" s="519"/>
      <c r="ELG23" s="519"/>
      <c r="ELH23" s="519"/>
      <c r="ELL23" s="519"/>
      <c r="ELM23" s="519"/>
      <c r="ELQ23" s="519"/>
      <c r="ELR23" s="519"/>
      <c r="ELV23" s="519"/>
      <c r="ELW23" s="519"/>
      <c r="EMA23" s="519"/>
      <c r="EMB23" s="519"/>
      <c r="EMF23" s="519"/>
      <c r="EMG23" s="519"/>
      <c r="EMK23" s="519"/>
      <c r="EML23" s="519"/>
      <c r="EMP23" s="519"/>
      <c r="EMQ23" s="519"/>
      <c r="EMU23" s="519"/>
      <c r="EMV23" s="519"/>
      <c r="EMZ23" s="519"/>
      <c r="ENA23" s="519"/>
      <c r="ENE23" s="519"/>
      <c r="ENF23" s="519"/>
      <c r="ENJ23" s="519"/>
      <c r="ENK23" s="519"/>
      <c r="ENO23" s="519"/>
      <c r="ENP23" s="519"/>
      <c r="ENT23" s="519"/>
      <c r="ENU23" s="519"/>
      <c r="ENY23" s="519"/>
      <c r="ENZ23" s="519"/>
      <c r="EOD23" s="519"/>
      <c r="EOE23" s="519"/>
      <c r="EOI23" s="519"/>
      <c r="EOJ23" s="519"/>
      <c r="EON23" s="519"/>
      <c r="EOO23" s="519"/>
      <c r="EOS23" s="519"/>
      <c r="EOT23" s="519"/>
      <c r="EOX23" s="519"/>
      <c r="EOY23" s="519"/>
      <c r="EPC23" s="519"/>
      <c r="EPD23" s="519"/>
      <c r="EPH23" s="519"/>
      <c r="EPI23" s="519"/>
      <c r="EPM23" s="519"/>
      <c r="EPN23" s="519"/>
      <c r="EPR23" s="519"/>
      <c r="EPS23" s="519"/>
      <c r="EPW23" s="519"/>
      <c r="EPX23" s="519"/>
      <c r="EQB23" s="519"/>
      <c r="EQC23" s="519"/>
      <c r="EQG23" s="519"/>
      <c r="EQH23" s="519"/>
      <c r="EQL23" s="519"/>
      <c r="EQM23" s="519"/>
      <c r="EQQ23" s="519"/>
      <c r="EQR23" s="519"/>
      <c r="EQV23" s="519"/>
      <c r="EQW23" s="519"/>
      <c r="ERA23" s="519"/>
      <c r="ERB23" s="519"/>
      <c r="ERF23" s="519"/>
      <c r="ERG23" s="519"/>
      <c r="ERK23" s="519"/>
      <c r="ERL23" s="519"/>
      <c r="ERP23" s="519"/>
      <c r="ERQ23" s="519"/>
      <c r="ERU23" s="519"/>
      <c r="ERV23" s="519"/>
      <c r="ERZ23" s="519"/>
      <c r="ESA23" s="519"/>
      <c r="ESE23" s="519"/>
      <c r="ESF23" s="519"/>
      <c r="ESJ23" s="519"/>
      <c r="ESK23" s="519"/>
      <c r="ESO23" s="519"/>
      <c r="ESP23" s="519"/>
      <c r="EST23" s="519"/>
      <c r="ESU23" s="519"/>
      <c r="ESY23" s="519"/>
      <c r="ESZ23" s="519"/>
      <c r="ETD23" s="519"/>
      <c r="ETE23" s="519"/>
      <c r="ETI23" s="519"/>
      <c r="ETJ23" s="519"/>
      <c r="ETN23" s="519"/>
      <c r="ETO23" s="519"/>
      <c r="ETS23" s="519"/>
      <c r="ETT23" s="519"/>
      <c r="ETX23" s="519"/>
      <c r="ETY23" s="519"/>
      <c r="EUC23" s="519"/>
      <c r="EUD23" s="519"/>
      <c r="EUH23" s="519"/>
      <c r="EUI23" s="519"/>
      <c r="EUM23" s="519"/>
      <c r="EUN23" s="519"/>
      <c r="EUR23" s="519"/>
      <c r="EUS23" s="519"/>
      <c r="EUW23" s="519"/>
      <c r="EUX23" s="519"/>
      <c r="EVB23" s="519"/>
      <c r="EVC23" s="519"/>
      <c r="EVG23" s="519"/>
      <c r="EVH23" s="519"/>
      <c r="EVL23" s="519"/>
      <c r="EVM23" s="519"/>
      <c r="EVQ23" s="519"/>
      <c r="EVR23" s="519"/>
      <c r="EVV23" s="519"/>
      <c r="EVW23" s="519"/>
      <c r="EWA23" s="519"/>
      <c r="EWB23" s="519"/>
      <c r="EWF23" s="519"/>
      <c r="EWG23" s="519"/>
      <c r="EWK23" s="519"/>
      <c r="EWL23" s="519"/>
      <c r="EWP23" s="519"/>
      <c r="EWQ23" s="519"/>
      <c r="EWU23" s="519"/>
      <c r="EWV23" s="519"/>
      <c r="EWZ23" s="519"/>
      <c r="EXA23" s="519"/>
      <c r="EXE23" s="519"/>
      <c r="EXF23" s="519"/>
      <c r="EXJ23" s="519"/>
      <c r="EXK23" s="519"/>
      <c r="EXO23" s="519"/>
      <c r="EXP23" s="519"/>
      <c r="EXT23" s="519"/>
      <c r="EXU23" s="519"/>
      <c r="EXY23" s="519"/>
      <c r="EXZ23" s="519"/>
      <c r="EYD23" s="519"/>
      <c r="EYE23" s="519"/>
      <c r="EYI23" s="519"/>
      <c r="EYJ23" s="519"/>
      <c r="EYN23" s="519"/>
      <c r="EYO23" s="519"/>
      <c r="EYS23" s="519"/>
      <c r="EYT23" s="519"/>
      <c r="EYX23" s="519"/>
      <c r="EYY23" s="519"/>
      <c r="EZC23" s="519"/>
      <c r="EZD23" s="519"/>
      <c r="EZH23" s="519"/>
      <c r="EZI23" s="519"/>
      <c r="EZM23" s="519"/>
      <c r="EZN23" s="519"/>
      <c r="EZR23" s="519"/>
      <c r="EZS23" s="519"/>
      <c r="EZW23" s="519"/>
      <c r="EZX23" s="519"/>
      <c r="FAB23" s="519"/>
      <c r="FAC23" s="519"/>
      <c r="FAG23" s="519"/>
      <c r="FAH23" s="519"/>
      <c r="FAL23" s="519"/>
      <c r="FAM23" s="519"/>
      <c r="FAQ23" s="519"/>
      <c r="FAR23" s="519"/>
      <c r="FAV23" s="519"/>
      <c r="FAW23" s="519"/>
      <c r="FBA23" s="519"/>
      <c r="FBB23" s="519"/>
      <c r="FBF23" s="519"/>
      <c r="FBG23" s="519"/>
      <c r="FBK23" s="519"/>
      <c r="FBL23" s="519"/>
      <c r="FBP23" s="519"/>
      <c r="FBQ23" s="519"/>
      <c r="FBU23" s="519"/>
      <c r="FBV23" s="519"/>
      <c r="FBZ23" s="519"/>
      <c r="FCA23" s="519"/>
      <c r="FCE23" s="519"/>
      <c r="FCF23" s="519"/>
      <c r="FCJ23" s="519"/>
      <c r="FCK23" s="519"/>
      <c r="FCO23" s="519"/>
      <c r="FCP23" s="519"/>
      <c r="FCT23" s="519"/>
      <c r="FCU23" s="519"/>
      <c r="FCY23" s="519"/>
      <c r="FCZ23" s="519"/>
      <c r="FDD23" s="519"/>
      <c r="FDE23" s="519"/>
      <c r="FDI23" s="519"/>
      <c r="FDJ23" s="519"/>
      <c r="FDN23" s="519"/>
      <c r="FDO23" s="519"/>
      <c r="FDS23" s="519"/>
      <c r="FDT23" s="519"/>
      <c r="FDX23" s="519"/>
      <c r="FDY23" s="519"/>
      <c r="FEC23" s="519"/>
      <c r="FED23" s="519"/>
      <c r="FEH23" s="519"/>
      <c r="FEI23" s="519"/>
      <c r="FEM23" s="519"/>
      <c r="FEN23" s="519"/>
      <c r="FER23" s="519"/>
      <c r="FES23" s="519"/>
      <c r="FEW23" s="519"/>
      <c r="FEX23" s="519"/>
      <c r="FFB23" s="519"/>
      <c r="FFC23" s="519"/>
      <c r="FFG23" s="519"/>
      <c r="FFH23" s="519"/>
      <c r="FFL23" s="519"/>
      <c r="FFM23" s="519"/>
      <c r="FFQ23" s="519"/>
      <c r="FFR23" s="519"/>
      <c r="FFV23" s="519"/>
      <c r="FFW23" s="519"/>
      <c r="FGA23" s="519"/>
      <c r="FGB23" s="519"/>
      <c r="FGF23" s="519"/>
      <c r="FGG23" s="519"/>
      <c r="FGK23" s="519"/>
      <c r="FGL23" s="519"/>
      <c r="FGP23" s="519"/>
      <c r="FGQ23" s="519"/>
      <c r="FGU23" s="519"/>
      <c r="FGV23" s="519"/>
      <c r="FGZ23" s="519"/>
      <c r="FHA23" s="519"/>
      <c r="FHE23" s="519"/>
      <c r="FHF23" s="519"/>
      <c r="FHJ23" s="519"/>
      <c r="FHK23" s="519"/>
      <c r="FHO23" s="519"/>
      <c r="FHP23" s="519"/>
      <c r="FHT23" s="519"/>
      <c r="FHU23" s="519"/>
      <c r="FHY23" s="519"/>
      <c r="FHZ23" s="519"/>
      <c r="FID23" s="519"/>
      <c r="FIE23" s="519"/>
      <c r="FII23" s="519"/>
      <c r="FIJ23" s="519"/>
      <c r="FIN23" s="519"/>
      <c r="FIO23" s="519"/>
      <c r="FIS23" s="519"/>
      <c r="FIT23" s="519"/>
      <c r="FIX23" s="519"/>
      <c r="FIY23" s="519"/>
      <c r="FJC23" s="519"/>
      <c r="FJD23" s="519"/>
      <c r="FJH23" s="519"/>
      <c r="FJI23" s="519"/>
      <c r="FJM23" s="519"/>
      <c r="FJN23" s="519"/>
      <c r="FJR23" s="519"/>
      <c r="FJS23" s="519"/>
      <c r="FJW23" s="519"/>
      <c r="FJX23" s="519"/>
      <c r="FKB23" s="519"/>
      <c r="FKC23" s="519"/>
      <c r="FKG23" s="519"/>
      <c r="FKH23" s="519"/>
      <c r="FKL23" s="519"/>
      <c r="FKM23" s="519"/>
      <c r="FKQ23" s="519"/>
      <c r="FKR23" s="519"/>
      <c r="FKV23" s="519"/>
      <c r="FKW23" s="519"/>
      <c r="FLA23" s="519"/>
      <c r="FLB23" s="519"/>
      <c r="FLF23" s="519"/>
      <c r="FLG23" s="519"/>
      <c r="FLK23" s="519"/>
      <c r="FLL23" s="519"/>
      <c r="FLP23" s="519"/>
      <c r="FLQ23" s="519"/>
      <c r="FLU23" s="519"/>
      <c r="FLV23" s="519"/>
      <c r="FLZ23" s="519"/>
      <c r="FMA23" s="519"/>
      <c r="FME23" s="519"/>
      <c r="FMF23" s="519"/>
      <c r="FMJ23" s="519"/>
      <c r="FMK23" s="519"/>
      <c r="FMO23" s="519"/>
      <c r="FMP23" s="519"/>
      <c r="FMT23" s="519"/>
      <c r="FMU23" s="519"/>
      <c r="FMY23" s="519"/>
      <c r="FMZ23" s="519"/>
      <c r="FND23" s="519"/>
      <c r="FNE23" s="519"/>
      <c r="FNI23" s="519"/>
      <c r="FNJ23" s="519"/>
      <c r="FNN23" s="519"/>
      <c r="FNO23" s="519"/>
      <c r="FNS23" s="519"/>
      <c r="FNT23" s="519"/>
      <c r="FNX23" s="519"/>
      <c r="FNY23" s="519"/>
      <c r="FOC23" s="519"/>
      <c r="FOD23" s="519"/>
      <c r="FOH23" s="519"/>
      <c r="FOI23" s="519"/>
      <c r="FOM23" s="519"/>
      <c r="FON23" s="519"/>
      <c r="FOR23" s="519"/>
      <c r="FOS23" s="519"/>
      <c r="FOW23" s="519"/>
      <c r="FOX23" s="519"/>
      <c r="FPB23" s="519"/>
      <c r="FPC23" s="519"/>
      <c r="FPG23" s="519"/>
      <c r="FPH23" s="519"/>
      <c r="FPL23" s="519"/>
      <c r="FPM23" s="519"/>
      <c r="FPQ23" s="519"/>
      <c r="FPR23" s="519"/>
      <c r="FPV23" s="519"/>
      <c r="FPW23" s="519"/>
      <c r="FQA23" s="519"/>
      <c r="FQB23" s="519"/>
      <c r="FQF23" s="519"/>
      <c r="FQG23" s="519"/>
      <c r="FQK23" s="519"/>
      <c r="FQL23" s="519"/>
      <c r="FQP23" s="519"/>
      <c r="FQQ23" s="519"/>
      <c r="FQU23" s="519"/>
      <c r="FQV23" s="519"/>
      <c r="FQZ23" s="519"/>
      <c r="FRA23" s="519"/>
      <c r="FRE23" s="519"/>
      <c r="FRF23" s="519"/>
      <c r="FRJ23" s="519"/>
      <c r="FRK23" s="519"/>
      <c r="FRO23" s="519"/>
      <c r="FRP23" s="519"/>
      <c r="FRT23" s="519"/>
      <c r="FRU23" s="519"/>
      <c r="FRY23" s="519"/>
      <c r="FRZ23" s="519"/>
      <c r="FSD23" s="519"/>
      <c r="FSE23" s="519"/>
      <c r="FSI23" s="519"/>
      <c r="FSJ23" s="519"/>
      <c r="FSN23" s="519"/>
      <c r="FSO23" s="519"/>
      <c r="FSS23" s="519"/>
      <c r="FST23" s="519"/>
      <c r="FSX23" s="519"/>
      <c r="FSY23" s="519"/>
      <c r="FTC23" s="519"/>
      <c r="FTD23" s="519"/>
      <c r="FTH23" s="519"/>
      <c r="FTI23" s="519"/>
      <c r="FTM23" s="519"/>
      <c r="FTN23" s="519"/>
      <c r="FTR23" s="519"/>
      <c r="FTS23" s="519"/>
      <c r="FTW23" s="519"/>
      <c r="FTX23" s="519"/>
      <c r="FUB23" s="519"/>
      <c r="FUC23" s="519"/>
      <c r="FUG23" s="519"/>
      <c r="FUH23" s="519"/>
      <c r="FUL23" s="519"/>
      <c r="FUM23" s="519"/>
      <c r="FUQ23" s="519"/>
      <c r="FUR23" s="519"/>
      <c r="FUV23" s="519"/>
      <c r="FUW23" s="519"/>
      <c r="FVA23" s="519"/>
      <c r="FVB23" s="519"/>
      <c r="FVF23" s="519"/>
      <c r="FVG23" s="519"/>
      <c r="FVK23" s="519"/>
      <c r="FVL23" s="519"/>
      <c r="FVP23" s="519"/>
      <c r="FVQ23" s="519"/>
      <c r="FVU23" s="519"/>
      <c r="FVV23" s="519"/>
      <c r="FVZ23" s="519"/>
      <c r="FWA23" s="519"/>
      <c r="FWE23" s="519"/>
      <c r="FWF23" s="519"/>
      <c r="FWJ23" s="519"/>
      <c r="FWK23" s="519"/>
      <c r="FWO23" s="519"/>
      <c r="FWP23" s="519"/>
      <c r="FWT23" s="519"/>
      <c r="FWU23" s="519"/>
      <c r="FWY23" s="519"/>
      <c r="FWZ23" s="519"/>
      <c r="FXD23" s="519"/>
      <c r="FXE23" s="519"/>
      <c r="FXI23" s="519"/>
      <c r="FXJ23" s="519"/>
      <c r="FXN23" s="519"/>
      <c r="FXO23" s="519"/>
      <c r="FXS23" s="519"/>
      <c r="FXT23" s="519"/>
      <c r="FXX23" s="519"/>
      <c r="FXY23" s="519"/>
      <c r="FYC23" s="519"/>
      <c r="FYD23" s="519"/>
      <c r="FYH23" s="519"/>
      <c r="FYI23" s="519"/>
      <c r="FYM23" s="519"/>
      <c r="FYN23" s="519"/>
      <c r="FYR23" s="519"/>
      <c r="FYS23" s="519"/>
      <c r="FYW23" s="519"/>
      <c r="FYX23" s="519"/>
      <c r="FZB23" s="519"/>
      <c r="FZC23" s="519"/>
      <c r="FZG23" s="519"/>
      <c r="FZH23" s="519"/>
      <c r="FZL23" s="519"/>
      <c r="FZM23" s="519"/>
      <c r="FZQ23" s="519"/>
      <c r="FZR23" s="519"/>
      <c r="FZV23" s="519"/>
      <c r="FZW23" s="519"/>
      <c r="GAA23" s="519"/>
      <c r="GAB23" s="519"/>
      <c r="GAF23" s="519"/>
      <c r="GAG23" s="519"/>
      <c r="GAK23" s="519"/>
      <c r="GAL23" s="519"/>
      <c r="GAP23" s="519"/>
      <c r="GAQ23" s="519"/>
      <c r="GAU23" s="519"/>
      <c r="GAV23" s="519"/>
      <c r="GAZ23" s="519"/>
      <c r="GBA23" s="519"/>
      <c r="GBE23" s="519"/>
      <c r="GBF23" s="519"/>
      <c r="GBJ23" s="519"/>
      <c r="GBK23" s="519"/>
      <c r="GBO23" s="519"/>
      <c r="GBP23" s="519"/>
      <c r="GBT23" s="519"/>
      <c r="GBU23" s="519"/>
      <c r="GBY23" s="519"/>
      <c r="GBZ23" s="519"/>
      <c r="GCD23" s="519"/>
      <c r="GCE23" s="519"/>
      <c r="GCI23" s="519"/>
      <c r="GCJ23" s="519"/>
      <c r="GCN23" s="519"/>
      <c r="GCO23" s="519"/>
      <c r="GCS23" s="519"/>
      <c r="GCT23" s="519"/>
      <c r="GCX23" s="519"/>
      <c r="GCY23" s="519"/>
      <c r="GDC23" s="519"/>
      <c r="GDD23" s="519"/>
      <c r="GDH23" s="519"/>
      <c r="GDI23" s="519"/>
      <c r="GDM23" s="519"/>
      <c r="GDN23" s="519"/>
      <c r="GDR23" s="519"/>
      <c r="GDS23" s="519"/>
      <c r="GDW23" s="519"/>
      <c r="GDX23" s="519"/>
      <c r="GEB23" s="519"/>
      <c r="GEC23" s="519"/>
      <c r="GEG23" s="519"/>
      <c r="GEH23" s="519"/>
      <c r="GEL23" s="519"/>
      <c r="GEM23" s="519"/>
      <c r="GEQ23" s="519"/>
      <c r="GER23" s="519"/>
      <c r="GEV23" s="519"/>
      <c r="GEW23" s="519"/>
      <c r="GFA23" s="519"/>
      <c r="GFB23" s="519"/>
      <c r="GFF23" s="519"/>
      <c r="GFG23" s="519"/>
      <c r="GFK23" s="519"/>
      <c r="GFL23" s="519"/>
      <c r="GFP23" s="519"/>
      <c r="GFQ23" s="519"/>
      <c r="GFU23" s="519"/>
      <c r="GFV23" s="519"/>
      <c r="GFZ23" s="519"/>
      <c r="GGA23" s="519"/>
      <c r="GGE23" s="519"/>
      <c r="GGF23" s="519"/>
      <c r="GGJ23" s="519"/>
      <c r="GGK23" s="519"/>
      <c r="GGO23" s="519"/>
      <c r="GGP23" s="519"/>
      <c r="GGT23" s="519"/>
      <c r="GGU23" s="519"/>
      <c r="GGY23" s="519"/>
      <c r="GGZ23" s="519"/>
      <c r="GHD23" s="519"/>
      <c r="GHE23" s="519"/>
      <c r="GHI23" s="519"/>
      <c r="GHJ23" s="519"/>
      <c r="GHN23" s="519"/>
      <c r="GHO23" s="519"/>
      <c r="GHS23" s="519"/>
      <c r="GHT23" s="519"/>
      <c r="GHX23" s="519"/>
      <c r="GHY23" s="519"/>
      <c r="GIC23" s="519"/>
      <c r="GID23" s="519"/>
      <c r="GIH23" s="519"/>
      <c r="GII23" s="519"/>
      <c r="GIM23" s="519"/>
      <c r="GIN23" s="519"/>
      <c r="GIR23" s="519"/>
      <c r="GIS23" s="519"/>
      <c r="GIW23" s="519"/>
      <c r="GIX23" s="519"/>
      <c r="GJB23" s="519"/>
      <c r="GJC23" s="519"/>
      <c r="GJG23" s="519"/>
      <c r="GJH23" s="519"/>
      <c r="GJL23" s="519"/>
      <c r="GJM23" s="519"/>
      <c r="GJQ23" s="519"/>
      <c r="GJR23" s="519"/>
      <c r="GJV23" s="519"/>
      <c r="GJW23" s="519"/>
      <c r="GKA23" s="519"/>
      <c r="GKB23" s="519"/>
      <c r="GKF23" s="519"/>
      <c r="GKG23" s="519"/>
      <c r="GKK23" s="519"/>
      <c r="GKL23" s="519"/>
      <c r="GKP23" s="519"/>
      <c r="GKQ23" s="519"/>
      <c r="GKU23" s="519"/>
      <c r="GKV23" s="519"/>
      <c r="GKZ23" s="519"/>
      <c r="GLA23" s="519"/>
      <c r="GLE23" s="519"/>
      <c r="GLF23" s="519"/>
      <c r="GLJ23" s="519"/>
      <c r="GLK23" s="519"/>
      <c r="GLO23" s="519"/>
      <c r="GLP23" s="519"/>
      <c r="GLT23" s="519"/>
      <c r="GLU23" s="519"/>
      <c r="GLY23" s="519"/>
      <c r="GLZ23" s="519"/>
      <c r="GMD23" s="519"/>
      <c r="GME23" s="519"/>
      <c r="GMI23" s="519"/>
      <c r="GMJ23" s="519"/>
      <c r="GMN23" s="519"/>
      <c r="GMO23" s="519"/>
      <c r="GMS23" s="519"/>
      <c r="GMT23" s="519"/>
      <c r="GMX23" s="519"/>
      <c r="GMY23" s="519"/>
      <c r="GNC23" s="519"/>
      <c r="GND23" s="519"/>
      <c r="GNH23" s="519"/>
      <c r="GNI23" s="519"/>
      <c r="GNM23" s="519"/>
      <c r="GNN23" s="519"/>
      <c r="GNR23" s="519"/>
      <c r="GNS23" s="519"/>
      <c r="GNW23" s="519"/>
      <c r="GNX23" s="519"/>
      <c r="GOB23" s="519"/>
      <c r="GOC23" s="519"/>
      <c r="GOG23" s="519"/>
      <c r="GOH23" s="519"/>
      <c r="GOL23" s="519"/>
      <c r="GOM23" s="519"/>
      <c r="GOQ23" s="519"/>
      <c r="GOR23" s="519"/>
      <c r="GOV23" s="519"/>
      <c r="GOW23" s="519"/>
      <c r="GPA23" s="519"/>
      <c r="GPB23" s="519"/>
      <c r="GPF23" s="519"/>
      <c r="GPG23" s="519"/>
      <c r="GPK23" s="519"/>
      <c r="GPL23" s="519"/>
      <c r="GPP23" s="519"/>
      <c r="GPQ23" s="519"/>
      <c r="GPU23" s="519"/>
      <c r="GPV23" s="519"/>
      <c r="GPZ23" s="519"/>
      <c r="GQA23" s="519"/>
      <c r="GQE23" s="519"/>
      <c r="GQF23" s="519"/>
      <c r="GQJ23" s="519"/>
      <c r="GQK23" s="519"/>
      <c r="GQO23" s="519"/>
      <c r="GQP23" s="519"/>
      <c r="GQT23" s="519"/>
      <c r="GQU23" s="519"/>
      <c r="GQY23" s="519"/>
      <c r="GQZ23" s="519"/>
      <c r="GRD23" s="519"/>
      <c r="GRE23" s="519"/>
      <c r="GRI23" s="519"/>
      <c r="GRJ23" s="519"/>
      <c r="GRN23" s="519"/>
      <c r="GRO23" s="519"/>
      <c r="GRS23" s="519"/>
      <c r="GRT23" s="519"/>
      <c r="GRX23" s="519"/>
      <c r="GRY23" s="519"/>
      <c r="GSC23" s="519"/>
      <c r="GSD23" s="519"/>
      <c r="GSH23" s="519"/>
      <c r="GSI23" s="519"/>
      <c r="GSM23" s="519"/>
      <c r="GSN23" s="519"/>
      <c r="GSR23" s="519"/>
      <c r="GSS23" s="519"/>
      <c r="GSW23" s="519"/>
      <c r="GSX23" s="519"/>
      <c r="GTB23" s="519"/>
      <c r="GTC23" s="519"/>
      <c r="GTG23" s="519"/>
      <c r="GTH23" s="519"/>
      <c r="GTL23" s="519"/>
      <c r="GTM23" s="519"/>
      <c r="GTQ23" s="519"/>
      <c r="GTR23" s="519"/>
      <c r="GTV23" s="519"/>
      <c r="GTW23" s="519"/>
      <c r="GUA23" s="519"/>
      <c r="GUB23" s="519"/>
      <c r="GUF23" s="519"/>
      <c r="GUG23" s="519"/>
      <c r="GUK23" s="519"/>
      <c r="GUL23" s="519"/>
      <c r="GUP23" s="519"/>
      <c r="GUQ23" s="519"/>
      <c r="GUU23" s="519"/>
      <c r="GUV23" s="519"/>
      <c r="GUZ23" s="519"/>
      <c r="GVA23" s="519"/>
      <c r="GVE23" s="519"/>
      <c r="GVF23" s="519"/>
      <c r="GVJ23" s="519"/>
      <c r="GVK23" s="519"/>
      <c r="GVO23" s="519"/>
      <c r="GVP23" s="519"/>
      <c r="GVT23" s="519"/>
      <c r="GVU23" s="519"/>
      <c r="GVY23" s="519"/>
      <c r="GVZ23" s="519"/>
      <c r="GWD23" s="519"/>
      <c r="GWE23" s="519"/>
      <c r="GWI23" s="519"/>
      <c r="GWJ23" s="519"/>
      <c r="GWN23" s="519"/>
      <c r="GWO23" s="519"/>
      <c r="GWS23" s="519"/>
      <c r="GWT23" s="519"/>
      <c r="GWX23" s="519"/>
      <c r="GWY23" s="519"/>
      <c r="GXC23" s="519"/>
      <c r="GXD23" s="519"/>
      <c r="GXH23" s="519"/>
      <c r="GXI23" s="519"/>
      <c r="GXM23" s="519"/>
      <c r="GXN23" s="519"/>
      <c r="GXR23" s="519"/>
      <c r="GXS23" s="519"/>
      <c r="GXW23" s="519"/>
      <c r="GXX23" s="519"/>
      <c r="GYB23" s="519"/>
      <c r="GYC23" s="519"/>
      <c r="GYG23" s="519"/>
      <c r="GYH23" s="519"/>
      <c r="GYL23" s="519"/>
      <c r="GYM23" s="519"/>
      <c r="GYQ23" s="519"/>
      <c r="GYR23" s="519"/>
      <c r="GYV23" s="519"/>
      <c r="GYW23" s="519"/>
      <c r="GZA23" s="519"/>
      <c r="GZB23" s="519"/>
      <c r="GZF23" s="519"/>
      <c r="GZG23" s="519"/>
      <c r="GZK23" s="519"/>
      <c r="GZL23" s="519"/>
      <c r="GZP23" s="519"/>
      <c r="GZQ23" s="519"/>
      <c r="GZU23" s="519"/>
      <c r="GZV23" s="519"/>
      <c r="GZZ23" s="519"/>
      <c r="HAA23" s="519"/>
      <c r="HAE23" s="519"/>
      <c r="HAF23" s="519"/>
      <c r="HAJ23" s="519"/>
      <c r="HAK23" s="519"/>
      <c r="HAO23" s="519"/>
      <c r="HAP23" s="519"/>
      <c r="HAT23" s="519"/>
      <c r="HAU23" s="519"/>
      <c r="HAY23" s="519"/>
      <c r="HAZ23" s="519"/>
      <c r="HBD23" s="519"/>
      <c r="HBE23" s="519"/>
      <c r="HBI23" s="519"/>
      <c r="HBJ23" s="519"/>
      <c r="HBN23" s="519"/>
      <c r="HBO23" s="519"/>
      <c r="HBS23" s="519"/>
      <c r="HBT23" s="519"/>
      <c r="HBX23" s="519"/>
      <c r="HBY23" s="519"/>
      <c r="HCC23" s="519"/>
      <c r="HCD23" s="519"/>
      <c r="HCH23" s="519"/>
      <c r="HCI23" s="519"/>
      <c r="HCM23" s="519"/>
      <c r="HCN23" s="519"/>
      <c r="HCR23" s="519"/>
      <c r="HCS23" s="519"/>
      <c r="HCW23" s="519"/>
      <c r="HCX23" s="519"/>
      <c r="HDB23" s="519"/>
      <c r="HDC23" s="519"/>
      <c r="HDG23" s="519"/>
      <c r="HDH23" s="519"/>
      <c r="HDL23" s="519"/>
      <c r="HDM23" s="519"/>
      <c r="HDQ23" s="519"/>
      <c r="HDR23" s="519"/>
      <c r="HDV23" s="519"/>
      <c r="HDW23" s="519"/>
      <c r="HEA23" s="519"/>
      <c r="HEB23" s="519"/>
      <c r="HEF23" s="519"/>
      <c r="HEG23" s="519"/>
      <c r="HEK23" s="519"/>
      <c r="HEL23" s="519"/>
      <c r="HEP23" s="519"/>
      <c r="HEQ23" s="519"/>
      <c r="HEU23" s="519"/>
      <c r="HEV23" s="519"/>
      <c r="HEZ23" s="519"/>
      <c r="HFA23" s="519"/>
      <c r="HFE23" s="519"/>
      <c r="HFF23" s="519"/>
      <c r="HFJ23" s="519"/>
      <c r="HFK23" s="519"/>
      <c r="HFO23" s="519"/>
      <c r="HFP23" s="519"/>
      <c r="HFT23" s="519"/>
      <c r="HFU23" s="519"/>
      <c r="HFY23" s="519"/>
      <c r="HFZ23" s="519"/>
      <c r="HGD23" s="519"/>
      <c r="HGE23" s="519"/>
      <c r="HGI23" s="519"/>
      <c r="HGJ23" s="519"/>
      <c r="HGN23" s="519"/>
      <c r="HGO23" s="519"/>
      <c r="HGS23" s="519"/>
      <c r="HGT23" s="519"/>
      <c r="HGX23" s="519"/>
      <c r="HGY23" s="519"/>
      <c r="HHC23" s="519"/>
      <c r="HHD23" s="519"/>
      <c r="HHH23" s="519"/>
      <c r="HHI23" s="519"/>
      <c r="HHM23" s="519"/>
      <c r="HHN23" s="519"/>
      <c r="HHR23" s="519"/>
      <c r="HHS23" s="519"/>
      <c r="HHW23" s="519"/>
      <c r="HHX23" s="519"/>
      <c r="HIB23" s="519"/>
      <c r="HIC23" s="519"/>
      <c r="HIG23" s="519"/>
      <c r="HIH23" s="519"/>
      <c r="HIL23" s="519"/>
      <c r="HIM23" s="519"/>
      <c r="HIQ23" s="519"/>
      <c r="HIR23" s="519"/>
      <c r="HIV23" s="519"/>
      <c r="HIW23" s="519"/>
      <c r="HJA23" s="519"/>
      <c r="HJB23" s="519"/>
      <c r="HJF23" s="519"/>
      <c r="HJG23" s="519"/>
      <c r="HJK23" s="519"/>
      <c r="HJL23" s="519"/>
      <c r="HJP23" s="519"/>
      <c r="HJQ23" s="519"/>
      <c r="HJU23" s="519"/>
      <c r="HJV23" s="519"/>
      <c r="HJZ23" s="519"/>
      <c r="HKA23" s="519"/>
      <c r="HKE23" s="519"/>
      <c r="HKF23" s="519"/>
      <c r="HKJ23" s="519"/>
      <c r="HKK23" s="519"/>
      <c r="HKO23" s="519"/>
      <c r="HKP23" s="519"/>
      <c r="HKT23" s="519"/>
      <c r="HKU23" s="519"/>
      <c r="HKY23" s="519"/>
      <c r="HKZ23" s="519"/>
      <c r="HLD23" s="519"/>
      <c r="HLE23" s="519"/>
      <c r="HLI23" s="519"/>
      <c r="HLJ23" s="519"/>
      <c r="HLN23" s="519"/>
      <c r="HLO23" s="519"/>
      <c r="HLS23" s="519"/>
      <c r="HLT23" s="519"/>
      <c r="HLX23" s="519"/>
      <c r="HLY23" s="519"/>
      <c r="HMC23" s="519"/>
      <c r="HMD23" s="519"/>
      <c r="HMH23" s="519"/>
      <c r="HMI23" s="519"/>
      <c r="HMM23" s="519"/>
      <c r="HMN23" s="519"/>
      <c r="HMR23" s="519"/>
      <c r="HMS23" s="519"/>
      <c r="HMW23" s="519"/>
      <c r="HMX23" s="519"/>
      <c r="HNB23" s="519"/>
      <c r="HNC23" s="519"/>
      <c r="HNG23" s="519"/>
      <c r="HNH23" s="519"/>
      <c r="HNL23" s="519"/>
      <c r="HNM23" s="519"/>
      <c r="HNQ23" s="519"/>
      <c r="HNR23" s="519"/>
      <c r="HNV23" s="519"/>
      <c r="HNW23" s="519"/>
      <c r="HOA23" s="519"/>
      <c r="HOB23" s="519"/>
      <c r="HOF23" s="519"/>
      <c r="HOG23" s="519"/>
      <c r="HOK23" s="519"/>
      <c r="HOL23" s="519"/>
      <c r="HOP23" s="519"/>
      <c r="HOQ23" s="519"/>
      <c r="HOU23" s="519"/>
      <c r="HOV23" s="519"/>
      <c r="HOZ23" s="519"/>
      <c r="HPA23" s="519"/>
      <c r="HPE23" s="519"/>
      <c r="HPF23" s="519"/>
      <c r="HPJ23" s="519"/>
      <c r="HPK23" s="519"/>
      <c r="HPO23" s="519"/>
      <c r="HPP23" s="519"/>
      <c r="HPT23" s="519"/>
      <c r="HPU23" s="519"/>
      <c r="HPY23" s="519"/>
      <c r="HPZ23" s="519"/>
      <c r="HQD23" s="519"/>
      <c r="HQE23" s="519"/>
      <c r="HQI23" s="519"/>
      <c r="HQJ23" s="519"/>
      <c r="HQN23" s="519"/>
      <c r="HQO23" s="519"/>
      <c r="HQS23" s="519"/>
      <c r="HQT23" s="519"/>
      <c r="HQX23" s="519"/>
      <c r="HQY23" s="519"/>
      <c r="HRC23" s="519"/>
      <c r="HRD23" s="519"/>
      <c r="HRH23" s="519"/>
      <c r="HRI23" s="519"/>
      <c r="HRM23" s="519"/>
      <c r="HRN23" s="519"/>
      <c r="HRR23" s="519"/>
      <c r="HRS23" s="519"/>
      <c r="HRW23" s="519"/>
      <c r="HRX23" s="519"/>
      <c r="HSB23" s="519"/>
      <c r="HSC23" s="519"/>
      <c r="HSG23" s="519"/>
      <c r="HSH23" s="519"/>
      <c r="HSL23" s="519"/>
      <c r="HSM23" s="519"/>
      <c r="HSQ23" s="519"/>
      <c r="HSR23" s="519"/>
      <c r="HSV23" s="519"/>
      <c r="HSW23" s="519"/>
      <c r="HTA23" s="519"/>
      <c r="HTB23" s="519"/>
      <c r="HTF23" s="519"/>
      <c r="HTG23" s="519"/>
      <c r="HTK23" s="519"/>
      <c r="HTL23" s="519"/>
      <c r="HTP23" s="519"/>
      <c r="HTQ23" s="519"/>
      <c r="HTU23" s="519"/>
      <c r="HTV23" s="519"/>
      <c r="HTZ23" s="519"/>
      <c r="HUA23" s="519"/>
      <c r="HUE23" s="519"/>
      <c r="HUF23" s="519"/>
      <c r="HUJ23" s="519"/>
      <c r="HUK23" s="519"/>
      <c r="HUO23" s="519"/>
      <c r="HUP23" s="519"/>
      <c r="HUT23" s="519"/>
      <c r="HUU23" s="519"/>
      <c r="HUY23" s="519"/>
      <c r="HUZ23" s="519"/>
      <c r="HVD23" s="519"/>
      <c r="HVE23" s="519"/>
      <c r="HVI23" s="519"/>
      <c r="HVJ23" s="519"/>
      <c r="HVN23" s="519"/>
      <c r="HVO23" s="519"/>
      <c r="HVS23" s="519"/>
      <c r="HVT23" s="519"/>
      <c r="HVX23" s="519"/>
      <c r="HVY23" s="519"/>
      <c r="HWC23" s="519"/>
      <c r="HWD23" s="519"/>
      <c r="HWH23" s="519"/>
      <c r="HWI23" s="519"/>
      <c r="HWM23" s="519"/>
      <c r="HWN23" s="519"/>
      <c r="HWR23" s="519"/>
      <c r="HWS23" s="519"/>
      <c r="HWW23" s="519"/>
      <c r="HWX23" s="519"/>
      <c r="HXB23" s="519"/>
      <c r="HXC23" s="519"/>
      <c r="HXG23" s="519"/>
      <c r="HXH23" s="519"/>
      <c r="HXL23" s="519"/>
      <c r="HXM23" s="519"/>
      <c r="HXQ23" s="519"/>
      <c r="HXR23" s="519"/>
      <c r="HXV23" s="519"/>
      <c r="HXW23" s="519"/>
      <c r="HYA23" s="519"/>
      <c r="HYB23" s="519"/>
      <c r="HYF23" s="519"/>
      <c r="HYG23" s="519"/>
      <c r="HYK23" s="519"/>
      <c r="HYL23" s="519"/>
      <c r="HYP23" s="519"/>
      <c r="HYQ23" s="519"/>
      <c r="HYU23" s="519"/>
      <c r="HYV23" s="519"/>
      <c r="HYZ23" s="519"/>
      <c r="HZA23" s="519"/>
      <c r="HZE23" s="519"/>
      <c r="HZF23" s="519"/>
      <c r="HZJ23" s="519"/>
      <c r="HZK23" s="519"/>
      <c r="HZO23" s="519"/>
      <c r="HZP23" s="519"/>
      <c r="HZT23" s="519"/>
      <c r="HZU23" s="519"/>
      <c r="HZY23" s="519"/>
      <c r="HZZ23" s="519"/>
      <c r="IAD23" s="519"/>
      <c r="IAE23" s="519"/>
      <c r="IAI23" s="519"/>
      <c r="IAJ23" s="519"/>
      <c r="IAN23" s="519"/>
      <c r="IAO23" s="519"/>
      <c r="IAS23" s="519"/>
      <c r="IAT23" s="519"/>
      <c r="IAX23" s="519"/>
      <c r="IAY23" s="519"/>
      <c r="IBC23" s="519"/>
      <c r="IBD23" s="519"/>
      <c r="IBH23" s="519"/>
      <c r="IBI23" s="519"/>
      <c r="IBM23" s="519"/>
      <c r="IBN23" s="519"/>
      <c r="IBR23" s="519"/>
      <c r="IBS23" s="519"/>
      <c r="IBW23" s="519"/>
      <c r="IBX23" s="519"/>
      <c r="ICB23" s="519"/>
      <c r="ICC23" s="519"/>
      <c r="ICG23" s="519"/>
      <c r="ICH23" s="519"/>
      <c r="ICL23" s="519"/>
      <c r="ICM23" s="519"/>
      <c r="ICQ23" s="519"/>
      <c r="ICR23" s="519"/>
      <c r="ICV23" s="519"/>
      <c r="ICW23" s="519"/>
      <c r="IDA23" s="519"/>
      <c r="IDB23" s="519"/>
      <c r="IDF23" s="519"/>
      <c r="IDG23" s="519"/>
      <c r="IDK23" s="519"/>
      <c r="IDL23" s="519"/>
      <c r="IDP23" s="519"/>
      <c r="IDQ23" s="519"/>
      <c r="IDU23" s="519"/>
      <c r="IDV23" s="519"/>
      <c r="IDZ23" s="519"/>
      <c r="IEA23" s="519"/>
      <c r="IEE23" s="519"/>
      <c r="IEF23" s="519"/>
      <c r="IEJ23" s="519"/>
      <c r="IEK23" s="519"/>
      <c r="IEO23" s="519"/>
      <c r="IEP23" s="519"/>
      <c r="IET23" s="519"/>
      <c r="IEU23" s="519"/>
      <c r="IEY23" s="519"/>
      <c r="IEZ23" s="519"/>
      <c r="IFD23" s="519"/>
      <c r="IFE23" s="519"/>
      <c r="IFI23" s="519"/>
      <c r="IFJ23" s="519"/>
      <c r="IFN23" s="519"/>
      <c r="IFO23" s="519"/>
      <c r="IFS23" s="519"/>
      <c r="IFT23" s="519"/>
      <c r="IFX23" s="519"/>
      <c r="IFY23" s="519"/>
      <c r="IGC23" s="519"/>
      <c r="IGD23" s="519"/>
      <c r="IGH23" s="519"/>
      <c r="IGI23" s="519"/>
      <c r="IGM23" s="519"/>
      <c r="IGN23" s="519"/>
      <c r="IGR23" s="519"/>
      <c r="IGS23" s="519"/>
      <c r="IGW23" s="519"/>
      <c r="IGX23" s="519"/>
      <c r="IHB23" s="519"/>
      <c r="IHC23" s="519"/>
      <c r="IHG23" s="519"/>
      <c r="IHH23" s="519"/>
      <c r="IHL23" s="519"/>
      <c r="IHM23" s="519"/>
      <c r="IHQ23" s="519"/>
      <c r="IHR23" s="519"/>
      <c r="IHV23" s="519"/>
      <c r="IHW23" s="519"/>
      <c r="IIA23" s="519"/>
      <c r="IIB23" s="519"/>
      <c r="IIF23" s="519"/>
      <c r="IIG23" s="519"/>
      <c r="IIK23" s="519"/>
      <c r="IIL23" s="519"/>
      <c r="IIP23" s="519"/>
      <c r="IIQ23" s="519"/>
      <c r="IIU23" s="519"/>
      <c r="IIV23" s="519"/>
      <c r="IIZ23" s="519"/>
      <c r="IJA23" s="519"/>
      <c r="IJE23" s="519"/>
      <c r="IJF23" s="519"/>
      <c r="IJJ23" s="519"/>
      <c r="IJK23" s="519"/>
      <c r="IJO23" s="519"/>
      <c r="IJP23" s="519"/>
      <c r="IJT23" s="519"/>
      <c r="IJU23" s="519"/>
      <c r="IJY23" s="519"/>
      <c r="IJZ23" s="519"/>
      <c r="IKD23" s="519"/>
      <c r="IKE23" s="519"/>
      <c r="IKI23" s="519"/>
      <c r="IKJ23" s="519"/>
      <c r="IKN23" s="519"/>
      <c r="IKO23" s="519"/>
      <c r="IKS23" s="519"/>
      <c r="IKT23" s="519"/>
      <c r="IKX23" s="519"/>
      <c r="IKY23" s="519"/>
      <c r="ILC23" s="519"/>
      <c r="ILD23" s="519"/>
      <c r="ILH23" s="519"/>
      <c r="ILI23" s="519"/>
      <c r="ILM23" s="519"/>
      <c r="ILN23" s="519"/>
      <c r="ILR23" s="519"/>
      <c r="ILS23" s="519"/>
      <c r="ILW23" s="519"/>
      <c r="ILX23" s="519"/>
      <c r="IMB23" s="519"/>
      <c r="IMC23" s="519"/>
      <c r="IMG23" s="519"/>
      <c r="IMH23" s="519"/>
      <c r="IML23" s="519"/>
      <c r="IMM23" s="519"/>
      <c r="IMQ23" s="519"/>
      <c r="IMR23" s="519"/>
      <c r="IMV23" s="519"/>
      <c r="IMW23" s="519"/>
      <c r="INA23" s="519"/>
      <c r="INB23" s="519"/>
      <c r="INF23" s="519"/>
      <c r="ING23" s="519"/>
      <c r="INK23" s="519"/>
      <c r="INL23" s="519"/>
      <c r="INP23" s="519"/>
      <c r="INQ23" s="519"/>
      <c r="INU23" s="519"/>
      <c r="INV23" s="519"/>
      <c r="INZ23" s="519"/>
      <c r="IOA23" s="519"/>
      <c r="IOE23" s="519"/>
      <c r="IOF23" s="519"/>
      <c r="IOJ23" s="519"/>
      <c r="IOK23" s="519"/>
      <c r="IOO23" s="519"/>
      <c r="IOP23" s="519"/>
      <c r="IOT23" s="519"/>
      <c r="IOU23" s="519"/>
      <c r="IOY23" s="519"/>
      <c r="IOZ23" s="519"/>
      <c r="IPD23" s="519"/>
      <c r="IPE23" s="519"/>
      <c r="IPI23" s="519"/>
      <c r="IPJ23" s="519"/>
      <c r="IPN23" s="519"/>
      <c r="IPO23" s="519"/>
      <c r="IPS23" s="519"/>
      <c r="IPT23" s="519"/>
      <c r="IPX23" s="519"/>
      <c r="IPY23" s="519"/>
      <c r="IQC23" s="519"/>
      <c r="IQD23" s="519"/>
      <c r="IQH23" s="519"/>
      <c r="IQI23" s="519"/>
      <c r="IQM23" s="519"/>
      <c r="IQN23" s="519"/>
      <c r="IQR23" s="519"/>
      <c r="IQS23" s="519"/>
      <c r="IQW23" s="519"/>
      <c r="IQX23" s="519"/>
      <c r="IRB23" s="519"/>
      <c r="IRC23" s="519"/>
      <c r="IRG23" s="519"/>
      <c r="IRH23" s="519"/>
      <c r="IRL23" s="519"/>
      <c r="IRM23" s="519"/>
      <c r="IRQ23" s="519"/>
      <c r="IRR23" s="519"/>
      <c r="IRV23" s="519"/>
      <c r="IRW23" s="519"/>
      <c r="ISA23" s="519"/>
      <c r="ISB23" s="519"/>
      <c r="ISF23" s="519"/>
      <c r="ISG23" s="519"/>
      <c r="ISK23" s="519"/>
      <c r="ISL23" s="519"/>
      <c r="ISP23" s="519"/>
      <c r="ISQ23" s="519"/>
      <c r="ISU23" s="519"/>
      <c r="ISV23" s="519"/>
      <c r="ISZ23" s="519"/>
      <c r="ITA23" s="519"/>
      <c r="ITE23" s="519"/>
      <c r="ITF23" s="519"/>
      <c r="ITJ23" s="519"/>
      <c r="ITK23" s="519"/>
      <c r="ITO23" s="519"/>
      <c r="ITP23" s="519"/>
      <c r="ITT23" s="519"/>
      <c r="ITU23" s="519"/>
      <c r="ITY23" s="519"/>
      <c r="ITZ23" s="519"/>
      <c r="IUD23" s="519"/>
      <c r="IUE23" s="519"/>
      <c r="IUI23" s="519"/>
      <c r="IUJ23" s="519"/>
      <c r="IUN23" s="519"/>
      <c r="IUO23" s="519"/>
      <c r="IUS23" s="519"/>
      <c r="IUT23" s="519"/>
      <c r="IUX23" s="519"/>
      <c r="IUY23" s="519"/>
      <c r="IVC23" s="519"/>
      <c r="IVD23" s="519"/>
      <c r="IVH23" s="519"/>
      <c r="IVI23" s="519"/>
      <c r="IVM23" s="519"/>
      <c r="IVN23" s="519"/>
      <c r="IVR23" s="519"/>
      <c r="IVS23" s="519"/>
      <c r="IVW23" s="519"/>
      <c r="IVX23" s="519"/>
      <c r="IWB23" s="519"/>
      <c r="IWC23" s="519"/>
      <c r="IWG23" s="519"/>
      <c r="IWH23" s="519"/>
      <c r="IWL23" s="519"/>
      <c r="IWM23" s="519"/>
      <c r="IWQ23" s="519"/>
      <c r="IWR23" s="519"/>
      <c r="IWV23" s="519"/>
      <c r="IWW23" s="519"/>
      <c r="IXA23" s="519"/>
      <c r="IXB23" s="519"/>
      <c r="IXF23" s="519"/>
      <c r="IXG23" s="519"/>
      <c r="IXK23" s="519"/>
      <c r="IXL23" s="519"/>
      <c r="IXP23" s="519"/>
      <c r="IXQ23" s="519"/>
      <c r="IXU23" s="519"/>
      <c r="IXV23" s="519"/>
      <c r="IXZ23" s="519"/>
      <c r="IYA23" s="519"/>
      <c r="IYE23" s="519"/>
      <c r="IYF23" s="519"/>
      <c r="IYJ23" s="519"/>
      <c r="IYK23" s="519"/>
      <c r="IYO23" s="519"/>
      <c r="IYP23" s="519"/>
      <c r="IYT23" s="519"/>
      <c r="IYU23" s="519"/>
      <c r="IYY23" s="519"/>
      <c r="IYZ23" s="519"/>
      <c r="IZD23" s="519"/>
      <c r="IZE23" s="519"/>
      <c r="IZI23" s="519"/>
      <c r="IZJ23" s="519"/>
      <c r="IZN23" s="519"/>
      <c r="IZO23" s="519"/>
      <c r="IZS23" s="519"/>
      <c r="IZT23" s="519"/>
      <c r="IZX23" s="519"/>
      <c r="IZY23" s="519"/>
      <c r="JAC23" s="519"/>
      <c r="JAD23" s="519"/>
      <c r="JAH23" s="519"/>
      <c r="JAI23" s="519"/>
      <c r="JAM23" s="519"/>
      <c r="JAN23" s="519"/>
      <c r="JAR23" s="519"/>
      <c r="JAS23" s="519"/>
      <c r="JAW23" s="519"/>
      <c r="JAX23" s="519"/>
      <c r="JBB23" s="519"/>
      <c r="JBC23" s="519"/>
      <c r="JBG23" s="519"/>
      <c r="JBH23" s="519"/>
      <c r="JBL23" s="519"/>
      <c r="JBM23" s="519"/>
      <c r="JBQ23" s="519"/>
      <c r="JBR23" s="519"/>
      <c r="JBV23" s="519"/>
      <c r="JBW23" s="519"/>
      <c r="JCA23" s="519"/>
      <c r="JCB23" s="519"/>
      <c r="JCF23" s="519"/>
      <c r="JCG23" s="519"/>
      <c r="JCK23" s="519"/>
      <c r="JCL23" s="519"/>
      <c r="JCP23" s="519"/>
      <c r="JCQ23" s="519"/>
      <c r="JCU23" s="519"/>
      <c r="JCV23" s="519"/>
      <c r="JCZ23" s="519"/>
      <c r="JDA23" s="519"/>
      <c r="JDE23" s="519"/>
      <c r="JDF23" s="519"/>
      <c r="JDJ23" s="519"/>
      <c r="JDK23" s="519"/>
      <c r="JDO23" s="519"/>
      <c r="JDP23" s="519"/>
      <c r="JDT23" s="519"/>
      <c r="JDU23" s="519"/>
      <c r="JDY23" s="519"/>
      <c r="JDZ23" s="519"/>
      <c r="JED23" s="519"/>
      <c r="JEE23" s="519"/>
      <c r="JEI23" s="519"/>
      <c r="JEJ23" s="519"/>
      <c r="JEN23" s="519"/>
      <c r="JEO23" s="519"/>
      <c r="JES23" s="519"/>
      <c r="JET23" s="519"/>
      <c r="JEX23" s="519"/>
      <c r="JEY23" s="519"/>
      <c r="JFC23" s="519"/>
      <c r="JFD23" s="519"/>
      <c r="JFH23" s="519"/>
      <c r="JFI23" s="519"/>
      <c r="JFM23" s="519"/>
      <c r="JFN23" s="519"/>
      <c r="JFR23" s="519"/>
      <c r="JFS23" s="519"/>
      <c r="JFW23" s="519"/>
      <c r="JFX23" s="519"/>
      <c r="JGB23" s="519"/>
      <c r="JGC23" s="519"/>
      <c r="JGG23" s="519"/>
      <c r="JGH23" s="519"/>
      <c r="JGL23" s="519"/>
      <c r="JGM23" s="519"/>
      <c r="JGQ23" s="519"/>
      <c r="JGR23" s="519"/>
      <c r="JGV23" s="519"/>
      <c r="JGW23" s="519"/>
      <c r="JHA23" s="519"/>
      <c r="JHB23" s="519"/>
      <c r="JHF23" s="519"/>
      <c r="JHG23" s="519"/>
      <c r="JHK23" s="519"/>
      <c r="JHL23" s="519"/>
      <c r="JHP23" s="519"/>
      <c r="JHQ23" s="519"/>
      <c r="JHU23" s="519"/>
      <c r="JHV23" s="519"/>
      <c r="JHZ23" s="519"/>
      <c r="JIA23" s="519"/>
      <c r="JIE23" s="519"/>
      <c r="JIF23" s="519"/>
      <c r="JIJ23" s="519"/>
      <c r="JIK23" s="519"/>
      <c r="JIO23" s="519"/>
      <c r="JIP23" s="519"/>
      <c r="JIT23" s="519"/>
      <c r="JIU23" s="519"/>
      <c r="JIY23" s="519"/>
      <c r="JIZ23" s="519"/>
      <c r="JJD23" s="519"/>
      <c r="JJE23" s="519"/>
      <c r="JJI23" s="519"/>
      <c r="JJJ23" s="519"/>
      <c r="JJN23" s="519"/>
      <c r="JJO23" s="519"/>
      <c r="JJS23" s="519"/>
      <c r="JJT23" s="519"/>
      <c r="JJX23" s="519"/>
      <c r="JJY23" s="519"/>
      <c r="JKC23" s="519"/>
      <c r="JKD23" s="519"/>
      <c r="JKH23" s="519"/>
      <c r="JKI23" s="519"/>
      <c r="JKM23" s="519"/>
      <c r="JKN23" s="519"/>
      <c r="JKR23" s="519"/>
      <c r="JKS23" s="519"/>
      <c r="JKW23" s="519"/>
      <c r="JKX23" s="519"/>
      <c r="JLB23" s="519"/>
      <c r="JLC23" s="519"/>
      <c r="JLG23" s="519"/>
      <c r="JLH23" s="519"/>
      <c r="JLL23" s="519"/>
      <c r="JLM23" s="519"/>
      <c r="JLQ23" s="519"/>
      <c r="JLR23" s="519"/>
      <c r="JLV23" s="519"/>
      <c r="JLW23" s="519"/>
      <c r="JMA23" s="519"/>
      <c r="JMB23" s="519"/>
      <c r="JMF23" s="519"/>
      <c r="JMG23" s="519"/>
      <c r="JMK23" s="519"/>
      <c r="JML23" s="519"/>
      <c r="JMP23" s="519"/>
      <c r="JMQ23" s="519"/>
      <c r="JMU23" s="519"/>
      <c r="JMV23" s="519"/>
      <c r="JMZ23" s="519"/>
      <c r="JNA23" s="519"/>
      <c r="JNE23" s="519"/>
      <c r="JNF23" s="519"/>
      <c r="JNJ23" s="519"/>
      <c r="JNK23" s="519"/>
      <c r="JNO23" s="519"/>
      <c r="JNP23" s="519"/>
      <c r="JNT23" s="519"/>
      <c r="JNU23" s="519"/>
      <c r="JNY23" s="519"/>
      <c r="JNZ23" s="519"/>
      <c r="JOD23" s="519"/>
      <c r="JOE23" s="519"/>
      <c r="JOI23" s="519"/>
      <c r="JOJ23" s="519"/>
      <c r="JON23" s="519"/>
      <c r="JOO23" s="519"/>
      <c r="JOS23" s="519"/>
      <c r="JOT23" s="519"/>
      <c r="JOX23" s="519"/>
      <c r="JOY23" s="519"/>
      <c r="JPC23" s="519"/>
      <c r="JPD23" s="519"/>
      <c r="JPH23" s="519"/>
      <c r="JPI23" s="519"/>
      <c r="JPM23" s="519"/>
      <c r="JPN23" s="519"/>
      <c r="JPR23" s="519"/>
      <c r="JPS23" s="519"/>
      <c r="JPW23" s="519"/>
      <c r="JPX23" s="519"/>
      <c r="JQB23" s="519"/>
      <c r="JQC23" s="519"/>
      <c r="JQG23" s="519"/>
      <c r="JQH23" s="519"/>
      <c r="JQL23" s="519"/>
      <c r="JQM23" s="519"/>
      <c r="JQQ23" s="519"/>
      <c r="JQR23" s="519"/>
      <c r="JQV23" s="519"/>
      <c r="JQW23" s="519"/>
      <c r="JRA23" s="519"/>
      <c r="JRB23" s="519"/>
      <c r="JRF23" s="519"/>
      <c r="JRG23" s="519"/>
      <c r="JRK23" s="519"/>
      <c r="JRL23" s="519"/>
      <c r="JRP23" s="519"/>
      <c r="JRQ23" s="519"/>
      <c r="JRU23" s="519"/>
      <c r="JRV23" s="519"/>
      <c r="JRZ23" s="519"/>
      <c r="JSA23" s="519"/>
      <c r="JSE23" s="519"/>
      <c r="JSF23" s="519"/>
      <c r="JSJ23" s="519"/>
      <c r="JSK23" s="519"/>
      <c r="JSO23" s="519"/>
      <c r="JSP23" s="519"/>
      <c r="JST23" s="519"/>
      <c r="JSU23" s="519"/>
      <c r="JSY23" s="519"/>
      <c r="JSZ23" s="519"/>
      <c r="JTD23" s="519"/>
      <c r="JTE23" s="519"/>
      <c r="JTI23" s="519"/>
      <c r="JTJ23" s="519"/>
      <c r="JTN23" s="519"/>
      <c r="JTO23" s="519"/>
      <c r="JTS23" s="519"/>
      <c r="JTT23" s="519"/>
      <c r="JTX23" s="519"/>
      <c r="JTY23" s="519"/>
      <c r="JUC23" s="519"/>
      <c r="JUD23" s="519"/>
      <c r="JUH23" s="519"/>
      <c r="JUI23" s="519"/>
      <c r="JUM23" s="519"/>
      <c r="JUN23" s="519"/>
      <c r="JUR23" s="519"/>
      <c r="JUS23" s="519"/>
      <c r="JUW23" s="519"/>
      <c r="JUX23" s="519"/>
      <c r="JVB23" s="519"/>
      <c r="JVC23" s="519"/>
      <c r="JVG23" s="519"/>
      <c r="JVH23" s="519"/>
      <c r="JVL23" s="519"/>
      <c r="JVM23" s="519"/>
      <c r="JVQ23" s="519"/>
      <c r="JVR23" s="519"/>
      <c r="JVV23" s="519"/>
      <c r="JVW23" s="519"/>
      <c r="JWA23" s="519"/>
      <c r="JWB23" s="519"/>
      <c r="JWF23" s="519"/>
      <c r="JWG23" s="519"/>
      <c r="JWK23" s="519"/>
      <c r="JWL23" s="519"/>
      <c r="JWP23" s="519"/>
      <c r="JWQ23" s="519"/>
      <c r="JWU23" s="519"/>
      <c r="JWV23" s="519"/>
      <c r="JWZ23" s="519"/>
      <c r="JXA23" s="519"/>
      <c r="JXE23" s="519"/>
      <c r="JXF23" s="519"/>
      <c r="JXJ23" s="519"/>
      <c r="JXK23" s="519"/>
      <c r="JXO23" s="519"/>
      <c r="JXP23" s="519"/>
      <c r="JXT23" s="519"/>
      <c r="JXU23" s="519"/>
      <c r="JXY23" s="519"/>
      <c r="JXZ23" s="519"/>
      <c r="JYD23" s="519"/>
      <c r="JYE23" s="519"/>
      <c r="JYI23" s="519"/>
      <c r="JYJ23" s="519"/>
      <c r="JYN23" s="519"/>
      <c r="JYO23" s="519"/>
      <c r="JYS23" s="519"/>
      <c r="JYT23" s="519"/>
      <c r="JYX23" s="519"/>
      <c r="JYY23" s="519"/>
      <c r="JZC23" s="519"/>
      <c r="JZD23" s="519"/>
      <c r="JZH23" s="519"/>
      <c r="JZI23" s="519"/>
      <c r="JZM23" s="519"/>
      <c r="JZN23" s="519"/>
      <c r="JZR23" s="519"/>
      <c r="JZS23" s="519"/>
      <c r="JZW23" s="519"/>
      <c r="JZX23" s="519"/>
      <c r="KAB23" s="519"/>
      <c r="KAC23" s="519"/>
      <c r="KAG23" s="519"/>
      <c r="KAH23" s="519"/>
      <c r="KAL23" s="519"/>
      <c r="KAM23" s="519"/>
      <c r="KAQ23" s="519"/>
      <c r="KAR23" s="519"/>
      <c r="KAV23" s="519"/>
      <c r="KAW23" s="519"/>
      <c r="KBA23" s="519"/>
      <c r="KBB23" s="519"/>
      <c r="KBF23" s="519"/>
      <c r="KBG23" s="519"/>
      <c r="KBK23" s="519"/>
      <c r="KBL23" s="519"/>
      <c r="KBP23" s="519"/>
      <c r="KBQ23" s="519"/>
      <c r="KBU23" s="519"/>
      <c r="KBV23" s="519"/>
      <c r="KBZ23" s="519"/>
      <c r="KCA23" s="519"/>
      <c r="KCE23" s="519"/>
      <c r="KCF23" s="519"/>
      <c r="KCJ23" s="519"/>
      <c r="KCK23" s="519"/>
      <c r="KCO23" s="519"/>
      <c r="KCP23" s="519"/>
      <c r="KCT23" s="519"/>
      <c r="KCU23" s="519"/>
      <c r="KCY23" s="519"/>
      <c r="KCZ23" s="519"/>
      <c r="KDD23" s="519"/>
      <c r="KDE23" s="519"/>
      <c r="KDI23" s="519"/>
      <c r="KDJ23" s="519"/>
      <c r="KDN23" s="519"/>
      <c r="KDO23" s="519"/>
      <c r="KDS23" s="519"/>
      <c r="KDT23" s="519"/>
      <c r="KDX23" s="519"/>
      <c r="KDY23" s="519"/>
      <c r="KEC23" s="519"/>
      <c r="KED23" s="519"/>
      <c r="KEH23" s="519"/>
      <c r="KEI23" s="519"/>
      <c r="KEM23" s="519"/>
      <c r="KEN23" s="519"/>
      <c r="KER23" s="519"/>
      <c r="KES23" s="519"/>
      <c r="KEW23" s="519"/>
      <c r="KEX23" s="519"/>
      <c r="KFB23" s="519"/>
      <c r="KFC23" s="519"/>
      <c r="KFG23" s="519"/>
      <c r="KFH23" s="519"/>
      <c r="KFL23" s="519"/>
      <c r="KFM23" s="519"/>
      <c r="KFQ23" s="519"/>
      <c r="KFR23" s="519"/>
      <c r="KFV23" s="519"/>
      <c r="KFW23" s="519"/>
      <c r="KGA23" s="519"/>
      <c r="KGB23" s="519"/>
      <c r="KGF23" s="519"/>
      <c r="KGG23" s="519"/>
      <c r="KGK23" s="519"/>
      <c r="KGL23" s="519"/>
      <c r="KGP23" s="519"/>
      <c r="KGQ23" s="519"/>
      <c r="KGU23" s="519"/>
      <c r="KGV23" s="519"/>
      <c r="KGZ23" s="519"/>
      <c r="KHA23" s="519"/>
      <c r="KHE23" s="519"/>
      <c r="KHF23" s="519"/>
      <c r="KHJ23" s="519"/>
      <c r="KHK23" s="519"/>
      <c r="KHO23" s="519"/>
      <c r="KHP23" s="519"/>
      <c r="KHT23" s="519"/>
      <c r="KHU23" s="519"/>
      <c r="KHY23" s="519"/>
      <c r="KHZ23" s="519"/>
      <c r="KID23" s="519"/>
      <c r="KIE23" s="519"/>
      <c r="KII23" s="519"/>
      <c r="KIJ23" s="519"/>
      <c r="KIN23" s="519"/>
      <c r="KIO23" s="519"/>
      <c r="KIS23" s="519"/>
      <c r="KIT23" s="519"/>
      <c r="KIX23" s="519"/>
      <c r="KIY23" s="519"/>
      <c r="KJC23" s="519"/>
      <c r="KJD23" s="519"/>
      <c r="KJH23" s="519"/>
      <c r="KJI23" s="519"/>
      <c r="KJM23" s="519"/>
      <c r="KJN23" s="519"/>
      <c r="KJR23" s="519"/>
      <c r="KJS23" s="519"/>
      <c r="KJW23" s="519"/>
      <c r="KJX23" s="519"/>
      <c r="KKB23" s="519"/>
      <c r="KKC23" s="519"/>
      <c r="KKG23" s="519"/>
      <c r="KKH23" s="519"/>
      <c r="KKL23" s="519"/>
      <c r="KKM23" s="519"/>
      <c r="KKQ23" s="519"/>
      <c r="KKR23" s="519"/>
      <c r="KKV23" s="519"/>
      <c r="KKW23" s="519"/>
      <c r="KLA23" s="519"/>
      <c r="KLB23" s="519"/>
      <c r="KLF23" s="519"/>
      <c r="KLG23" s="519"/>
      <c r="KLK23" s="519"/>
      <c r="KLL23" s="519"/>
      <c r="KLP23" s="519"/>
      <c r="KLQ23" s="519"/>
      <c r="KLU23" s="519"/>
      <c r="KLV23" s="519"/>
      <c r="KLZ23" s="519"/>
      <c r="KMA23" s="519"/>
      <c r="KME23" s="519"/>
      <c r="KMF23" s="519"/>
      <c r="KMJ23" s="519"/>
      <c r="KMK23" s="519"/>
      <c r="KMO23" s="519"/>
      <c r="KMP23" s="519"/>
      <c r="KMT23" s="519"/>
      <c r="KMU23" s="519"/>
      <c r="KMY23" s="519"/>
      <c r="KMZ23" s="519"/>
      <c r="KND23" s="519"/>
      <c r="KNE23" s="519"/>
      <c r="KNI23" s="519"/>
      <c r="KNJ23" s="519"/>
      <c r="KNN23" s="519"/>
      <c r="KNO23" s="519"/>
      <c r="KNS23" s="519"/>
      <c r="KNT23" s="519"/>
      <c r="KNX23" s="519"/>
      <c r="KNY23" s="519"/>
      <c r="KOC23" s="519"/>
      <c r="KOD23" s="519"/>
      <c r="KOH23" s="519"/>
      <c r="KOI23" s="519"/>
      <c r="KOM23" s="519"/>
      <c r="KON23" s="519"/>
      <c r="KOR23" s="519"/>
      <c r="KOS23" s="519"/>
      <c r="KOW23" s="519"/>
      <c r="KOX23" s="519"/>
      <c r="KPB23" s="519"/>
      <c r="KPC23" s="519"/>
      <c r="KPG23" s="519"/>
      <c r="KPH23" s="519"/>
      <c r="KPL23" s="519"/>
      <c r="KPM23" s="519"/>
      <c r="KPQ23" s="519"/>
      <c r="KPR23" s="519"/>
      <c r="KPV23" s="519"/>
      <c r="KPW23" s="519"/>
      <c r="KQA23" s="519"/>
      <c r="KQB23" s="519"/>
      <c r="KQF23" s="519"/>
      <c r="KQG23" s="519"/>
      <c r="KQK23" s="519"/>
      <c r="KQL23" s="519"/>
      <c r="KQP23" s="519"/>
      <c r="KQQ23" s="519"/>
      <c r="KQU23" s="519"/>
      <c r="KQV23" s="519"/>
      <c r="KQZ23" s="519"/>
      <c r="KRA23" s="519"/>
      <c r="KRE23" s="519"/>
      <c r="KRF23" s="519"/>
      <c r="KRJ23" s="519"/>
      <c r="KRK23" s="519"/>
      <c r="KRO23" s="519"/>
      <c r="KRP23" s="519"/>
      <c r="KRT23" s="519"/>
      <c r="KRU23" s="519"/>
      <c r="KRY23" s="519"/>
      <c r="KRZ23" s="519"/>
      <c r="KSD23" s="519"/>
      <c r="KSE23" s="519"/>
      <c r="KSI23" s="519"/>
      <c r="KSJ23" s="519"/>
      <c r="KSN23" s="519"/>
      <c r="KSO23" s="519"/>
      <c r="KSS23" s="519"/>
      <c r="KST23" s="519"/>
      <c r="KSX23" s="519"/>
      <c r="KSY23" s="519"/>
      <c r="KTC23" s="519"/>
      <c r="KTD23" s="519"/>
      <c r="KTH23" s="519"/>
      <c r="KTI23" s="519"/>
      <c r="KTM23" s="519"/>
      <c r="KTN23" s="519"/>
      <c r="KTR23" s="519"/>
      <c r="KTS23" s="519"/>
      <c r="KTW23" s="519"/>
      <c r="KTX23" s="519"/>
      <c r="KUB23" s="519"/>
      <c r="KUC23" s="519"/>
      <c r="KUG23" s="519"/>
      <c r="KUH23" s="519"/>
      <c r="KUL23" s="519"/>
      <c r="KUM23" s="519"/>
      <c r="KUQ23" s="519"/>
      <c r="KUR23" s="519"/>
      <c r="KUV23" s="519"/>
      <c r="KUW23" s="519"/>
      <c r="KVA23" s="519"/>
      <c r="KVB23" s="519"/>
      <c r="KVF23" s="519"/>
      <c r="KVG23" s="519"/>
      <c r="KVK23" s="519"/>
      <c r="KVL23" s="519"/>
      <c r="KVP23" s="519"/>
      <c r="KVQ23" s="519"/>
      <c r="KVU23" s="519"/>
      <c r="KVV23" s="519"/>
      <c r="KVZ23" s="519"/>
      <c r="KWA23" s="519"/>
      <c r="KWE23" s="519"/>
      <c r="KWF23" s="519"/>
      <c r="KWJ23" s="519"/>
      <c r="KWK23" s="519"/>
      <c r="KWO23" s="519"/>
      <c r="KWP23" s="519"/>
      <c r="KWT23" s="519"/>
      <c r="KWU23" s="519"/>
      <c r="KWY23" s="519"/>
      <c r="KWZ23" s="519"/>
      <c r="KXD23" s="519"/>
      <c r="KXE23" s="519"/>
      <c r="KXI23" s="519"/>
      <c r="KXJ23" s="519"/>
      <c r="KXN23" s="519"/>
      <c r="KXO23" s="519"/>
      <c r="KXS23" s="519"/>
      <c r="KXT23" s="519"/>
      <c r="KXX23" s="519"/>
      <c r="KXY23" s="519"/>
      <c r="KYC23" s="519"/>
      <c r="KYD23" s="519"/>
      <c r="KYH23" s="519"/>
      <c r="KYI23" s="519"/>
      <c r="KYM23" s="519"/>
      <c r="KYN23" s="519"/>
      <c r="KYR23" s="519"/>
      <c r="KYS23" s="519"/>
      <c r="KYW23" s="519"/>
      <c r="KYX23" s="519"/>
      <c r="KZB23" s="519"/>
      <c r="KZC23" s="519"/>
      <c r="KZG23" s="519"/>
      <c r="KZH23" s="519"/>
      <c r="KZL23" s="519"/>
      <c r="KZM23" s="519"/>
      <c r="KZQ23" s="519"/>
      <c r="KZR23" s="519"/>
      <c r="KZV23" s="519"/>
      <c r="KZW23" s="519"/>
      <c r="LAA23" s="519"/>
      <c r="LAB23" s="519"/>
      <c r="LAF23" s="519"/>
      <c r="LAG23" s="519"/>
      <c r="LAK23" s="519"/>
      <c r="LAL23" s="519"/>
      <c r="LAP23" s="519"/>
      <c r="LAQ23" s="519"/>
      <c r="LAU23" s="519"/>
      <c r="LAV23" s="519"/>
      <c r="LAZ23" s="519"/>
      <c r="LBA23" s="519"/>
      <c r="LBE23" s="519"/>
      <c r="LBF23" s="519"/>
      <c r="LBJ23" s="519"/>
      <c r="LBK23" s="519"/>
      <c r="LBO23" s="519"/>
      <c r="LBP23" s="519"/>
      <c r="LBT23" s="519"/>
      <c r="LBU23" s="519"/>
      <c r="LBY23" s="519"/>
      <c r="LBZ23" s="519"/>
      <c r="LCD23" s="519"/>
      <c r="LCE23" s="519"/>
      <c r="LCI23" s="519"/>
      <c r="LCJ23" s="519"/>
      <c r="LCN23" s="519"/>
      <c r="LCO23" s="519"/>
      <c r="LCS23" s="519"/>
      <c r="LCT23" s="519"/>
      <c r="LCX23" s="519"/>
      <c r="LCY23" s="519"/>
      <c r="LDC23" s="519"/>
      <c r="LDD23" s="519"/>
      <c r="LDH23" s="519"/>
      <c r="LDI23" s="519"/>
      <c r="LDM23" s="519"/>
      <c r="LDN23" s="519"/>
      <c r="LDR23" s="519"/>
      <c r="LDS23" s="519"/>
      <c r="LDW23" s="519"/>
      <c r="LDX23" s="519"/>
      <c r="LEB23" s="519"/>
      <c r="LEC23" s="519"/>
      <c r="LEG23" s="519"/>
      <c r="LEH23" s="519"/>
      <c r="LEL23" s="519"/>
      <c r="LEM23" s="519"/>
      <c r="LEQ23" s="519"/>
      <c r="LER23" s="519"/>
      <c r="LEV23" s="519"/>
      <c r="LEW23" s="519"/>
      <c r="LFA23" s="519"/>
      <c r="LFB23" s="519"/>
      <c r="LFF23" s="519"/>
      <c r="LFG23" s="519"/>
      <c r="LFK23" s="519"/>
      <c r="LFL23" s="519"/>
      <c r="LFP23" s="519"/>
      <c r="LFQ23" s="519"/>
      <c r="LFU23" s="519"/>
      <c r="LFV23" s="519"/>
      <c r="LFZ23" s="519"/>
      <c r="LGA23" s="519"/>
      <c r="LGE23" s="519"/>
      <c r="LGF23" s="519"/>
      <c r="LGJ23" s="519"/>
      <c r="LGK23" s="519"/>
      <c r="LGO23" s="519"/>
      <c r="LGP23" s="519"/>
      <c r="LGT23" s="519"/>
      <c r="LGU23" s="519"/>
      <c r="LGY23" s="519"/>
      <c r="LGZ23" s="519"/>
      <c r="LHD23" s="519"/>
      <c r="LHE23" s="519"/>
      <c r="LHI23" s="519"/>
      <c r="LHJ23" s="519"/>
      <c r="LHN23" s="519"/>
      <c r="LHO23" s="519"/>
      <c r="LHS23" s="519"/>
      <c r="LHT23" s="519"/>
      <c r="LHX23" s="519"/>
      <c r="LHY23" s="519"/>
      <c r="LIC23" s="519"/>
      <c r="LID23" s="519"/>
      <c r="LIH23" s="519"/>
      <c r="LII23" s="519"/>
      <c r="LIM23" s="519"/>
      <c r="LIN23" s="519"/>
      <c r="LIR23" s="519"/>
      <c r="LIS23" s="519"/>
      <c r="LIW23" s="519"/>
      <c r="LIX23" s="519"/>
      <c r="LJB23" s="519"/>
      <c r="LJC23" s="519"/>
      <c r="LJG23" s="519"/>
      <c r="LJH23" s="519"/>
      <c r="LJL23" s="519"/>
      <c r="LJM23" s="519"/>
      <c r="LJQ23" s="519"/>
      <c r="LJR23" s="519"/>
      <c r="LJV23" s="519"/>
      <c r="LJW23" s="519"/>
      <c r="LKA23" s="519"/>
      <c r="LKB23" s="519"/>
      <c r="LKF23" s="519"/>
      <c r="LKG23" s="519"/>
      <c r="LKK23" s="519"/>
      <c r="LKL23" s="519"/>
      <c r="LKP23" s="519"/>
      <c r="LKQ23" s="519"/>
      <c r="LKU23" s="519"/>
      <c r="LKV23" s="519"/>
      <c r="LKZ23" s="519"/>
      <c r="LLA23" s="519"/>
      <c r="LLE23" s="519"/>
      <c r="LLF23" s="519"/>
      <c r="LLJ23" s="519"/>
      <c r="LLK23" s="519"/>
      <c r="LLO23" s="519"/>
      <c r="LLP23" s="519"/>
      <c r="LLT23" s="519"/>
      <c r="LLU23" s="519"/>
      <c r="LLY23" s="519"/>
      <c r="LLZ23" s="519"/>
      <c r="LMD23" s="519"/>
      <c r="LME23" s="519"/>
      <c r="LMI23" s="519"/>
      <c r="LMJ23" s="519"/>
      <c r="LMN23" s="519"/>
      <c r="LMO23" s="519"/>
      <c r="LMS23" s="519"/>
      <c r="LMT23" s="519"/>
      <c r="LMX23" s="519"/>
      <c r="LMY23" s="519"/>
      <c r="LNC23" s="519"/>
      <c r="LND23" s="519"/>
      <c r="LNH23" s="519"/>
      <c r="LNI23" s="519"/>
      <c r="LNM23" s="519"/>
      <c r="LNN23" s="519"/>
      <c r="LNR23" s="519"/>
      <c r="LNS23" s="519"/>
      <c r="LNW23" s="519"/>
      <c r="LNX23" s="519"/>
      <c r="LOB23" s="519"/>
      <c r="LOC23" s="519"/>
      <c r="LOG23" s="519"/>
      <c r="LOH23" s="519"/>
      <c r="LOL23" s="519"/>
      <c r="LOM23" s="519"/>
      <c r="LOQ23" s="519"/>
      <c r="LOR23" s="519"/>
      <c r="LOV23" s="519"/>
      <c r="LOW23" s="519"/>
      <c r="LPA23" s="519"/>
      <c r="LPB23" s="519"/>
      <c r="LPF23" s="519"/>
      <c r="LPG23" s="519"/>
      <c r="LPK23" s="519"/>
      <c r="LPL23" s="519"/>
      <c r="LPP23" s="519"/>
      <c r="LPQ23" s="519"/>
      <c r="LPU23" s="519"/>
      <c r="LPV23" s="519"/>
      <c r="LPZ23" s="519"/>
      <c r="LQA23" s="519"/>
      <c r="LQE23" s="519"/>
      <c r="LQF23" s="519"/>
      <c r="LQJ23" s="519"/>
      <c r="LQK23" s="519"/>
      <c r="LQO23" s="519"/>
      <c r="LQP23" s="519"/>
      <c r="LQT23" s="519"/>
      <c r="LQU23" s="519"/>
      <c r="LQY23" s="519"/>
      <c r="LQZ23" s="519"/>
      <c r="LRD23" s="519"/>
      <c r="LRE23" s="519"/>
      <c r="LRI23" s="519"/>
      <c r="LRJ23" s="519"/>
      <c r="LRN23" s="519"/>
      <c r="LRO23" s="519"/>
      <c r="LRS23" s="519"/>
      <c r="LRT23" s="519"/>
      <c r="LRX23" s="519"/>
      <c r="LRY23" s="519"/>
      <c r="LSC23" s="519"/>
      <c r="LSD23" s="519"/>
      <c r="LSH23" s="519"/>
      <c r="LSI23" s="519"/>
      <c r="LSM23" s="519"/>
      <c r="LSN23" s="519"/>
      <c r="LSR23" s="519"/>
      <c r="LSS23" s="519"/>
      <c r="LSW23" s="519"/>
      <c r="LSX23" s="519"/>
      <c r="LTB23" s="519"/>
      <c r="LTC23" s="519"/>
      <c r="LTG23" s="519"/>
      <c r="LTH23" s="519"/>
      <c r="LTL23" s="519"/>
      <c r="LTM23" s="519"/>
      <c r="LTQ23" s="519"/>
      <c r="LTR23" s="519"/>
      <c r="LTV23" s="519"/>
      <c r="LTW23" s="519"/>
      <c r="LUA23" s="519"/>
      <c r="LUB23" s="519"/>
      <c r="LUF23" s="519"/>
      <c r="LUG23" s="519"/>
      <c r="LUK23" s="519"/>
      <c r="LUL23" s="519"/>
      <c r="LUP23" s="519"/>
      <c r="LUQ23" s="519"/>
      <c r="LUU23" s="519"/>
      <c r="LUV23" s="519"/>
      <c r="LUZ23" s="519"/>
      <c r="LVA23" s="519"/>
      <c r="LVE23" s="519"/>
      <c r="LVF23" s="519"/>
      <c r="LVJ23" s="519"/>
      <c r="LVK23" s="519"/>
      <c r="LVO23" s="519"/>
      <c r="LVP23" s="519"/>
      <c r="LVT23" s="519"/>
      <c r="LVU23" s="519"/>
      <c r="LVY23" s="519"/>
      <c r="LVZ23" s="519"/>
      <c r="LWD23" s="519"/>
      <c r="LWE23" s="519"/>
      <c r="LWI23" s="519"/>
      <c r="LWJ23" s="519"/>
      <c r="LWN23" s="519"/>
      <c r="LWO23" s="519"/>
      <c r="LWS23" s="519"/>
      <c r="LWT23" s="519"/>
      <c r="LWX23" s="519"/>
      <c r="LWY23" s="519"/>
      <c r="LXC23" s="519"/>
      <c r="LXD23" s="519"/>
      <c r="LXH23" s="519"/>
      <c r="LXI23" s="519"/>
      <c r="LXM23" s="519"/>
      <c r="LXN23" s="519"/>
      <c r="LXR23" s="519"/>
      <c r="LXS23" s="519"/>
      <c r="LXW23" s="519"/>
      <c r="LXX23" s="519"/>
      <c r="LYB23" s="519"/>
      <c r="LYC23" s="519"/>
      <c r="LYG23" s="519"/>
      <c r="LYH23" s="519"/>
      <c r="LYL23" s="519"/>
      <c r="LYM23" s="519"/>
      <c r="LYQ23" s="519"/>
      <c r="LYR23" s="519"/>
      <c r="LYV23" s="519"/>
      <c r="LYW23" s="519"/>
      <c r="LZA23" s="519"/>
      <c r="LZB23" s="519"/>
      <c r="LZF23" s="519"/>
      <c r="LZG23" s="519"/>
      <c r="LZK23" s="519"/>
      <c r="LZL23" s="519"/>
      <c r="LZP23" s="519"/>
      <c r="LZQ23" s="519"/>
      <c r="LZU23" s="519"/>
      <c r="LZV23" s="519"/>
      <c r="LZZ23" s="519"/>
      <c r="MAA23" s="519"/>
      <c r="MAE23" s="519"/>
      <c r="MAF23" s="519"/>
      <c r="MAJ23" s="519"/>
      <c r="MAK23" s="519"/>
      <c r="MAO23" s="519"/>
      <c r="MAP23" s="519"/>
      <c r="MAT23" s="519"/>
      <c r="MAU23" s="519"/>
      <c r="MAY23" s="519"/>
      <c r="MAZ23" s="519"/>
      <c r="MBD23" s="519"/>
      <c r="MBE23" s="519"/>
      <c r="MBI23" s="519"/>
      <c r="MBJ23" s="519"/>
      <c r="MBN23" s="519"/>
      <c r="MBO23" s="519"/>
      <c r="MBS23" s="519"/>
      <c r="MBT23" s="519"/>
      <c r="MBX23" s="519"/>
      <c r="MBY23" s="519"/>
      <c r="MCC23" s="519"/>
      <c r="MCD23" s="519"/>
      <c r="MCH23" s="519"/>
      <c r="MCI23" s="519"/>
      <c r="MCM23" s="519"/>
      <c r="MCN23" s="519"/>
      <c r="MCR23" s="519"/>
      <c r="MCS23" s="519"/>
      <c r="MCW23" s="519"/>
      <c r="MCX23" s="519"/>
      <c r="MDB23" s="519"/>
      <c r="MDC23" s="519"/>
      <c r="MDG23" s="519"/>
      <c r="MDH23" s="519"/>
      <c r="MDL23" s="519"/>
      <c r="MDM23" s="519"/>
      <c r="MDQ23" s="519"/>
      <c r="MDR23" s="519"/>
      <c r="MDV23" s="519"/>
      <c r="MDW23" s="519"/>
      <c r="MEA23" s="519"/>
      <c r="MEB23" s="519"/>
      <c r="MEF23" s="519"/>
      <c r="MEG23" s="519"/>
      <c r="MEK23" s="519"/>
      <c r="MEL23" s="519"/>
      <c r="MEP23" s="519"/>
      <c r="MEQ23" s="519"/>
      <c r="MEU23" s="519"/>
      <c r="MEV23" s="519"/>
      <c r="MEZ23" s="519"/>
      <c r="MFA23" s="519"/>
      <c r="MFE23" s="519"/>
      <c r="MFF23" s="519"/>
      <c r="MFJ23" s="519"/>
      <c r="MFK23" s="519"/>
      <c r="MFO23" s="519"/>
      <c r="MFP23" s="519"/>
      <c r="MFT23" s="519"/>
      <c r="MFU23" s="519"/>
      <c r="MFY23" s="519"/>
      <c r="MFZ23" s="519"/>
      <c r="MGD23" s="519"/>
      <c r="MGE23" s="519"/>
      <c r="MGI23" s="519"/>
      <c r="MGJ23" s="519"/>
      <c r="MGN23" s="519"/>
      <c r="MGO23" s="519"/>
      <c r="MGS23" s="519"/>
      <c r="MGT23" s="519"/>
      <c r="MGX23" s="519"/>
      <c r="MGY23" s="519"/>
      <c r="MHC23" s="519"/>
      <c r="MHD23" s="519"/>
      <c r="MHH23" s="519"/>
      <c r="MHI23" s="519"/>
      <c r="MHM23" s="519"/>
      <c r="MHN23" s="519"/>
      <c r="MHR23" s="519"/>
      <c r="MHS23" s="519"/>
      <c r="MHW23" s="519"/>
      <c r="MHX23" s="519"/>
      <c r="MIB23" s="519"/>
      <c r="MIC23" s="519"/>
      <c r="MIG23" s="519"/>
      <c r="MIH23" s="519"/>
      <c r="MIL23" s="519"/>
      <c r="MIM23" s="519"/>
      <c r="MIQ23" s="519"/>
      <c r="MIR23" s="519"/>
      <c r="MIV23" s="519"/>
      <c r="MIW23" s="519"/>
      <c r="MJA23" s="519"/>
      <c r="MJB23" s="519"/>
      <c r="MJF23" s="519"/>
      <c r="MJG23" s="519"/>
      <c r="MJK23" s="519"/>
      <c r="MJL23" s="519"/>
      <c r="MJP23" s="519"/>
      <c r="MJQ23" s="519"/>
      <c r="MJU23" s="519"/>
      <c r="MJV23" s="519"/>
      <c r="MJZ23" s="519"/>
      <c r="MKA23" s="519"/>
      <c r="MKE23" s="519"/>
      <c r="MKF23" s="519"/>
      <c r="MKJ23" s="519"/>
      <c r="MKK23" s="519"/>
      <c r="MKO23" s="519"/>
      <c r="MKP23" s="519"/>
      <c r="MKT23" s="519"/>
      <c r="MKU23" s="519"/>
      <c r="MKY23" s="519"/>
      <c r="MKZ23" s="519"/>
      <c r="MLD23" s="519"/>
      <c r="MLE23" s="519"/>
      <c r="MLI23" s="519"/>
      <c r="MLJ23" s="519"/>
      <c r="MLN23" s="519"/>
      <c r="MLO23" s="519"/>
      <c r="MLS23" s="519"/>
      <c r="MLT23" s="519"/>
      <c r="MLX23" s="519"/>
      <c r="MLY23" s="519"/>
      <c r="MMC23" s="519"/>
      <c r="MMD23" s="519"/>
      <c r="MMH23" s="519"/>
      <c r="MMI23" s="519"/>
      <c r="MMM23" s="519"/>
      <c r="MMN23" s="519"/>
      <c r="MMR23" s="519"/>
      <c r="MMS23" s="519"/>
      <c r="MMW23" s="519"/>
      <c r="MMX23" s="519"/>
      <c r="MNB23" s="519"/>
      <c r="MNC23" s="519"/>
      <c r="MNG23" s="519"/>
      <c r="MNH23" s="519"/>
      <c r="MNL23" s="519"/>
      <c r="MNM23" s="519"/>
      <c r="MNQ23" s="519"/>
      <c r="MNR23" s="519"/>
      <c r="MNV23" s="519"/>
      <c r="MNW23" s="519"/>
      <c r="MOA23" s="519"/>
      <c r="MOB23" s="519"/>
      <c r="MOF23" s="519"/>
      <c r="MOG23" s="519"/>
      <c r="MOK23" s="519"/>
      <c r="MOL23" s="519"/>
      <c r="MOP23" s="519"/>
      <c r="MOQ23" s="519"/>
      <c r="MOU23" s="519"/>
      <c r="MOV23" s="519"/>
      <c r="MOZ23" s="519"/>
      <c r="MPA23" s="519"/>
      <c r="MPE23" s="519"/>
      <c r="MPF23" s="519"/>
      <c r="MPJ23" s="519"/>
      <c r="MPK23" s="519"/>
      <c r="MPO23" s="519"/>
      <c r="MPP23" s="519"/>
      <c r="MPT23" s="519"/>
      <c r="MPU23" s="519"/>
      <c r="MPY23" s="519"/>
      <c r="MPZ23" s="519"/>
      <c r="MQD23" s="519"/>
      <c r="MQE23" s="519"/>
      <c r="MQI23" s="519"/>
      <c r="MQJ23" s="519"/>
      <c r="MQN23" s="519"/>
      <c r="MQO23" s="519"/>
      <c r="MQS23" s="519"/>
      <c r="MQT23" s="519"/>
      <c r="MQX23" s="519"/>
      <c r="MQY23" s="519"/>
      <c r="MRC23" s="519"/>
      <c r="MRD23" s="519"/>
      <c r="MRH23" s="519"/>
      <c r="MRI23" s="519"/>
      <c r="MRM23" s="519"/>
      <c r="MRN23" s="519"/>
      <c r="MRR23" s="519"/>
      <c r="MRS23" s="519"/>
      <c r="MRW23" s="519"/>
      <c r="MRX23" s="519"/>
      <c r="MSB23" s="519"/>
      <c r="MSC23" s="519"/>
      <c r="MSG23" s="519"/>
      <c r="MSH23" s="519"/>
      <c r="MSL23" s="519"/>
      <c r="MSM23" s="519"/>
      <c r="MSQ23" s="519"/>
      <c r="MSR23" s="519"/>
      <c r="MSV23" s="519"/>
      <c r="MSW23" s="519"/>
      <c r="MTA23" s="519"/>
      <c r="MTB23" s="519"/>
      <c r="MTF23" s="519"/>
      <c r="MTG23" s="519"/>
      <c r="MTK23" s="519"/>
      <c r="MTL23" s="519"/>
      <c r="MTP23" s="519"/>
      <c r="MTQ23" s="519"/>
      <c r="MTU23" s="519"/>
      <c r="MTV23" s="519"/>
      <c r="MTZ23" s="519"/>
      <c r="MUA23" s="519"/>
      <c r="MUE23" s="519"/>
      <c r="MUF23" s="519"/>
      <c r="MUJ23" s="519"/>
      <c r="MUK23" s="519"/>
      <c r="MUO23" s="519"/>
      <c r="MUP23" s="519"/>
      <c r="MUT23" s="519"/>
      <c r="MUU23" s="519"/>
      <c r="MUY23" s="519"/>
      <c r="MUZ23" s="519"/>
      <c r="MVD23" s="519"/>
      <c r="MVE23" s="519"/>
      <c r="MVI23" s="519"/>
      <c r="MVJ23" s="519"/>
      <c r="MVN23" s="519"/>
      <c r="MVO23" s="519"/>
      <c r="MVS23" s="519"/>
      <c r="MVT23" s="519"/>
      <c r="MVX23" s="519"/>
      <c r="MVY23" s="519"/>
      <c r="MWC23" s="519"/>
      <c r="MWD23" s="519"/>
      <c r="MWH23" s="519"/>
      <c r="MWI23" s="519"/>
      <c r="MWM23" s="519"/>
      <c r="MWN23" s="519"/>
      <c r="MWR23" s="519"/>
      <c r="MWS23" s="519"/>
      <c r="MWW23" s="519"/>
      <c r="MWX23" s="519"/>
      <c r="MXB23" s="519"/>
      <c r="MXC23" s="519"/>
      <c r="MXG23" s="519"/>
      <c r="MXH23" s="519"/>
      <c r="MXL23" s="519"/>
      <c r="MXM23" s="519"/>
      <c r="MXQ23" s="519"/>
      <c r="MXR23" s="519"/>
      <c r="MXV23" s="519"/>
      <c r="MXW23" s="519"/>
      <c r="MYA23" s="519"/>
      <c r="MYB23" s="519"/>
      <c r="MYF23" s="519"/>
      <c r="MYG23" s="519"/>
      <c r="MYK23" s="519"/>
      <c r="MYL23" s="519"/>
      <c r="MYP23" s="519"/>
      <c r="MYQ23" s="519"/>
      <c r="MYU23" s="519"/>
      <c r="MYV23" s="519"/>
      <c r="MYZ23" s="519"/>
      <c r="MZA23" s="519"/>
      <c r="MZE23" s="519"/>
      <c r="MZF23" s="519"/>
      <c r="MZJ23" s="519"/>
      <c r="MZK23" s="519"/>
      <c r="MZO23" s="519"/>
      <c r="MZP23" s="519"/>
      <c r="MZT23" s="519"/>
      <c r="MZU23" s="519"/>
      <c r="MZY23" s="519"/>
      <c r="MZZ23" s="519"/>
      <c r="NAD23" s="519"/>
      <c r="NAE23" s="519"/>
      <c r="NAI23" s="519"/>
      <c r="NAJ23" s="519"/>
      <c r="NAN23" s="519"/>
      <c r="NAO23" s="519"/>
      <c r="NAS23" s="519"/>
      <c r="NAT23" s="519"/>
      <c r="NAX23" s="519"/>
      <c r="NAY23" s="519"/>
      <c r="NBC23" s="519"/>
      <c r="NBD23" s="519"/>
      <c r="NBH23" s="519"/>
      <c r="NBI23" s="519"/>
      <c r="NBM23" s="519"/>
      <c r="NBN23" s="519"/>
      <c r="NBR23" s="519"/>
      <c r="NBS23" s="519"/>
      <c r="NBW23" s="519"/>
      <c r="NBX23" s="519"/>
      <c r="NCB23" s="519"/>
      <c r="NCC23" s="519"/>
      <c r="NCG23" s="519"/>
      <c r="NCH23" s="519"/>
      <c r="NCL23" s="519"/>
      <c r="NCM23" s="519"/>
      <c r="NCQ23" s="519"/>
      <c r="NCR23" s="519"/>
      <c r="NCV23" s="519"/>
      <c r="NCW23" s="519"/>
      <c r="NDA23" s="519"/>
      <c r="NDB23" s="519"/>
      <c r="NDF23" s="519"/>
      <c r="NDG23" s="519"/>
      <c r="NDK23" s="519"/>
      <c r="NDL23" s="519"/>
      <c r="NDP23" s="519"/>
      <c r="NDQ23" s="519"/>
      <c r="NDU23" s="519"/>
      <c r="NDV23" s="519"/>
      <c r="NDZ23" s="519"/>
      <c r="NEA23" s="519"/>
      <c r="NEE23" s="519"/>
      <c r="NEF23" s="519"/>
      <c r="NEJ23" s="519"/>
      <c r="NEK23" s="519"/>
      <c r="NEO23" s="519"/>
      <c r="NEP23" s="519"/>
      <c r="NET23" s="519"/>
      <c r="NEU23" s="519"/>
      <c r="NEY23" s="519"/>
      <c r="NEZ23" s="519"/>
      <c r="NFD23" s="519"/>
      <c r="NFE23" s="519"/>
      <c r="NFI23" s="519"/>
      <c r="NFJ23" s="519"/>
      <c r="NFN23" s="519"/>
      <c r="NFO23" s="519"/>
      <c r="NFS23" s="519"/>
      <c r="NFT23" s="519"/>
      <c r="NFX23" s="519"/>
      <c r="NFY23" s="519"/>
      <c r="NGC23" s="519"/>
      <c r="NGD23" s="519"/>
      <c r="NGH23" s="519"/>
      <c r="NGI23" s="519"/>
      <c r="NGM23" s="519"/>
      <c r="NGN23" s="519"/>
      <c r="NGR23" s="519"/>
      <c r="NGS23" s="519"/>
      <c r="NGW23" s="519"/>
      <c r="NGX23" s="519"/>
      <c r="NHB23" s="519"/>
      <c r="NHC23" s="519"/>
      <c r="NHG23" s="519"/>
      <c r="NHH23" s="519"/>
      <c r="NHL23" s="519"/>
      <c r="NHM23" s="519"/>
      <c r="NHQ23" s="519"/>
      <c r="NHR23" s="519"/>
      <c r="NHV23" s="519"/>
      <c r="NHW23" s="519"/>
      <c r="NIA23" s="519"/>
      <c r="NIB23" s="519"/>
      <c r="NIF23" s="519"/>
      <c r="NIG23" s="519"/>
      <c r="NIK23" s="519"/>
      <c r="NIL23" s="519"/>
      <c r="NIP23" s="519"/>
      <c r="NIQ23" s="519"/>
      <c r="NIU23" s="519"/>
      <c r="NIV23" s="519"/>
      <c r="NIZ23" s="519"/>
      <c r="NJA23" s="519"/>
      <c r="NJE23" s="519"/>
      <c r="NJF23" s="519"/>
      <c r="NJJ23" s="519"/>
      <c r="NJK23" s="519"/>
      <c r="NJO23" s="519"/>
      <c r="NJP23" s="519"/>
      <c r="NJT23" s="519"/>
      <c r="NJU23" s="519"/>
      <c r="NJY23" s="519"/>
      <c r="NJZ23" s="519"/>
      <c r="NKD23" s="519"/>
      <c r="NKE23" s="519"/>
      <c r="NKI23" s="519"/>
      <c r="NKJ23" s="519"/>
      <c r="NKN23" s="519"/>
      <c r="NKO23" s="519"/>
      <c r="NKS23" s="519"/>
      <c r="NKT23" s="519"/>
      <c r="NKX23" s="519"/>
      <c r="NKY23" s="519"/>
      <c r="NLC23" s="519"/>
      <c r="NLD23" s="519"/>
      <c r="NLH23" s="519"/>
      <c r="NLI23" s="519"/>
      <c r="NLM23" s="519"/>
      <c r="NLN23" s="519"/>
      <c r="NLR23" s="519"/>
      <c r="NLS23" s="519"/>
      <c r="NLW23" s="519"/>
      <c r="NLX23" s="519"/>
      <c r="NMB23" s="519"/>
      <c r="NMC23" s="519"/>
      <c r="NMG23" s="519"/>
      <c r="NMH23" s="519"/>
      <c r="NML23" s="519"/>
      <c r="NMM23" s="519"/>
      <c r="NMQ23" s="519"/>
      <c r="NMR23" s="519"/>
      <c r="NMV23" s="519"/>
      <c r="NMW23" s="519"/>
      <c r="NNA23" s="519"/>
      <c r="NNB23" s="519"/>
      <c r="NNF23" s="519"/>
      <c r="NNG23" s="519"/>
      <c r="NNK23" s="519"/>
      <c r="NNL23" s="519"/>
      <c r="NNP23" s="519"/>
      <c r="NNQ23" s="519"/>
      <c r="NNU23" s="519"/>
      <c r="NNV23" s="519"/>
      <c r="NNZ23" s="519"/>
      <c r="NOA23" s="519"/>
      <c r="NOE23" s="519"/>
      <c r="NOF23" s="519"/>
      <c r="NOJ23" s="519"/>
      <c r="NOK23" s="519"/>
      <c r="NOO23" s="519"/>
      <c r="NOP23" s="519"/>
      <c r="NOT23" s="519"/>
      <c r="NOU23" s="519"/>
      <c r="NOY23" s="519"/>
      <c r="NOZ23" s="519"/>
      <c r="NPD23" s="519"/>
      <c r="NPE23" s="519"/>
      <c r="NPI23" s="519"/>
      <c r="NPJ23" s="519"/>
      <c r="NPN23" s="519"/>
      <c r="NPO23" s="519"/>
      <c r="NPS23" s="519"/>
      <c r="NPT23" s="519"/>
      <c r="NPX23" s="519"/>
      <c r="NPY23" s="519"/>
      <c r="NQC23" s="519"/>
      <c r="NQD23" s="519"/>
      <c r="NQH23" s="519"/>
      <c r="NQI23" s="519"/>
      <c r="NQM23" s="519"/>
      <c r="NQN23" s="519"/>
      <c r="NQR23" s="519"/>
      <c r="NQS23" s="519"/>
      <c r="NQW23" s="519"/>
      <c r="NQX23" s="519"/>
      <c r="NRB23" s="519"/>
      <c r="NRC23" s="519"/>
      <c r="NRG23" s="519"/>
      <c r="NRH23" s="519"/>
      <c r="NRL23" s="519"/>
      <c r="NRM23" s="519"/>
      <c r="NRQ23" s="519"/>
      <c r="NRR23" s="519"/>
      <c r="NRV23" s="519"/>
      <c r="NRW23" s="519"/>
      <c r="NSA23" s="519"/>
      <c r="NSB23" s="519"/>
      <c r="NSF23" s="519"/>
      <c r="NSG23" s="519"/>
      <c r="NSK23" s="519"/>
      <c r="NSL23" s="519"/>
      <c r="NSP23" s="519"/>
      <c r="NSQ23" s="519"/>
      <c r="NSU23" s="519"/>
      <c r="NSV23" s="519"/>
      <c r="NSZ23" s="519"/>
      <c r="NTA23" s="519"/>
      <c r="NTE23" s="519"/>
      <c r="NTF23" s="519"/>
      <c r="NTJ23" s="519"/>
      <c r="NTK23" s="519"/>
      <c r="NTO23" s="519"/>
      <c r="NTP23" s="519"/>
      <c r="NTT23" s="519"/>
      <c r="NTU23" s="519"/>
      <c r="NTY23" s="519"/>
      <c r="NTZ23" s="519"/>
      <c r="NUD23" s="519"/>
      <c r="NUE23" s="519"/>
      <c r="NUI23" s="519"/>
      <c r="NUJ23" s="519"/>
      <c r="NUN23" s="519"/>
      <c r="NUO23" s="519"/>
      <c r="NUS23" s="519"/>
      <c r="NUT23" s="519"/>
      <c r="NUX23" s="519"/>
      <c r="NUY23" s="519"/>
      <c r="NVC23" s="519"/>
      <c r="NVD23" s="519"/>
      <c r="NVH23" s="519"/>
      <c r="NVI23" s="519"/>
      <c r="NVM23" s="519"/>
      <c r="NVN23" s="519"/>
      <c r="NVR23" s="519"/>
      <c r="NVS23" s="519"/>
      <c r="NVW23" s="519"/>
      <c r="NVX23" s="519"/>
      <c r="NWB23" s="519"/>
      <c r="NWC23" s="519"/>
      <c r="NWG23" s="519"/>
      <c r="NWH23" s="519"/>
      <c r="NWL23" s="519"/>
      <c r="NWM23" s="519"/>
      <c r="NWQ23" s="519"/>
      <c r="NWR23" s="519"/>
      <c r="NWV23" s="519"/>
      <c r="NWW23" s="519"/>
      <c r="NXA23" s="519"/>
      <c r="NXB23" s="519"/>
      <c r="NXF23" s="519"/>
      <c r="NXG23" s="519"/>
      <c r="NXK23" s="519"/>
      <c r="NXL23" s="519"/>
      <c r="NXP23" s="519"/>
      <c r="NXQ23" s="519"/>
      <c r="NXU23" s="519"/>
      <c r="NXV23" s="519"/>
      <c r="NXZ23" s="519"/>
      <c r="NYA23" s="519"/>
      <c r="NYE23" s="519"/>
      <c r="NYF23" s="519"/>
      <c r="NYJ23" s="519"/>
      <c r="NYK23" s="519"/>
      <c r="NYO23" s="519"/>
      <c r="NYP23" s="519"/>
      <c r="NYT23" s="519"/>
      <c r="NYU23" s="519"/>
      <c r="NYY23" s="519"/>
      <c r="NYZ23" s="519"/>
      <c r="NZD23" s="519"/>
      <c r="NZE23" s="519"/>
      <c r="NZI23" s="519"/>
      <c r="NZJ23" s="519"/>
      <c r="NZN23" s="519"/>
      <c r="NZO23" s="519"/>
      <c r="NZS23" s="519"/>
      <c r="NZT23" s="519"/>
      <c r="NZX23" s="519"/>
      <c r="NZY23" s="519"/>
      <c r="OAC23" s="519"/>
      <c r="OAD23" s="519"/>
      <c r="OAH23" s="519"/>
      <c r="OAI23" s="519"/>
      <c r="OAM23" s="519"/>
      <c r="OAN23" s="519"/>
      <c r="OAR23" s="519"/>
      <c r="OAS23" s="519"/>
      <c r="OAW23" s="519"/>
      <c r="OAX23" s="519"/>
      <c r="OBB23" s="519"/>
      <c r="OBC23" s="519"/>
      <c r="OBG23" s="519"/>
      <c r="OBH23" s="519"/>
      <c r="OBL23" s="519"/>
      <c r="OBM23" s="519"/>
      <c r="OBQ23" s="519"/>
      <c r="OBR23" s="519"/>
      <c r="OBV23" s="519"/>
      <c r="OBW23" s="519"/>
      <c r="OCA23" s="519"/>
      <c r="OCB23" s="519"/>
      <c r="OCF23" s="519"/>
      <c r="OCG23" s="519"/>
      <c r="OCK23" s="519"/>
      <c r="OCL23" s="519"/>
      <c r="OCP23" s="519"/>
      <c r="OCQ23" s="519"/>
      <c r="OCU23" s="519"/>
      <c r="OCV23" s="519"/>
      <c r="OCZ23" s="519"/>
      <c r="ODA23" s="519"/>
      <c r="ODE23" s="519"/>
      <c r="ODF23" s="519"/>
      <c r="ODJ23" s="519"/>
      <c r="ODK23" s="519"/>
      <c r="ODO23" s="519"/>
      <c r="ODP23" s="519"/>
      <c r="ODT23" s="519"/>
      <c r="ODU23" s="519"/>
      <c r="ODY23" s="519"/>
      <c r="ODZ23" s="519"/>
      <c r="OED23" s="519"/>
      <c r="OEE23" s="519"/>
      <c r="OEI23" s="519"/>
      <c r="OEJ23" s="519"/>
      <c r="OEN23" s="519"/>
      <c r="OEO23" s="519"/>
      <c r="OES23" s="519"/>
      <c r="OET23" s="519"/>
      <c r="OEX23" s="519"/>
      <c r="OEY23" s="519"/>
      <c r="OFC23" s="519"/>
      <c r="OFD23" s="519"/>
      <c r="OFH23" s="519"/>
      <c r="OFI23" s="519"/>
      <c r="OFM23" s="519"/>
      <c r="OFN23" s="519"/>
      <c r="OFR23" s="519"/>
      <c r="OFS23" s="519"/>
      <c r="OFW23" s="519"/>
      <c r="OFX23" s="519"/>
      <c r="OGB23" s="519"/>
      <c r="OGC23" s="519"/>
      <c r="OGG23" s="519"/>
      <c r="OGH23" s="519"/>
      <c r="OGL23" s="519"/>
      <c r="OGM23" s="519"/>
      <c r="OGQ23" s="519"/>
      <c r="OGR23" s="519"/>
      <c r="OGV23" s="519"/>
      <c r="OGW23" s="519"/>
      <c r="OHA23" s="519"/>
      <c r="OHB23" s="519"/>
      <c r="OHF23" s="519"/>
      <c r="OHG23" s="519"/>
      <c r="OHK23" s="519"/>
      <c r="OHL23" s="519"/>
      <c r="OHP23" s="519"/>
      <c r="OHQ23" s="519"/>
      <c r="OHU23" s="519"/>
      <c r="OHV23" s="519"/>
      <c r="OHZ23" s="519"/>
      <c r="OIA23" s="519"/>
      <c r="OIE23" s="519"/>
      <c r="OIF23" s="519"/>
      <c r="OIJ23" s="519"/>
      <c r="OIK23" s="519"/>
      <c r="OIO23" s="519"/>
      <c r="OIP23" s="519"/>
      <c r="OIT23" s="519"/>
      <c r="OIU23" s="519"/>
      <c r="OIY23" s="519"/>
      <c r="OIZ23" s="519"/>
      <c r="OJD23" s="519"/>
      <c r="OJE23" s="519"/>
      <c r="OJI23" s="519"/>
      <c r="OJJ23" s="519"/>
      <c r="OJN23" s="519"/>
      <c r="OJO23" s="519"/>
      <c r="OJS23" s="519"/>
      <c r="OJT23" s="519"/>
      <c r="OJX23" s="519"/>
      <c r="OJY23" s="519"/>
      <c r="OKC23" s="519"/>
      <c r="OKD23" s="519"/>
      <c r="OKH23" s="519"/>
      <c r="OKI23" s="519"/>
      <c r="OKM23" s="519"/>
      <c r="OKN23" s="519"/>
      <c r="OKR23" s="519"/>
      <c r="OKS23" s="519"/>
      <c r="OKW23" s="519"/>
      <c r="OKX23" s="519"/>
      <c r="OLB23" s="519"/>
      <c r="OLC23" s="519"/>
      <c r="OLG23" s="519"/>
      <c r="OLH23" s="519"/>
      <c r="OLL23" s="519"/>
      <c r="OLM23" s="519"/>
      <c r="OLQ23" s="519"/>
      <c r="OLR23" s="519"/>
      <c r="OLV23" s="519"/>
      <c r="OLW23" s="519"/>
      <c r="OMA23" s="519"/>
      <c r="OMB23" s="519"/>
      <c r="OMF23" s="519"/>
      <c r="OMG23" s="519"/>
      <c r="OMK23" s="519"/>
      <c r="OML23" s="519"/>
      <c r="OMP23" s="519"/>
      <c r="OMQ23" s="519"/>
      <c r="OMU23" s="519"/>
      <c r="OMV23" s="519"/>
      <c r="OMZ23" s="519"/>
      <c r="ONA23" s="519"/>
      <c r="ONE23" s="519"/>
      <c r="ONF23" s="519"/>
      <c r="ONJ23" s="519"/>
      <c r="ONK23" s="519"/>
      <c r="ONO23" s="519"/>
      <c r="ONP23" s="519"/>
      <c r="ONT23" s="519"/>
      <c r="ONU23" s="519"/>
      <c r="ONY23" s="519"/>
      <c r="ONZ23" s="519"/>
      <c r="OOD23" s="519"/>
      <c r="OOE23" s="519"/>
      <c r="OOI23" s="519"/>
      <c r="OOJ23" s="519"/>
      <c r="OON23" s="519"/>
      <c r="OOO23" s="519"/>
      <c r="OOS23" s="519"/>
      <c r="OOT23" s="519"/>
      <c r="OOX23" s="519"/>
      <c r="OOY23" s="519"/>
      <c r="OPC23" s="519"/>
      <c r="OPD23" s="519"/>
      <c r="OPH23" s="519"/>
      <c r="OPI23" s="519"/>
      <c r="OPM23" s="519"/>
      <c r="OPN23" s="519"/>
      <c r="OPR23" s="519"/>
      <c r="OPS23" s="519"/>
      <c r="OPW23" s="519"/>
      <c r="OPX23" s="519"/>
      <c r="OQB23" s="519"/>
      <c r="OQC23" s="519"/>
      <c r="OQG23" s="519"/>
      <c r="OQH23" s="519"/>
      <c r="OQL23" s="519"/>
      <c r="OQM23" s="519"/>
      <c r="OQQ23" s="519"/>
      <c r="OQR23" s="519"/>
      <c r="OQV23" s="519"/>
      <c r="OQW23" s="519"/>
      <c r="ORA23" s="519"/>
      <c r="ORB23" s="519"/>
      <c r="ORF23" s="519"/>
      <c r="ORG23" s="519"/>
      <c r="ORK23" s="519"/>
      <c r="ORL23" s="519"/>
      <c r="ORP23" s="519"/>
      <c r="ORQ23" s="519"/>
      <c r="ORU23" s="519"/>
      <c r="ORV23" s="519"/>
      <c r="ORZ23" s="519"/>
      <c r="OSA23" s="519"/>
      <c r="OSE23" s="519"/>
      <c r="OSF23" s="519"/>
      <c r="OSJ23" s="519"/>
      <c r="OSK23" s="519"/>
      <c r="OSO23" s="519"/>
      <c r="OSP23" s="519"/>
      <c r="OST23" s="519"/>
      <c r="OSU23" s="519"/>
      <c r="OSY23" s="519"/>
      <c r="OSZ23" s="519"/>
      <c r="OTD23" s="519"/>
      <c r="OTE23" s="519"/>
      <c r="OTI23" s="519"/>
      <c r="OTJ23" s="519"/>
      <c r="OTN23" s="519"/>
      <c r="OTO23" s="519"/>
      <c r="OTS23" s="519"/>
      <c r="OTT23" s="519"/>
      <c r="OTX23" s="519"/>
      <c r="OTY23" s="519"/>
      <c r="OUC23" s="519"/>
      <c r="OUD23" s="519"/>
      <c r="OUH23" s="519"/>
      <c r="OUI23" s="519"/>
      <c r="OUM23" s="519"/>
      <c r="OUN23" s="519"/>
      <c r="OUR23" s="519"/>
      <c r="OUS23" s="519"/>
      <c r="OUW23" s="519"/>
      <c r="OUX23" s="519"/>
      <c r="OVB23" s="519"/>
      <c r="OVC23" s="519"/>
      <c r="OVG23" s="519"/>
      <c r="OVH23" s="519"/>
      <c r="OVL23" s="519"/>
      <c r="OVM23" s="519"/>
      <c r="OVQ23" s="519"/>
      <c r="OVR23" s="519"/>
      <c r="OVV23" s="519"/>
      <c r="OVW23" s="519"/>
      <c r="OWA23" s="519"/>
      <c r="OWB23" s="519"/>
      <c r="OWF23" s="519"/>
      <c r="OWG23" s="519"/>
      <c r="OWK23" s="519"/>
      <c r="OWL23" s="519"/>
      <c r="OWP23" s="519"/>
      <c r="OWQ23" s="519"/>
      <c r="OWU23" s="519"/>
      <c r="OWV23" s="519"/>
      <c r="OWZ23" s="519"/>
      <c r="OXA23" s="519"/>
      <c r="OXE23" s="519"/>
      <c r="OXF23" s="519"/>
      <c r="OXJ23" s="519"/>
      <c r="OXK23" s="519"/>
      <c r="OXO23" s="519"/>
      <c r="OXP23" s="519"/>
      <c r="OXT23" s="519"/>
      <c r="OXU23" s="519"/>
      <c r="OXY23" s="519"/>
      <c r="OXZ23" s="519"/>
      <c r="OYD23" s="519"/>
      <c r="OYE23" s="519"/>
      <c r="OYI23" s="519"/>
      <c r="OYJ23" s="519"/>
      <c r="OYN23" s="519"/>
      <c r="OYO23" s="519"/>
      <c r="OYS23" s="519"/>
      <c r="OYT23" s="519"/>
      <c r="OYX23" s="519"/>
      <c r="OYY23" s="519"/>
      <c r="OZC23" s="519"/>
      <c r="OZD23" s="519"/>
      <c r="OZH23" s="519"/>
      <c r="OZI23" s="519"/>
      <c r="OZM23" s="519"/>
      <c r="OZN23" s="519"/>
      <c r="OZR23" s="519"/>
      <c r="OZS23" s="519"/>
      <c r="OZW23" s="519"/>
      <c r="OZX23" s="519"/>
      <c r="PAB23" s="519"/>
      <c r="PAC23" s="519"/>
      <c r="PAG23" s="519"/>
      <c r="PAH23" s="519"/>
      <c r="PAL23" s="519"/>
      <c r="PAM23" s="519"/>
      <c r="PAQ23" s="519"/>
      <c r="PAR23" s="519"/>
      <c r="PAV23" s="519"/>
      <c r="PAW23" s="519"/>
      <c r="PBA23" s="519"/>
      <c r="PBB23" s="519"/>
      <c r="PBF23" s="519"/>
      <c r="PBG23" s="519"/>
      <c r="PBK23" s="519"/>
      <c r="PBL23" s="519"/>
      <c r="PBP23" s="519"/>
      <c r="PBQ23" s="519"/>
      <c r="PBU23" s="519"/>
      <c r="PBV23" s="519"/>
      <c r="PBZ23" s="519"/>
      <c r="PCA23" s="519"/>
      <c r="PCE23" s="519"/>
      <c r="PCF23" s="519"/>
      <c r="PCJ23" s="519"/>
      <c r="PCK23" s="519"/>
      <c r="PCO23" s="519"/>
      <c r="PCP23" s="519"/>
      <c r="PCT23" s="519"/>
      <c r="PCU23" s="519"/>
      <c r="PCY23" s="519"/>
      <c r="PCZ23" s="519"/>
      <c r="PDD23" s="519"/>
      <c r="PDE23" s="519"/>
      <c r="PDI23" s="519"/>
      <c r="PDJ23" s="519"/>
      <c r="PDN23" s="519"/>
      <c r="PDO23" s="519"/>
      <c r="PDS23" s="519"/>
      <c r="PDT23" s="519"/>
      <c r="PDX23" s="519"/>
      <c r="PDY23" s="519"/>
      <c r="PEC23" s="519"/>
      <c r="PED23" s="519"/>
      <c r="PEH23" s="519"/>
      <c r="PEI23" s="519"/>
      <c r="PEM23" s="519"/>
      <c r="PEN23" s="519"/>
      <c r="PER23" s="519"/>
      <c r="PES23" s="519"/>
      <c r="PEW23" s="519"/>
      <c r="PEX23" s="519"/>
      <c r="PFB23" s="519"/>
      <c r="PFC23" s="519"/>
      <c r="PFG23" s="519"/>
      <c r="PFH23" s="519"/>
      <c r="PFL23" s="519"/>
      <c r="PFM23" s="519"/>
      <c r="PFQ23" s="519"/>
      <c r="PFR23" s="519"/>
      <c r="PFV23" s="519"/>
      <c r="PFW23" s="519"/>
      <c r="PGA23" s="519"/>
      <c r="PGB23" s="519"/>
      <c r="PGF23" s="519"/>
      <c r="PGG23" s="519"/>
      <c r="PGK23" s="519"/>
      <c r="PGL23" s="519"/>
      <c r="PGP23" s="519"/>
      <c r="PGQ23" s="519"/>
      <c r="PGU23" s="519"/>
      <c r="PGV23" s="519"/>
      <c r="PGZ23" s="519"/>
      <c r="PHA23" s="519"/>
      <c r="PHE23" s="519"/>
      <c r="PHF23" s="519"/>
      <c r="PHJ23" s="519"/>
      <c r="PHK23" s="519"/>
      <c r="PHO23" s="519"/>
      <c r="PHP23" s="519"/>
      <c r="PHT23" s="519"/>
      <c r="PHU23" s="519"/>
      <c r="PHY23" s="519"/>
      <c r="PHZ23" s="519"/>
      <c r="PID23" s="519"/>
      <c r="PIE23" s="519"/>
      <c r="PII23" s="519"/>
      <c r="PIJ23" s="519"/>
      <c r="PIN23" s="519"/>
      <c r="PIO23" s="519"/>
      <c r="PIS23" s="519"/>
      <c r="PIT23" s="519"/>
      <c r="PIX23" s="519"/>
      <c r="PIY23" s="519"/>
      <c r="PJC23" s="519"/>
      <c r="PJD23" s="519"/>
      <c r="PJH23" s="519"/>
      <c r="PJI23" s="519"/>
      <c r="PJM23" s="519"/>
      <c r="PJN23" s="519"/>
      <c r="PJR23" s="519"/>
      <c r="PJS23" s="519"/>
      <c r="PJW23" s="519"/>
      <c r="PJX23" s="519"/>
      <c r="PKB23" s="519"/>
      <c r="PKC23" s="519"/>
      <c r="PKG23" s="519"/>
      <c r="PKH23" s="519"/>
      <c r="PKL23" s="519"/>
      <c r="PKM23" s="519"/>
      <c r="PKQ23" s="519"/>
      <c r="PKR23" s="519"/>
      <c r="PKV23" s="519"/>
      <c r="PKW23" s="519"/>
      <c r="PLA23" s="519"/>
      <c r="PLB23" s="519"/>
      <c r="PLF23" s="519"/>
      <c r="PLG23" s="519"/>
      <c r="PLK23" s="519"/>
      <c r="PLL23" s="519"/>
      <c r="PLP23" s="519"/>
      <c r="PLQ23" s="519"/>
      <c r="PLU23" s="519"/>
      <c r="PLV23" s="519"/>
      <c r="PLZ23" s="519"/>
      <c r="PMA23" s="519"/>
      <c r="PME23" s="519"/>
      <c r="PMF23" s="519"/>
      <c r="PMJ23" s="519"/>
      <c r="PMK23" s="519"/>
      <c r="PMO23" s="519"/>
      <c r="PMP23" s="519"/>
      <c r="PMT23" s="519"/>
      <c r="PMU23" s="519"/>
      <c r="PMY23" s="519"/>
      <c r="PMZ23" s="519"/>
      <c r="PND23" s="519"/>
      <c r="PNE23" s="519"/>
      <c r="PNI23" s="519"/>
      <c r="PNJ23" s="519"/>
      <c r="PNN23" s="519"/>
      <c r="PNO23" s="519"/>
      <c r="PNS23" s="519"/>
      <c r="PNT23" s="519"/>
      <c r="PNX23" s="519"/>
      <c r="PNY23" s="519"/>
      <c r="POC23" s="519"/>
      <c r="POD23" s="519"/>
      <c r="POH23" s="519"/>
      <c r="POI23" s="519"/>
      <c r="POM23" s="519"/>
      <c r="PON23" s="519"/>
      <c r="POR23" s="519"/>
      <c r="POS23" s="519"/>
      <c r="POW23" s="519"/>
      <c r="POX23" s="519"/>
      <c r="PPB23" s="519"/>
      <c r="PPC23" s="519"/>
      <c r="PPG23" s="519"/>
      <c r="PPH23" s="519"/>
      <c r="PPL23" s="519"/>
      <c r="PPM23" s="519"/>
      <c r="PPQ23" s="519"/>
      <c r="PPR23" s="519"/>
      <c r="PPV23" s="519"/>
      <c r="PPW23" s="519"/>
      <c r="PQA23" s="519"/>
      <c r="PQB23" s="519"/>
      <c r="PQF23" s="519"/>
      <c r="PQG23" s="519"/>
      <c r="PQK23" s="519"/>
      <c r="PQL23" s="519"/>
      <c r="PQP23" s="519"/>
      <c r="PQQ23" s="519"/>
      <c r="PQU23" s="519"/>
      <c r="PQV23" s="519"/>
      <c r="PQZ23" s="519"/>
      <c r="PRA23" s="519"/>
      <c r="PRE23" s="519"/>
      <c r="PRF23" s="519"/>
      <c r="PRJ23" s="519"/>
      <c r="PRK23" s="519"/>
      <c r="PRO23" s="519"/>
      <c r="PRP23" s="519"/>
      <c r="PRT23" s="519"/>
      <c r="PRU23" s="519"/>
      <c r="PRY23" s="519"/>
      <c r="PRZ23" s="519"/>
      <c r="PSD23" s="519"/>
      <c r="PSE23" s="519"/>
      <c r="PSI23" s="519"/>
      <c r="PSJ23" s="519"/>
      <c r="PSN23" s="519"/>
      <c r="PSO23" s="519"/>
      <c r="PSS23" s="519"/>
      <c r="PST23" s="519"/>
      <c r="PSX23" s="519"/>
      <c r="PSY23" s="519"/>
      <c r="PTC23" s="519"/>
      <c r="PTD23" s="519"/>
      <c r="PTH23" s="519"/>
      <c r="PTI23" s="519"/>
      <c r="PTM23" s="519"/>
      <c r="PTN23" s="519"/>
      <c r="PTR23" s="519"/>
      <c r="PTS23" s="519"/>
      <c r="PTW23" s="519"/>
      <c r="PTX23" s="519"/>
      <c r="PUB23" s="519"/>
      <c r="PUC23" s="519"/>
      <c r="PUG23" s="519"/>
      <c r="PUH23" s="519"/>
      <c r="PUL23" s="519"/>
      <c r="PUM23" s="519"/>
      <c r="PUQ23" s="519"/>
      <c r="PUR23" s="519"/>
      <c r="PUV23" s="519"/>
      <c r="PUW23" s="519"/>
      <c r="PVA23" s="519"/>
      <c r="PVB23" s="519"/>
      <c r="PVF23" s="519"/>
      <c r="PVG23" s="519"/>
      <c r="PVK23" s="519"/>
      <c r="PVL23" s="519"/>
      <c r="PVP23" s="519"/>
      <c r="PVQ23" s="519"/>
      <c r="PVU23" s="519"/>
      <c r="PVV23" s="519"/>
      <c r="PVZ23" s="519"/>
      <c r="PWA23" s="519"/>
      <c r="PWE23" s="519"/>
      <c r="PWF23" s="519"/>
      <c r="PWJ23" s="519"/>
      <c r="PWK23" s="519"/>
      <c r="PWO23" s="519"/>
      <c r="PWP23" s="519"/>
      <c r="PWT23" s="519"/>
      <c r="PWU23" s="519"/>
      <c r="PWY23" s="519"/>
      <c r="PWZ23" s="519"/>
      <c r="PXD23" s="519"/>
      <c r="PXE23" s="519"/>
      <c r="PXI23" s="519"/>
      <c r="PXJ23" s="519"/>
      <c r="PXN23" s="519"/>
      <c r="PXO23" s="519"/>
      <c r="PXS23" s="519"/>
      <c r="PXT23" s="519"/>
      <c r="PXX23" s="519"/>
      <c r="PXY23" s="519"/>
      <c r="PYC23" s="519"/>
      <c r="PYD23" s="519"/>
      <c r="PYH23" s="519"/>
      <c r="PYI23" s="519"/>
      <c r="PYM23" s="519"/>
      <c r="PYN23" s="519"/>
      <c r="PYR23" s="519"/>
      <c r="PYS23" s="519"/>
      <c r="PYW23" s="519"/>
      <c r="PYX23" s="519"/>
      <c r="PZB23" s="519"/>
      <c r="PZC23" s="519"/>
      <c r="PZG23" s="519"/>
      <c r="PZH23" s="519"/>
      <c r="PZL23" s="519"/>
      <c r="PZM23" s="519"/>
      <c r="PZQ23" s="519"/>
      <c r="PZR23" s="519"/>
      <c r="PZV23" s="519"/>
      <c r="PZW23" s="519"/>
      <c r="QAA23" s="519"/>
      <c r="QAB23" s="519"/>
      <c r="QAF23" s="519"/>
      <c r="QAG23" s="519"/>
      <c r="QAK23" s="519"/>
      <c r="QAL23" s="519"/>
      <c r="QAP23" s="519"/>
      <c r="QAQ23" s="519"/>
      <c r="QAU23" s="519"/>
      <c r="QAV23" s="519"/>
      <c r="QAZ23" s="519"/>
      <c r="QBA23" s="519"/>
      <c r="QBE23" s="519"/>
      <c r="QBF23" s="519"/>
      <c r="QBJ23" s="519"/>
      <c r="QBK23" s="519"/>
      <c r="QBO23" s="519"/>
      <c r="QBP23" s="519"/>
      <c r="QBT23" s="519"/>
      <c r="QBU23" s="519"/>
      <c r="QBY23" s="519"/>
      <c r="QBZ23" s="519"/>
      <c r="QCD23" s="519"/>
      <c r="QCE23" s="519"/>
      <c r="QCI23" s="519"/>
      <c r="QCJ23" s="519"/>
      <c r="QCN23" s="519"/>
      <c r="QCO23" s="519"/>
      <c r="QCS23" s="519"/>
      <c r="QCT23" s="519"/>
      <c r="QCX23" s="519"/>
      <c r="QCY23" s="519"/>
      <c r="QDC23" s="519"/>
      <c r="QDD23" s="519"/>
      <c r="QDH23" s="519"/>
      <c r="QDI23" s="519"/>
      <c r="QDM23" s="519"/>
      <c r="QDN23" s="519"/>
      <c r="QDR23" s="519"/>
      <c r="QDS23" s="519"/>
      <c r="QDW23" s="519"/>
      <c r="QDX23" s="519"/>
      <c r="QEB23" s="519"/>
      <c r="QEC23" s="519"/>
      <c r="QEG23" s="519"/>
      <c r="QEH23" s="519"/>
      <c r="QEL23" s="519"/>
      <c r="QEM23" s="519"/>
      <c r="QEQ23" s="519"/>
      <c r="QER23" s="519"/>
      <c r="QEV23" s="519"/>
      <c r="QEW23" s="519"/>
      <c r="QFA23" s="519"/>
      <c r="QFB23" s="519"/>
      <c r="QFF23" s="519"/>
      <c r="QFG23" s="519"/>
      <c r="QFK23" s="519"/>
      <c r="QFL23" s="519"/>
      <c r="QFP23" s="519"/>
      <c r="QFQ23" s="519"/>
      <c r="QFU23" s="519"/>
      <c r="QFV23" s="519"/>
      <c r="QFZ23" s="519"/>
      <c r="QGA23" s="519"/>
      <c r="QGE23" s="519"/>
      <c r="QGF23" s="519"/>
      <c r="QGJ23" s="519"/>
      <c r="QGK23" s="519"/>
      <c r="QGO23" s="519"/>
      <c r="QGP23" s="519"/>
      <c r="QGT23" s="519"/>
      <c r="QGU23" s="519"/>
      <c r="QGY23" s="519"/>
      <c r="QGZ23" s="519"/>
      <c r="QHD23" s="519"/>
      <c r="QHE23" s="519"/>
      <c r="QHI23" s="519"/>
      <c r="QHJ23" s="519"/>
      <c r="QHN23" s="519"/>
      <c r="QHO23" s="519"/>
      <c r="QHS23" s="519"/>
      <c r="QHT23" s="519"/>
      <c r="QHX23" s="519"/>
      <c r="QHY23" s="519"/>
      <c r="QIC23" s="519"/>
      <c r="QID23" s="519"/>
      <c r="QIH23" s="519"/>
      <c r="QII23" s="519"/>
      <c r="QIM23" s="519"/>
      <c r="QIN23" s="519"/>
      <c r="QIR23" s="519"/>
      <c r="QIS23" s="519"/>
      <c r="QIW23" s="519"/>
      <c r="QIX23" s="519"/>
      <c r="QJB23" s="519"/>
      <c r="QJC23" s="519"/>
      <c r="QJG23" s="519"/>
      <c r="QJH23" s="519"/>
      <c r="QJL23" s="519"/>
      <c r="QJM23" s="519"/>
      <c r="QJQ23" s="519"/>
      <c r="QJR23" s="519"/>
      <c r="QJV23" s="519"/>
      <c r="QJW23" s="519"/>
      <c r="QKA23" s="519"/>
      <c r="QKB23" s="519"/>
      <c r="QKF23" s="519"/>
      <c r="QKG23" s="519"/>
      <c r="QKK23" s="519"/>
      <c r="QKL23" s="519"/>
      <c r="QKP23" s="519"/>
      <c r="QKQ23" s="519"/>
      <c r="QKU23" s="519"/>
      <c r="QKV23" s="519"/>
      <c r="QKZ23" s="519"/>
      <c r="QLA23" s="519"/>
      <c r="QLE23" s="519"/>
      <c r="QLF23" s="519"/>
      <c r="QLJ23" s="519"/>
      <c r="QLK23" s="519"/>
      <c r="QLO23" s="519"/>
      <c r="QLP23" s="519"/>
      <c r="QLT23" s="519"/>
      <c r="QLU23" s="519"/>
      <c r="QLY23" s="519"/>
      <c r="QLZ23" s="519"/>
      <c r="QMD23" s="519"/>
      <c r="QME23" s="519"/>
      <c r="QMI23" s="519"/>
      <c r="QMJ23" s="519"/>
      <c r="QMN23" s="519"/>
      <c r="QMO23" s="519"/>
      <c r="QMS23" s="519"/>
      <c r="QMT23" s="519"/>
      <c r="QMX23" s="519"/>
      <c r="QMY23" s="519"/>
      <c r="QNC23" s="519"/>
      <c r="QND23" s="519"/>
      <c r="QNH23" s="519"/>
      <c r="QNI23" s="519"/>
      <c r="QNM23" s="519"/>
      <c r="QNN23" s="519"/>
      <c r="QNR23" s="519"/>
      <c r="QNS23" s="519"/>
      <c r="QNW23" s="519"/>
      <c r="QNX23" s="519"/>
      <c r="QOB23" s="519"/>
      <c r="QOC23" s="519"/>
      <c r="QOG23" s="519"/>
      <c r="QOH23" s="519"/>
      <c r="QOL23" s="519"/>
      <c r="QOM23" s="519"/>
      <c r="QOQ23" s="519"/>
      <c r="QOR23" s="519"/>
      <c r="QOV23" s="519"/>
      <c r="QOW23" s="519"/>
      <c r="QPA23" s="519"/>
      <c r="QPB23" s="519"/>
      <c r="QPF23" s="519"/>
      <c r="QPG23" s="519"/>
      <c r="QPK23" s="519"/>
      <c r="QPL23" s="519"/>
      <c r="QPP23" s="519"/>
      <c r="QPQ23" s="519"/>
      <c r="QPU23" s="519"/>
      <c r="QPV23" s="519"/>
      <c r="QPZ23" s="519"/>
      <c r="QQA23" s="519"/>
      <c r="QQE23" s="519"/>
      <c r="QQF23" s="519"/>
      <c r="QQJ23" s="519"/>
      <c r="QQK23" s="519"/>
      <c r="QQO23" s="519"/>
      <c r="QQP23" s="519"/>
      <c r="QQT23" s="519"/>
      <c r="QQU23" s="519"/>
      <c r="QQY23" s="519"/>
      <c r="QQZ23" s="519"/>
      <c r="QRD23" s="519"/>
      <c r="QRE23" s="519"/>
      <c r="QRI23" s="519"/>
      <c r="QRJ23" s="519"/>
      <c r="QRN23" s="519"/>
      <c r="QRO23" s="519"/>
      <c r="QRS23" s="519"/>
      <c r="QRT23" s="519"/>
      <c r="QRX23" s="519"/>
      <c r="QRY23" s="519"/>
      <c r="QSC23" s="519"/>
      <c r="QSD23" s="519"/>
      <c r="QSH23" s="519"/>
      <c r="QSI23" s="519"/>
      <c r="QSM23" s="519"/>
      <c r="QSN23" s="519"/>
      <c r="QSR23" s="519"/>
      <c r="QSS23" s="519"/>
      <c r="QSW23" s="519"/>
      <c r="QSX23" s="519"/>
      <c r="QTB23" s="519"/>
      <c r="QTC23" s="519"/>
      <c r="QTG23" s="519"/>
      <c r="QTH23" s="519"/>
      <c r="QTL23" s="519"/>
      <c r="QTM23" s="519"/>
      <c r="QTQ23" s="519"/>
      <c r="QTR23" s="519"/>
      <c r="QTV23" s="519"/>
      <c r="QTW23" s="519"/>
      <c r="QUA23" s="519"/>
      <c r="QUB23" s="519"/>
      <c r="QUF23" s="519"/>
      <c r="QUG23" s="519"/>
      <c r="QUK23" s="519"/>
      <c r="QUL23" s="519"/>
      <c r="QUP23" s="519"/>
      <c r="QUQ23" s="519"/>
      <c r="QUU23" s="519"/>
      <c r="QUV23" s="519"/>
      <c r="QUZ23" s="519"/>
      <c r="QVA23" s="519"/>
      <c r="QVE23" s="519"/>
      <c r="QVF23" s="519"/>
      <c r="QVJ23" s="519"/>
      <c r="QVK23" s="519"/>
      <c r="QVO23" s="519"/>
      <c r="QVP23" s="519"/>
      <c r="QVT23" s="519"/>
      <c r="QVU23" s="519"/>
      <c r="QVY23" s="519"/>
      <c r="QVZ23" s="519"/>
      <c r="QWD23" s="519"/>
      <c r="QWE23" s="519"/>
      <c r="QWI23" s="519"/>
      <c r="QWJ23" s="519"/>
      <c r="QWN23" s="519"/>
      <c r="QWO23" s="519"/>
      <c r="QWS23" s="519"/>
      <c r="QWT23" s="519"/>
      <c r="QWX23" s="519"/>
      <c r="QWY23" s="519"/>
      <c r="QXC23" s="519"/>
      <c r="QXD23" s="519"/>
      <c r="QXH23" s="519"/>
      <c r="QXI23" s="519"/>
      <c r="QXM23" s="519"/>
      <c r="QXN23" s="519"/>
      <c r="QXR23" s="519"/>
      <c r="QXS23" s="519"/>
      <c r="QXW23" s="519"/>
      <c r="QXX23" s="519"/>
      <c r="QYB23" s="519"/>
      <c r="QYC23" s="519"/>
      <c r="QYG23" s="519"/>
      <c r="QYH23" s="519"/>
      <c r="QYL23" s="519"/>
      <c r="QYM23" s="519"/>
      <c r="QYQ23" s="519"/>
      <c r="QYR23" s="519"/>
      <c r="QYV23" s="519"/>
      <c r="QYW23" s="519"/>
      <c r="QZA23" s="519"/>
      <c r="QZB23" s="519"/>
      <c r="QZF23" s="519"/>
      <c r="QZG23" s="519"/>
      <c r="QZK23" s="519"/>
      <c r="QZL23" s="519"/>
      <c r="QZP23" s="519"/>
      <c r="QZQ23" s="519"/>
      <c r="QZU23" s="519"/>
      <c r="QZV23" s="519"/>
      <c r="QZZ23" s="519"/>
      <c r="RAA23" s="519"/>
      <c r="RAE23" s="519"/>
      <c r="RAF23" s="519"/>
      <c r="RAJ23" s="519"/>
      <c r="RAK23" s="519"/>
      <c r="RAO23" s="519"/>
      <c r="RAP23" s="519"/>
      <c r="RAT23" s="519"/>
      <c r="RAU23" s="519"/>
      <c r="RAY23" s="519"/>
      <c r="RAZ23" s="519"/>
      <c r="RBD23" s="519"/>
      <c r="RBE23" s="519"/>
      <c r="RBI23" s="519"/>
      <c r="RBJ23" s="519"/>
      <c r="RBN23" s="519"/>
      <c r="RBO23" s="519"/>
      <c r="RBS23" s="519"/>
      <c r="RBT23" s="519"/>
      <c r="RBX23" s="519"/>
      <c r="RBY23" s="519"/>
      <c r="RCC23" s="519"/>
      <c r="RCD23" s="519"/>
      <c r="RCH23" s="519"/>
      <c r="RCI23" s="519"/>
      <c r="RCM23" s="519"/>
      <c r="RCN23" s="519"/>
      <c r="RCR23" s="519"/>
      <c r="RCS23" s="519"/>
      <c r="RCW23" s="519"/>
      <c r="RCX23" s="519"/>
      <c r="RDB23" s="519"/>
      <c r="RDC23" s="519"/>
      <c r="RDG23" s="519"/>
      <c r="RDH23" s="519"/>
      <c r="RDL23" s="519"/>
      <c r="RDM23" s="519"/>
      <c r="RDQ23" s="519"/>
      <c r="RDR23" s="519"/>
      <c r="RDV23" s="519"/>
      <c r="RDW23" s="519"/>
      <c r="REA23" s="519"/>
      <c r="REB23" s="519"/>
      <c r="REF23" s="519"/>
      <c r="REG23" s="519"/>
      <c r="REK23" s="519"/>
      <c r="REL23" s="519"/>
      <c r="REP23" s="519"/>
      <c r="REQ23" s="519"/>
      <c r="REU23" s="519"/>
      <c r="REV23" s="519"/>
      <c r="REZ23" s="519"/>
      <c r="RFA23" s="519"/>
      <c r="RFE23" s="519"/>
      <c r="RFF23" s="519"/>
      <c r="RFJ23" s="519"/>
      <c r="RFK23" s="519"/>
      <c r="RFO23" s="519"/>
      <c r="RFP23" s="519"/>
      <c r="RFT23" s="519"/>
      <c r="RFU23" s="519"/>
      <c r="RFY23" s="519"/>
      <c r="RFZ23" s="519"/>
      <c r="RGD23" s="519"/>
      <c r="RGE23" s="519"/>
      <c r="RGI23" s="519"/>
      <c r="RGJ23" s="519"/>
      <c r="RGN23" s="519"/>
      <c r="RGO23" s="519"/>
      <c r="RGS23" s="519"/>
      <c r="RGT23" s="519"/>
      <c r="RGX23" s="519"/>
      <c r="RGY23" s="519"/>
      <c r="RHC23" s="519"/>
      <c r="RHD23" s="519"/>
      <c r="RHH23" s="519"/>
      <c r="RHI23" s="519"/>
      <c r="RHM23" s="519"/>
      <c r="RHN23" s="519"/>
      <c r="RHR23" s="519"/>
      <c r="RHS23" s="519"/>
      <c r="RHW23" s="519"/>
      <c r="RHX23" s="519"/>
      <c r="RIB23" s="519"/>
      <c r="RIC23" s="519"/>
      <c r="RIG23" s="519"/>
      <c r="RIH23" s="519"/>
      <c r="RIL23" s="519"/>
      <c r="RIM23" s="519"/>
      <c r="RIQ23" s="519"/>
      <c r="RIR23" s="519"/>
      <c r="RIV23" s="519"/>
      <c r="RIW23" s="519"/>
      <c r="RJA23" s="519"/>
      <c r="RJB23" s="519"/>
      <c r="RJF23" s="519"/>
      <c r="RJG23" s="519"/>
      <c r="RJK23" s="519"/>
      <c r="RJL23" s="519"/>
      <c r="RJP23" s="519"/>
      <c r="RJQ23" s="519"/>
      <c r="RJU23" s="519"/>
      <c r="RJV23" s="519"/>
      <c r="RJZ23" s="519"/>
      <c r="RKA23" s="519"/>
      <c r="RKE23" s="519"/>
      <c r="RKF23" s="519"/>
      <c r="RKJ23" s="519"/>
      <c r="RKK23" s="519"/>
      <c r="RKO23" s="519"/>
      <c r="RKP23" s="519"/>
      <c r="RKT23" s="519"/>
      <c r="RKU23" s="519"/>
      <c r="RKY23" s="519"/>
      <c r="RKZ23" s="519"/>
      <c r="RLD23" s="519"/>
      <c r="RLE23" s="519"/>
      <c r="RLI23" s="519"/>
      <c r="RLJ23" s="519"/>
      <c r="RLN23" s="519"/>
      <c r="RLO23" s="519"/>
      <c r="RLS23" s="519"/>
      <c r="RLT23" s="519"/>
      <c r="RLX23" s="519"/>
      <c r="RLY23" s="519"/>
      <c r="RMC23" s="519"/>
      <c r="RMD23" s="519"/>
      <c r="RMH23" s="519"/>
      <c r="RMI23" s="519"/>
      <c r="RMM23" s="519"/>
      <c r="RMN23" s="519"/>
      <c r="RMR23" s="519"/>
      <c r="RMS23" s="519"/>
      <c r="RMW23" s="519"/>
      <c r="RMX23" s="519"/>
      <c r="RNB23" s="519"/>
      <c r="RNC23" s="519"/>
      <c r="RNG23" s="519"/>
      <c r="RNH23" s="519"/>
      <c r="RNL23" s="519"/>
      <c r="RNM23" s="519"/>
      <c r="RNQ23" s="519"/>
      <c r="RNR23" s="519"/>
      <c r="RNV23" s="519"/>
      <c r="RNW23" s="519"/>
      <c r="ROA23" s="519"/>
      <c r="ROB23" s="519"/>
      <c r="ROF23" s="519"/>
      <c r="ROG23" s="519"/>
      <c r="ROK23" s="519"/>
      <c r="ROL23" s="519"/>
      <c r="ROP23" s="519"/>
      <c r="ROQ23" s="519"/>
      <c r="ROU23" s="519"/>
      <c r="ROV23" s="519"/>
      <c r="ROZ23" s="519"/>
      <c r="RPA23" s="519"/>
      <c r="RPE23" s="519"/>
      <c r="RPF23" s="519"/>
      <c r="RPJ23" s="519"/>
      <c r="RPK23" s="519"/>
      <c r="RPO23" s="519"/>
      <c r="RPP23" s="519"/>
      <c r="RPT23" s="519"/>
      <c r="RPU23" s="519"/>
      <c r="RPY23" s="519"/>
      <c r="RPZ23" s="519"/>
      <c r="RQD23" s="519"/>
      <c r="RQE23" s="519"/>
      <c r="RQI23" s="519"/>
      <c r="RQJ23" s="519"/>
      <c r="RQN23" s="519"/>
      <c r="RQO23" s="519"/>
      <c r="RQS23" s="519"/>
      <c r="RQT23" s="519"/>
      <c r="RQX23" s="519"/>
      <c r="RQY23" s="519"/>
      <c r="RRC23" s="519"/>
      <c r="RRD23" s="519"/>
      <c r="RRH23" s="519"/>
      <c r="RRI23" s="519"/>
      <c r="RRM23" s="519"/>
      <c r="RRN23" s="519"/>
      <c r="RRR23" s="519"/>
      <c r="RRS23" s="519"/>
      <c r="RRW23" s="519"/>
      <c r="RRX23" s="519"/>
      <c r="RSB23" s="519"/>
      <c r="RSC23" s="519"/>
      <c r="RSG23" s="519"/>
      <c r="RSH23" s="519"/>
      <c r="RSL23" s="519"/>
      <c r="RSM23" s="519"/>
      <c r="RSQ23" s="519"/>
      <c r="RSR23" s="519"/>
      <c r="RSV23" s="519"/>
      <c r="RSW23" s="519"/>
      <c r="RTA23" s="519"/>
      <c r="RTB23" s="519"/>
      <c r="RTF23" s="519"/>
      <c r="RTG23" s="519"/>
      <c r="RTK23" s="519"/>
      <c r="RTL23" s="519"/>
      <c r="RTP23" s="519"/>
      <c r="RTQ23" s="519"/>
      <c r="RTU23" s="519"/>
      <c r="RTV23" s="519"/>
      <c r="RTZ23" s="519"/>
      <c r="RUA23" s="519"/>
      <c r="RUE23" s="519"/>
      <c r="RUF23" s="519"/>
      <c r="RUJ23" s="519"/>
      <c r="RUK23" s="519"/>
      <c r="RUO23" s="519"/>
      <c r="RUP23" s="519"/>
      <c r="RUT23" s="519"/>
      <c r="RUU23" s="519"/>
      <c r="RUY23" s="519"/>
      <c r="RUZ23" s="519"/>
      <c r="RVD23" s="519"/>
      <c r="RVE23" s="519"/>
      <c r="RVI23" s="519"/>
      <c r="RVJ23" s="519"/>
      <c r="RVN23" s="519"/>
      <c r="RVO23" s="519"/>
      <c r="RVS23" s="519"/>
      <c r="RVT23" s="519"/>
      <c r="RVX23" s="519"/>
      <c r="RVY23" s="519"/>
      <c r="RWC23" s="519"/>
      <c r="RWD23" s="519"/>
      <c r="RWH23" s="519"/>
      <c r="RWI23" s="519"/>
      <c r="RWM23" s="519"/>
      <c r="RWN23" s="519"/>
      <c r="RWR23" s="519"/>
      <c r="RWS23" s="519"/>
      <c r="RWW23" s="519"/>
      <c r="RWX23" s="519"/>
      <c r="RXB23" s="519"/>
      <c r="RXC23" s="519"/>
      <c r="RXG23" s="519"/>
      <c r="RXH23" s="519"/>
      <c r="RXL23" s="519"/>
      <c r="RXM23" s="519"/>
      <c r="RXQ23" s="519"/>
      <c r="RXR23" s="519"/>
      <c r="RXV23" s="519"/>
      <c r="RXW23" s="519"/>
      <c r="RYA23" s="519"/>
      <c r="RYB23" s="519"/>
      <c r="RYF23" s="519"/>
      <c r="RYG23" s="519"/>
      <c r="RYK23" s="519"/>
      <c r="RYL23" s="519"/>
      <c r="RYP23" s="519"/>
      <c r="RYQ23" s="519"/>
      <c r="RYU23" s="519"/>
      <c r="RYV23" s="519"/>
      <c r="RYZ23" s="519"/>
      <c r="RZA23" s="519"/>
      <c r="RZE23" s="519"/>
      <c r="RZF23" s="519"/>
      <c r="RZJ23" s="519"/>
      <c r="RZK23" s="519"/>
      <c r="RZO23" s="519"/>
      <c r="RZP23" s="519"/>
      <c r="RZT23" s="519"/>
      <c r="RZU23" s="519"/>
      <c r="RZY23" s="519"/>
      <c r="RZZ23" s="519"/>
      <c r="SAD23" s="519"/>
      <c r="SAE23" s="519"/>
      <c r="SAI23" s="519"/>
      <c r="SAJ23" s="519"/>
      <c r="SAN23" s="519"/>
      <c r="SAO23" s="519"/>
      <c r="SAS23" s="519"/>
      <c r="SAT23" s="519"/>
      <c r="SAX23" s="519"/>
      <c r="SAY23" s="519"/>
      <c r="SBC23" s="519"/>
      <c r="SBD23" s="519"/>
      <c r="SBH23" s="519"/>
      <c r="SBI23" s="519"/>
      <c r="SBM23" s="519"/>
      <c r="SBN23" s="519"/>
      <c r="SBR23" s="519"/>
      <c r="SBS23" s="519"/>
      <c r="SBW23" s="519"/>
      <c r="SBX23" s="519"/>
      <c r="SCB23" s="519"/>
      <c r="SCC23" s="519"/>
      <c r="SCG23" s="519"/>
      <c r="SCH23" s="519"/>
      <c r="SCL23" s="519"/>
      <c r="SCM23" s="519"/>
      <c r="SCQ23" s="519"/>
      <c r="SCR23" s="519"/>
      <c r="SCV23" s="519"/>
      <c r="SCW23" s="519"/>
      <c r="SDA23" s="519"/>
      <c r="SDB23" s="519"/>
      <c r="SDF23" s="519"/>
      <c r="SDG23" s="519"/>
      <c r="SDK23" s="519"/>
      <c r="SDL23" s="519"/>
      <c r="SDP23" s="519"/>
      <c r="SDQ23" s="519"/>
      <c r="SDU23" s="519"/>
      <c r="SDV23" s="519"/>
      <c r="SDZ23" s="519"/>
      <c r="SEA23" s="519"/>
      <c r="SEE23" s="519"/>
      <c r="SEF23" s="519"/>
      <c r="SEJ23" s="519"/>
      <c r="SEK23" s="519"/>
      <c r="SEO23" s="519"/>
      <c r="SEP23" s="519"/>
      <c r="SET23" s="519"/>
      <c r="SEU23" s="519"/>
      <c r="SEY23" s="519"/>
      <c r="SEZ23" s="519"/>
      <c r="SFD23" s="519"/>
      <c r="SFE23" s="519"/>
      <c r="SFI23" s="519"/>
      <c r="SFJ23" s="519"/>
      <c r="SFN23" s="519"/>
      <c r="SFO23" s="519"/>
      <c r="SFS23" s="519"/>
      <c r="SFT23" s="519"/>
      <c r="SFX23" s="519"/>
      <c r="SFY23" s="519"/>
      <c r="SGC23" s="519"/>
      <c r="SGD23" s="519"/>
      <c r="SGH23" s="519"/>
      <c r="SGI23" s="519"/>
      <c r="SGM23" s="519"/>
      <c r="SGN23" s="519"/>
      <c r="SGR23" s="519"/>
      <c r="SGS23" s="519"/>
      <c r="SGW23" s="519"/>
      <c r="SGX23" s="519"/>
      <c r="SHB23" s="519"/>
      <c r="SHC23" s="519"/>
      <c r="SHG23" s="519"/>
      <c r="SHH23" s="519"/>
      <c r="SHL23" s="519"/>
      <c r="SHM23" s="519"/>
      <c r="SHQ23" s="519"/>
      <c r="SHR23" s="519"/>
      <c r="SHV23" s="519"/>
      <c r="SHW23" s="519"/>
      <c r="SIA23" s="519"/>
      <c r="SIB23" s="519"/>
      <c r="SIF23" s="519"/>
      <c r="SIG23" s="519"/>
      <c r="SIK23" s="519"/>
      <c r="SIL23" s="519"/>
      <c r="SIP23" s="519"/>
      <c r="SIQ23" s="519"/>
      <c r="SIU23" s="519"/>
      <c r="SIV23" s="519"/>
      <c r="SIZ23" s="519"/>
      <c r="SJA23" s="519"/>
      <c r="SJE23" s="519"/>
      <c r="SJF23" s="519"/>
      <c r="SJJ23" s="519"/>
      <c r="SJK23" s="519"/>
      <c r="SJO23" s="519"/>
      <c r="SJP23" s="519"/>
      <c r="SJT23" s="519"/>
      <c r="SJU23" s="519"/>
      <c r="SJY23" s="519"/>
      <c r="SJZ23" s="519"/>
      <c r="SKD23" s="519"/>
      <c r="SKE23" s="519"/>
      <c r="SKI23" s="519"/>
      <c r="SKJ23" s="519"/>
      <c r="SKN23" s="519"/>
      <c r="SKO23" s="519"/>
      <c r="SKS23" s="519"/>
      <c r="SKT23" s="519"/>
      <c r="SKX23" s="519"/>
      <c r="SKY23" s="519"/>
      <c r="SLC23" s="519"/>
      <c r="SLD23" s="519"/>
      <c r="SLH23" s="519"/>
      <c r="SLI23" s="519"/>
      <c r="SLM23" s="519"/>
      <c r="SLN23" s="519"/>
      <c r="SLR23" s="519"/>
      <c r="SLS23" s="519"/>
      <c r="SLW23" s="519"/>
      <c r="SLX23" s="519"/>
      <c r="SMB23" s="519"/>
      <c r="SMC23" s="519"/>
      <c r="SMG23" s="519"/>
      <c r="SMH23" s="519"/>
      <c r="SML23" s="519"/>
      <c r="SMM23" s="519"/>
      <c r="SMQ23" s="519"/>
      <c r="SMR23" s="519"/>
      <c r="SMV23" s="519"/>
      <c r="SMW23" s="519"/>
      <c r="SNA23" s="519"/>
      <c r="SNB23" s="519"/>
      <c r="SNF23" s="519"/>
      <c r="SNG23" s="519"/>
      <c r="SNK23" s="519"/>
      <c r="SNL23" s="519"/>
      <c r="SNP23" s="519"/>
      <c r="SNQ23" s="519"/>
      <c r="SNU23" s="519"/>
      <c r="SNV23" s="519"/>
      <c r="SNZ23" s="519"/>
      <c r="SOA23" s="519"/>
      <c r="SOE23" s="519"/>
      <c r="SOF23" s="519"/>
      <c r="SOJ23" s="519"/>
      <c r="SOK23" s="519"/>
      <c r="SOO23" s="519"/>
      <c r="SOP23" s="519"/>
      <c r="SOT23" s="519"/>
      <c r="SOU23" s="519"/>
      <c r="SOY23" s="519"/>
      <c r="SOZ23" s="519"/>
      <c r="SPD23" s="519"/>
      <c r="SPE23" s="519"/>
      <c r="SPI23" s="519"/>
      <c r="SPJ23" s="519"/>
      <c r="SPN23" s="519"/>
      <c r="SPO23" s="519"/>
      <c r="SPS23" s="519"/>
      <c r="SPT23" s="519"/>
      <c r="SPX23" s="519"/>
      <c r="SPY23" s="519"/>
      <c r="SQC23" s="519"/>
      <c r="SQD23" s="519"/>
      <c r="SQH23" s="519"/>
      <c r="SQI23" s="519"/>
      <c r="SQM23" s="519"/>
      <c r="SQN23" s="519"/>
      <c r="SQR23" s="519"/>
      <c r="SQS23" s="519"/>
      <c r="SQW23" s="519"/>
      <c r="SQX23" s="519"/>
      <c r="SRB23" s="519"/>
      <c r="SRC23" s="519"/>
      <c r="SRG23" s="519"/>
      <c r="SRH23" s="519"/>
      <c r="SRL23" s="519"/>
      <c r="SRM23" s="519"/>
      <c r="SRQ23" s="519"/>
      <c r="SRR23" s="519"/>
      <c r="SRV23" s="519"/>
      <c r="SRW23" s="519"/>
      <c r="SSA23" s="519"/>
      <c r="SSB23" s="519"/>
      <c r="SSF23" s="519"/>
      <c r="SSG23" s="519"/>
      <c r="SSK23" s="519"/>
      <c r="SSL23" s="519"/>
      <c r="SSP23" s="519"/>
      <c r="SSQ23" s="519"/>
      <c r="SSU23" s="519"/>
      <c r="SSV23" s="519"/>
      <c r="SSZ23" s="519"/>
      <c r="STA23" s="519"/>
      <c r="STE23" s="519"/>
      <c r="STF23" s="519"/>
      <c r="STJ23" s="519"/>
      <c r="STK23" s="519"/>
      <c r="STO23" s="519"/>
      <c r="STP23" s="519"/>
      <c r="STT23" s="519"/>
      <c r="STU23" s="519"/>
      <c r="STY23" s="519"/>
      <c r="STZ23" s="519"/>
      <c r="SUD23" s="519"/>
      <c r="SUE23" s="519"/>
      <c r="SUI23" s="519"/>
      <c r="SUJ23" s="519"/>
      <c r="SUN23" s="519"/>
      <c r="SUO23" s="519"/>
      <c r="SUS23" s="519"/>
      <c r="SUT23" s="519"/>
      <c r="SUX23" s="519"/>
      <c r="SUY23" s="519"/>
      <c r="SVC23" s="519"/>
      <c r="SVD23" s="519"/>
      <c r="SVH23" s="519"/>
      <c r="SVI23" s="519"/>
      <c r="SVM23" s="519"/>
      <c r="SVN23" s="519"/>
      <c r="SVR23" s="519"/>
      <c r="SVS23" s="519"/>
      <c r="SVW23" s="519"/>
      <c r="SVX23" s="519"/>
      <c r="SWB23" s="519"/>
      <c r="SWC23" s="519"/>
      <c r="SWG23" s="519"/>
      <c r="SWH23" s="519"/>
      <c r="SWL23" s="519"/>
      <c r="SWM23" s="519"/>
      <c r="SWQ23" s="519"/>
      <c r="SWR23" s="519"/>
      <c r="SWV23" s="519"/>
      <c r="SWW23" s="519"/>
      <c r="SXA23" s="519"/>
      <c r="SXB23" s="519"/>
      <c r="SXF23" s="519"/>
      <c r="SXG23" s="519"/>
      <c r="SXK23" s="519"/>
      <c r="SXL23" s="519"/>
      <c r="SXP23" s="519"/>
      <c r="SXQ23" s="519"/>
      <c r="SXU23" s="519"/>
      <c r="SXV23" s="519"/>
      <c r="SXZ23" s="519"/>
      <c r="SYA23" s="519"/>
      <c r="SYE23" s="519"/>
      <c r="SYF23" s="519"/>
      <c r="SYJ23" s="519"/>
      <c r="SYK23" s="519"/>
      <c r="SYO23" s="519"/>
      <c r="SYP23" s="519"/>
      <c r="SYT23" s="519"/>
      <c r="SYU23" s="519"/>
      <c r="SYY23" s="519"/>
      <c r="SYZ23" s="519"/>
      <c r="SZD23" s="519"/>
      <c r="SZE23" s="519"/>
      <c r="SZI23" s="519"/>
      <c r="SZJ23" s="519"/>
      <c r="SZN23" s="519"/>
      <c r="SZO23" s="519"/>
      <c r="SZS23" s="519"/>
      <c r="SZT23" s="519"/>
      <c r="SZX23" s="519"/>
      <c r="SZY23" s="519"/>
      <c r="TAC23" s="519"/>
      <c r="TAD23" s="519"/>
      <c r="TAH23" s="519"/>
      <c r="TAI23" s="519"/>
      <c r="TAM23" s="519"/>
      <c r="TAN23" s="519"/>
      <c r="TAR23" s="519"/>
      <c r="TAS23" s="519"/>
      <c r="TAW23" s="519"/>
      <c r="TAX23" s="519"/>
      <c r="TBB23" s="519"/>
      <c r="TBC23" s="519"/>
      <c r="TBG23" s="519"/>
      <c r="TBH23" s="519"/>
      <c r="TBL23" s="519"/>
      <c r="TBM23" s="519"/>
      <c r="TBQ23" s="519"/>
      <c r="TBR23" s="519"/>
      <c r="TBV23" s="519"/>
      <c r="TBW23" s="519"/>
      <c r="TCA23" s="519"/>
      <c r="TCB23" s="519"/>
      <c r="TCF23" s="519"/>
      <c r="TCG23" s="519"/>
      <c r="TCK23" s="519"/>
      <c r="TCL23" s="519"/>
      <c r="TCP23" s="519"/>
      <c r="TCQ23" s="519"/>
      <c r="TCU23" s="519"/>
      <c r="TCV23" s="519"/>
      <c r="TCZ23" s="519"/>
      <c r="TDA23" s="519"/>
      <c r="TDE23" s="519"/>
      <c r="TDF23" s="519"/>
      <c r="TDJ23" s="519"/>
      <c r="TDK23" s="519"/>
      <c r="TDO23" s="519"/>
      <c r="TDP23" s="519"/>
      <c r="TDT23" s="519"/>
      <c r="TDU23" s="519"/>
      <c r="TDY23" s="519"/>
      <c r="TDZ23" s="519"/>
      <c r="TED23" s="519"/>
      <c r="TEE23" s="519"/>
      <c r="TEI23" s="519"/>
      <c r="TEJ23" s="519"/>
      <c r="TEN23" s="519"/>
      <c r="TEO23" s="519"/>
      <c r="TES23" s="519"/>
      <c r="TET23" s="519"/>
      <c r="TEX23" s="519"/>
      <c r="TEY23" s="519"/>
      <c r="TFC23" s="519"/>
      <c r="TFD23" s="519"/>
      <c r="TFH23" s="519"/>
      <c r="TFI23" s="519"/>
      <c r="TFM23" s="519"/>
      <c r="TFN23" s="519"/>
      <c r="TFR23" s="519"/>
      <c r="TFS23" s="519"/>
      <c r="TFW23" s="519"/>
      <c r="TFX23" s="519"/>
      <c r="TGB23" s="519"/>
      <c r="TGC23" s="519"/>
      <c r="TGG23" s="519"/>
      <c r="TGH23" s="519"/>
      <c r="TGL23" s="519"/>
      <c r="TGM23" s="519"/>
      <c r="TGQ23" s="519"/>
      <c r="TGR23" s="519"/>
      <c r="TGV23" s="519"/>
      <c r="TGW23" s="519"/>
      <c r="THA23" s="519"/>
      <c r="THB23" s="519"/>
      <c r="THF23" s="519"/>
      <c r="THG23" s="519"/>
      <c r="THK23" s="519"/>
      <c r="THL23" s="519"/>
      <c r="THP23" s="519"/>
      <c r="THQ23" s="519"/>
      <c r="THU23" s="519"/>
      <c r="THV23" s="519"/>
      <c r="THZ23" s="519"/>
      <c r="TIA23" s="519"/>
      <c r="TIE23" s="519"/>
      <c r="TIF23" s="519"/>
      <c r="TIJ23" s="519"/>
      <c r="TIK23" s="519"/>
      <c r="TIO23" s="519"/>
      <c r="TIP23" s="519"/>
      <c r="TIT23" s="519"/>
      <c r="TIU23" s="519"/>
      <c r="TIY23" s="519"/>
      <c r="TIZ23" s="519"/>
      <c r="TJD23" s="519"/>
      <c r="TJE23" s="519"/>
      <c r="TJI23" s="519"/>
      <c r="TJJ23" s="519"/>
      <c r="TJN23" s="519"/>
      <c r="TJO23" s="519"/>
      <c r="TJS23" s="519"/>
      <c r="TJT23" s="519"/>
      <c r="TJX23" s="519"/>
      <c r="TJY23" s="519"/>
      <c r="TKC23" s="519"/>
      <c r="TKD23" s="519"/>
      <c r="TKH23" s="519"/>
      <c r="TKI23" s="519"/>
      <c r="TKM23" s="519"/>
      <c r="TKN23" s="519"/>
      <c r="TKR23" s="519"/>
      <c r="TKS23" s="519"/>
      <c r="TKW23" s="519"/>
      <c r="TKX23" s="519"/>
      <c r="TLB23" s="519"/>
      <c r="TLC23" s="519"/>
      <c r="TLG23" s="519"/>
      <c r="TLH23" s="519"/>
      <c r="TLL23" s="519"/>
      <c r="TLM23" s="519"/>
      <c r="TLQ23" s="519"/>
      <c r="TLR23" s="519"/>
      <c r="TLV23" s="519"/>
      <c r="TLW23" s="519"/>
      <c r="TMA23" s="519"/>
      <c r="TMB23" s="519"/>
      <c r="TMF23" s="519"/>
      <c r="TMG23" s="519"/>
      <c r="TMK23" s="519"/>
      <c r="TML23" s="519"/>
      <c r="TMP23" s="519"/>
      <c r="TMQ23" s="519"/>
      <c r="TMU23" s="519"/>
      <c r="TMV23" s="519"/>
      <c r="TMZ23" s="519"/>
      <c r="TNA23" s="519"/>
      <c r="TNE23" s="519"/>
      <c r="TNF23" s="519"/>
      <c r="TNJ23" s="519"/>
      <c r="TNK23" s="519"/>
      <c r="TNO23" s="519"/>
      <c r="TNP23" s="519"/>
      <c r="TNT23" s="519"/>
      <c r="TNU23" s="519"/>
      <c r="TNY23" s="519"/>
      <c r="TNZ23" s="519"/>
      <c r="TOD23" s="519"/>
      <c r="TOE23" s="519"/>
      <c r="TOI23" s="519"/>
      <c r="TOJ23" s="519"/>
      <c r="TON23" s="519"/>
      <c r="TOO23" s="519"/>
      <c r="TOS23" s="519"/>
      <c r="TOT23" s="519"/>
      <c r="TOX23" s="519"/>
      <c r="TOY23" s="519"/>
      <c r="TPC23" s="519"/>
      <c r="TPD23" s="519"/>
      <c r="TPH23" s="519"/>
      <c r="TPI23" s="519"/>
      <c r="TPM23" s="519"/>
      <c r="TPN23" s="519"/>
      <c r="TPR23" s="519"/>
      <c r="TPS23" s="519"/>
      <c r="TPW23" s="519"/>
      <c r="TPX23" s="519"/>
      <c r="TQB23" s="519"/>
      <c r="TQC23" s="519"/>
      <c r="TQG23" s="519"/>
      <c r="TQH23" s="519"/>
      <c r="TQL23" s="519"/>
      <c r="TQM23" s="519"/>
      <c r="TQQ23" s="519"/>
      <c r="TQR23" s="519"/>
      <c r="TQV23" s="519"/>
      <c r="TQW23" s="519"/>
      <c r="TRA23" s="519"/>
      <c r="TRB23" s="519"/>
      <c r="TRF23" s="519"/>
      <c r="TRG23" s="519"/>
      <c r="TRK23" s="519"/>
      <c r="TRL23" s="519"/>
      <c r="TRP23" s="519"/>
      <c r="TRQ23" s="519"/>
      <c r="TRU23" s="519"/>
      <c r="TRV23" s="519"/>
      <c r="TRZ23" s="519"/>
      <c r="TSA23" s="519"/>
      <c r="TSE23" s="519"/>
      <c r="TSF23" s="519"/>
      <c r="TSJ23" s="519"/>
      <c r="TSK23" s="519"/>
      <c r="TSO23" s="519"/>
      <c r="TSP23" s="519"/>
      <c r="TST23" s="519"/>
      <c r="TSU23" s="519"/>
      <c r="TSY23" s="519"/>
      <c r="TSZ23" s="519"/>
      <c r="TTD23" s="519"/>
      <c r="TTE23" s="519"/>
      <c r="TTI23" s="519"/>
      <c r="TTJ23" s="519"/>
      <c r="TTN23" s="519"/>
      <c r="TTO23" s="519"/>
      <c r="TTS23" s="519"/>
      <c r="TTT23" s="519"/>
      <c r="TTX23" s="519"/>
      <c r="TTY23" s="519"/>
      <c r="TUC23" s="519"/>
      <c r="TUD23" s="519"/>
      <c r="TUH23" s="519"/>
      <c r="TUI23" s="519"/>
      <c r="TUM23" s="519"/>
      <c r="TUN23" s="519"/>
      <c r="TUR23" s="519"/>
      <c r="TUS23" s="519"/>
      <c r="TUW23" s="519"/>
      <c r="TUX23" s="519"/>
      <c r="TVB23" s="519"/>
      <c r="TVC23" s="519"/>
      <c r="TVG23" s="519"/>
      <c r="TVH23" s="519"/>
      <c r="TVL23" s="519"/>
      <c r="TVM23" s="519"/>
      <c r="TVQ23" s="519"/>
      <c r="TVR23" s="519"/>
      <c r="TVV23" s="519"/>
      <c r="TVW23" s="519"/>
      <c r="TWA23" s="519"/>
      <c r="TWB23" s="519"/>
      <c r="TWF23" s="519"/>
      <c r="TWG23" s="519"/>
      <c r="TWK23" s="519"/>
      <c r="TWL23" s="519"/>
      <c r="TWP23" s="519"/>
      <c r="TWQ23" s="519"/>
      <c r="TWU23" s="519"/>
      <c r="TWV23" s="519"/>
      <c r="TWZ23" s="519"/>
      <c r="TXA23" s="519"/>
      <c r="TXE23" s="519"/>
      <c r="TXF23" s="519"/>
      <c r="TXJ23" s="519"/>
      <c r="TXK23" s="519"/>
      <c r="TXO23" s="519"/>
      <c r="TXP23" s="519"/>
      <c r="TXT23" s="519"/>
      <c r="TXU23" s="519"/>
      <c r="TXY23" s="519"/>
      <c r="TXZ23" s="519"/>
      <c r="TYD23" s="519"/>
      <c r="TYE23" s="519"/>
      <c r="TYI23" s="519"/>
      <c r="TYJ23" s="519"/>
      <c r="TYN23" s="519"/>
      <c r="TYO23" s="519"/>
      <c r="TYS23" s="519"/>
      <c r="TYT23" s="519"/>
      <c r="TYX23" s="519"/>
      <c r="TYY23" s="519"/>
      <c r="TZC23" s="519"/>
      <c r="TZD23" s="519"/>
      <c r="TZH23" s="519"/>
      <c r="TZI23" s="519"/>
      <c r="TZM23" s="519"/>
      <c r="TZN23" s="519"/>
      <c r="TZR23" s="519"/>
      <c r="TZS23" s="519"/>
      <c r="TZW23" s="519"/>
      <c r="TZX23" s="519"/>
      <c r="UAB23" s="519"/>
      <c r="UAC23" s="519"/>
      <c r="UAG23" s="519"/>
      <c r="UAH23" s="519"/>
      <c r="UAL23" s="519"/>
      <c r="UAM23" s="519"/>
      <c r="UAQ23" s="519"/>
      <c r="UAR23" s="519"/>
      <c r="UAV23" s="519"/>
      <c r="UAW23" s="519"/>
      <c r="UBA23" s="519"/>
      <c r="UBB23" s="519"/>
      <c r="UBF23" s="519"/>
      <c r="UBG23" s="519"/>
      <c r="UBK23" s="519"/>
      <c r="UBL23" s="519"/>
      <c r="UBP23" s="519"/>
      <c r="UBQ23" s="519"/>
      <c r="UBU23" s="519"/>
      <c r="UBV23" s="519"/>
      <c r="UBZ23" s="519"/>
      <c r="UCA23" s="519"/>
      <c r="UCE23" s="519"/>
      <c r="UCF23" s="519"/>
      <c r="UCJ23" s="519"/>
      <c r="UCK23" s="519"/>
      <c r="UCO23" s="519"/>
      <c r="UCP23" s="519"/>
      <c r="UCT23" s="519"/>
      <c r="UCU23" s="519"/>
      <c r="UCY23" s="519"/>
      <c r="UCZ23" s="519"/>
      <c r="UDD23" s="519"/>
      <c r="UDE23" s="519"/>
      <c r="UDI23" s="519"/>
      <c r="UDJ23" s="519"/>
      <c r="UDN23" s="519"/>
      <c r="UDO23" s="519"/>
      <c r="UDS23" s="519"/>
      <c r="UDT23" s="519"/>
      <c r="UDX23" s="519"/>
      <c r="UDY23" s="519"/>
      <c r="UEC23" s="519"/>
      <c r="UED23" s="519"/>
      <c r="UEH23" s="519"/>
      <c r="UEI23" s="519"/>
      <c r="UEM23" s="519"/>
      <c r="UEN23" s="519"/>
      <c r="UER23" s="519"/>
      <c r="UES23" s="519"/>
      <c r="UEW23" s="519"/>
      <c r="UEX23" s="519"/>
      <c r="UFB23" s="519"/>
      <c r="UFC23" s="519"/>
      <c r="UFG23" s="519"/>
      <c r="UFH23" s="519"/>
      <c r="UFL23" s="519"/>
      <c r="UFM23" s="519"/>
      <c r="UFQ23" s="519"/>
      <c r="UFR23" s="519"/>
      <c r="UFV23" s="519"/>
      <c r="UFW23" s="519"/>
      <c r="UGA23" s="519"/>
      <c r="UGB23" s="519"/>
      <c r="UGF23" s="519"/>
      <c r="UGG23" s="519"/>
      <c r="UGK23" s="519"/>
      <c r="UGL23" s="519"/>
      <c r="UGP23" s="519"/>
      <c r="UGQ23" s="519"/>
      <c r="UGU23" s="519"/>
      <c r="UGV23" s="519"/>
      <c r="UGZ23" s="519"/>
      <c r="UHA23" s="519"/>
      <c r="UHE23" s="519"/>
      <c r="UHF23" s="519"/>
      <c r="UHJ23" s="519"/>
      <c r="UHK23" s="519"/>
      <c r="UHO23" s="519"/>
      <c r="UHP23" s="519"/>
      <c r="UHT23" s="519"/>
      <c r="UHU23" s="519"/>
      <c r="UHY23" s="519"/>
      <c r="UHZ23" s="519"/>
      <c r="UID23" s="519"/>
      <c r="UIE23" s="519"/>
      <c r="UII23" s="519"/>
      <c r="UIJ23" s="519"/>
      <c r="UIN23" s="519"/>
      <c r="UIO23" s="519"/>
      <c r="UIS23" s="519"/>
      <c r="UIT23" s="519"/>
      <c r="UIX23" s="519"/>
      <c r="UIY23" s="519"/>
      <c r="UJC23" s="519"/>
      <c r="UJD23" s="519"/>
      <c r="UJH23" s="519"/>
      <c r="UJI23" s="519"/>
      <c r="UJM23" s="519"/>
      <c r="UJN23" s="519"/>
      <c r="UJR23" s="519"/>
      <c r="UJS23" s="519"/>
      <c r="UJW23" s="519"/>
      <c r="UJX23" s="519"/>
      <c r="UKB23" s="519"/>
      <c r="UKC23" s="519"/>
      <c r="UKG23" s="519"/>
      <c r="UKH23" s="519"/>
      <c r="UKL23" s="519"/>
      <c r="UKM23" s="519"/>
      <c r="UKQ23" s="519"/>
      <c r="UKR23" s="519"/>
      <c r="UKV23" s="519"/>
      <c r="UKW23" s="519"/>
      <c r="ULA23" s="519"/>
      <c r="ULB23" s="519"/>
      <c r="ULF23" s="519"/>
      <c r="ULG23" s="519"/>
      <c r="ULK23" s="519"/>
      <c r="ULL23" s="519"/>
      <c r="ULP23" s="519"/>
      <c r="ULQ23" s="519"/>
      <c r="ULU23" s="519"/>
      <c r="ULV23" s="519"/>
      <c r="ULZ23" s="519"/>
      <c r="UMA23" s="519"/>
      <c r="UME23" s="519"/>
      <c r="UMF23" s="519"/>
      <c r="UMJ23" s="519"/>
      <c r="UMK23" s="519"/>
      <c r="UMO23" s="519"/>
      <c r="UMP23" s="519"/>
      <c r="UMT23" s="519"/>
      <c r="UMU23" s="519"/>
      <c r="UMY23" s="519"/>
      <c r="UMZ23" s="519"/>
      <c r="UND23" s="519"/>
      <c r="UNE23" s="519"/>
      <c r="UNI23" s="519"/>
      <c r="UNJ23" s="519"/>
      <c r="UNN23" s="519"/>
      <c r="UNO23" s="519"/>
      <c r="UNS23" s="519"/>
      <c r="UNT23" s="519"/>
      <c r="UNX23" s="519"/>
      <c r="UNY23" s="519"/>
      <c r="UOC23" s="519"/>
      <c r="UOD23" s="519"/>
      <c r="UOH23" s="519"/>
      <c r="UOI23" s="519"/>
      <c r="UOM23" s="519"/>
      <c r="UON23" s="519"/>
      <c r="UOR23" s="519"/>
      <c r="UOS23" s="519"/>
      <c r="UOW23" s="519"/>
      <c r="UOX23" s="519"/>
      <c r="UPB23" s="519"/>
      <c r="UPC23" s="519"/>
      <c r="UPG23" s="519"/>
      <c r="UPH23" s="519"/>
      <c r="UPL23" s="519"/>
      <c r="UPM23" s="519"/>
      <c r="UPQ23" s="519"/>
      <c r="UPR23" s="519"/>
      <c r="UPV23" s="519"/>
      <c r="UPW23" s="519"/>
      <c r="UQA23" s="519"/>
      <c r="UQB23" s="519"/>
      <c r="UQF23" s="519"/>
      <c r="UQG23" s="519"/>
      <c r="UQK23" s="519"/>
      <c r="UQL23" s="519"/>
      <c r="UQP23" s="519"/>
      <c r="UQQ23" s="519"/>
      <c r="UQU23" s="519"/>
      <c r="UQV23" s="519"/>
      <c r="UQZ23" s="519"/>
      <c r="URA23" s="519"/>
      <c r="URE23" s="519"/>
      <c r="URF23" s="519"/>
      <c r="URJ23" s="519"/>
      <c r="URK23" s="519"/>
      <c r="URO23" s="519"/>
      <c r="URP23" s="519"/>
      <c r="URT23" s="519"/>
      <c r="URU23" s="519"/>
      <c r="URY23" s="519"/>
      <c r="URZ23" s="519"/>
      <c r="USD23" s="519"/>
      <c r="USE23" s="519"/>
      <c r="USI23" s="519"/>
      <c r="USJ23" s="519"/>
      <c r="USN23" s="519"/>
      <c r="USO23" s="519"/>
      <c r="USS23" s="519"/>
      <c r="UST23" s="519"/>
      <c r="USX23" s="519"/>
      <c r="USY23" s="519"/>
      <c r="UTC23" s="519"/>
      <c r="UTD23" s="519"/>
      <c r="UTH23" s="519"/>
      <c r="UTI23" s="519"/>
      <c r="UTM23" s="519"/>
      <c r="UTN23" s="519"/>
      <c r="UTR23" s="519"/>
      <c r="UTS23" s="519"/>
      <c r="UTW23" s="519"/>
      <c r="UTX23" s="519"/>
      <c r="UUB23" s="519"/>
      <c r="UUC23" s="519"/>
      <c r="UUG23" s="519"/>
      <c r="UUH23" s="519"/>
      <c r="UUL23" s="519"/>
      <c r="UUM23" s="519"/>
      <c r="UUQ23" s="519"/>
      <c r="UUR23" s="519"/>
      <c r="UUV23" s="519"/>
      <c r="UUW23" s="519"/>
      <c r="UVA23" s="519"/>
      <c r="UVB23" s="519"/>
      <c r="UVF23" s="519"/>
      <c r="UVG23" s="519"/>
      <c r="UVK23" s="519"/>
      <c r="UVL23" s="519"/>
      <c r="UVP23" s="519"/>
      <c r="UVQ23" s="519"/>
      <c r="UVU23" s="519"/>
      <c r="UVV23" s="519"/>
      <c r="UVZ23" s="519"/>
      <c r="UWA23" s="519"/>
      <c r="UWE23" s="519"/>
      <c r="UWF23" s="519"/>
      <c r="UWJ23" s="519"/>
      <c r="UWK23" s="519"/>
      <c r="UWO23" s="519"/>
      <c r="UWP23" s="519"/>
      <c r="UWT23" s="519"/>
      <c r="UWU23" s="519"/>
      <c r="UWY23" s="519"/>
      <c r="UWZ23" s="519"/>
      <c r="UXD23" s="519"/>
      <c r="UXE23" s="519"/>
      <c r="UXI23" s="519"/>
      <c r="UXJ23" s="519"/>
      <c r="UXN23" s="519"/>
      <c r="UXO23" s="519"/>
      <c r="UXS23" s="519"/>
      <c r="UXT23" s="519"/>
      <c r="UXX23" s="519"/>
      <c r="UXY23" s="519"/>
      <c r="UYC23" s="519"/>
      <c r="UYD23" s="519"/>
      <c r="UYH23" s="519"/>
      <c r="UYI23" s="519"/>
      <c r="UYM23" s="519"/>
      <c r="UYN23" s="519"/>
      <c r="UYR23" s="519"/>
      <c r="UYS23" s="519"/>
      <c r="UYW23" s="519"/>
      <c r="UYX23" s="519"/>
      <c r="UZB23" s="519"/>
      <c r="UZC23" s="519"/>
      <c r="UZG23" s="519"/>
      <c r="UZH23" s="519"/>
      <c r="UZL23" s="519"/>
      <c r="UZM23" s="519"/>
      <c r="UZQ23" s="519"/>
      <c r="UZR23" s="519"/>
      <c r="UZV23" s="519"/>
      <c r="UZW23" s="519"/>
      <c r="VAA23" s="519"/>
      <c r="VAB23" s="519"/>
      <c r="VAF23" s="519"/>
      <c r="VAG23" s="519"/>
      <c r="VAK23" s="519"/>
      <c r="VAL23" s="519"/>
      <c r="VAP23" s="519"/>
      <c r="VAQ23" s="519"/>
      <c r="VAU23" s="519"/>
      <c r="VAV23" s="519"/>
      <c r="VAZ23" s="519"/>
      <c r="VBA23" s="519"/>
      <c r="VBE23" s="519"/>
      <c r="VBF23" s="519"/>
      <c r="VBJ23" s="519"/>
      <c r="VBK23" s="519"/>
      <c r="VBO23" s="519"/>
      <c r="VBP23" s="519"/>
      <c r="VBT23" s="519"/>
      <c r="VBU23" s="519"/>
      <c r="VBY23" s="519"/>
      <c r="VBZ23" s="519"/>
      <c r="VCD23" s="519"/>
      <c r="VCE23" s="519"/>
      <c r="VCI23" s="519"/>
      <c r="VCJ23" s="519"/>
      <c r="VCN23" s="519"/>
      <c r="VCO23" s="519"/>
      <c r="VCS23" s="519"/>
      <c r="VCT23" s="519"/>
      <c r="VCX23" s="519"/>
      <c r="VCY23" s="519"/>
      <c r="VDC23" s="519"/>
      <c r="VDD23" s="519"/>
      <c r="VDH23" s="519"/>
      <c r="VDI23" s="519"/>
      <c r="VDM23" s="519"/>
      <c r="VDN23" s="519"/>
      <c r="VDR23" s="519"/>
      <c r="VDS23" s="519"/>
      <c r="VDW23" s="519"/>
      <c r="VDX23" s="519"/>
      <c r="VEB23" s="519"/>
      <c r="VEC23" s="519"/>
      <c r="VEG23" s="519"/>
      <c r="VEH23" s="519"/>
      <c r="VEL23" s="519"/>
      <c r="VEM23" s="519"/>
      <c r="VEQ23" s="519"/>
      <c r="VER23" s="519"/>
      <c r="VEV23" s="519"/>
      <c r="VEW23" s="519"/>
      <c r="VFA23" s="519"/>
      <c r="VFB23" s="519"/>
      <c r="VFF23" s="519"/>
      <c r="VFG23" s="519"/>
      <c r="VFK23" s="519"/>
      <c r="VFL23" s="519"/>
      <c r="VFP23" s="519"/>
      <c r="VFQ23" s="519"/>
      <c r="VFU23" s="519"/>
      <c r="VFV23" s="519"/>
      <c r="VFZ23" s="519"/>
      <c r="VGA23" s="519"/>
      <c r="VGE23" s="519"/>
      <c r="VGF23" s="519"/>
      <c r="VGJ23" s="519"/>
      <c r="VGK23" s="519"/>
      <c r="VGO23" s="519"/>
      <c r="VGP23" s="519"/>
      <c r="VGT23" s="519"/>
      <c r="VGU23" s="519"/>
      <c r="VGY23" s="519"/>
      <c r="VGZ23" s="519"/>
      <c r="VHD23" s="519"/>
      <c r="VHE23" s="519"/>
      <c r="VHI23" s="519"/>
      <c r="VHJ23" s="519"/>
      <c r="VHN23" s="519"/>
      <c r="VHO23" s="519"/>
      <c r="VHS23" s="519"/>
      <c r="VHT23" s="519"/>
      <c r="VHX23" s="519"/>
      <c r="VHY23" s="519"/>
      <c r="VIC23" s="519"/>
      <c r="VID23" s="519"/>
      <c r="VIH23" s="519"/>
      <c r="VII23" s="519"/>
      <c r="VIM23" s="519"/>
      <c r="VIN23" s="519"/>
      <c r="VIR23" s="519"/>
      <c r="VIS23" s="519"/>
      <c r="VIW23" s="519"/>
      <c r="VIX23" s="519"/>
      <c r="VJB23" s="519"/>
      <c r="VJC23" s="519"/>
      <c r="VJG23" s="519"/>
      <c r="VJH23" s="519"/>
      <c r="VJL23" s="519"/>
      <c r="VJM23" s="519"/>
      <c r="VJQ23" s="519"/>
      <c r="VJR23" s="519"/>
      <c r="VJV23" s="519"/>
      <c r="VJW23" s="519"/>
      <c r="VKA23" s="519"/>
      <c r="VKB23" s="519"/>
      <c r="VKF23" s="519"/>
      <c r="VKG23" s="519"/>
      <c r="VKK23" s="519"/>
      <c r="VKL23" s="519"/>
      <c r="VKP23" s="519"/>
      <c r="VKQ23" s="519"/>
      <c r="VKU23" s="519"/>
      <c r="VKV23" s="519"/>
      <c r="VKZ23" s="519"/>
      <c r="VLA23" s="519"/>
      <c r="VLE23" s="519"/>
      <c r="VLF23" s="519"/>
      <c r="VLJ23" s="519"/>
      <c r="VLK23" s="519"/>
      <c r="VLO23" s="519"/>
      <c r="VLP23" s="519"/>
      <c r="VLT23" s="519"/>
      <c r="VLU23" s="519"/>
      <c r="VLY23" s="519"/>
      <c r="VLZ23" s="519"/>
      <c r="VMD23" s="519"/>
      <c r="VME23" s="519"/>
      <c r="VMI23" s="519"/>
      <c r="VMJ23" s="519"/>
      <c r="VMN23" s="519"/>
      <c r="VMO23" s="519"/>
      <c r="VMS23" s="519"/>
      <c r="VMT23" s="519"/>
      <c r="VMX23" s="519"/>
      <c r="VMY23" s="519"/>
      <c r="VNC23" s="519"/>
      <c r="VND23" s="519"/>
      <c r="VNH23" s="519"/>
      <c r="VNI23" s="519"/>
      <c r="VNM23" s="519"/>
      <c r="VNN23" s="519"/>
      <c r="VNR23" s="519"/>
      <c r="VNS23" s="519"/>
      <c r="VNW23" s="519"/>
      <c r="VNX23" s="519"/>
      <c r="VOB23" s="519"/>
      <c r="VOC23" s="519"/>
      <c r="VOG23" s="519"/>
      <c r="VOH23" s="519"/>
      <c r="VOL23" s="519"/>
      <c r="VOM23" s="519"/>
      <c r="VOQ23" s="519"/>
      <c r="VOR23" s="519"/>
      <c r="VOV23" s="519"/>
      <c r="VOW23" s="519"/>
      <c r="VPA23" s="519"/>
      <c r="VPB23" s="519"/>
      <c r="VPF23" s="519"/>
      <c r="VPG23" s="519"/>
      <c r="VPK23" s="519"/>
      <c r="VPL23" s="519"/>
      <c r="VPP23" s="519"/>
      <c r="VPQ23" s="519"/>
      <c r="VPU23" s="519"/>
      <c r="VPV23" s="519"/>
      <c r="VPZ23" s="519"/>
      <c r="VQA23" s="519"/>
      <c r="VQE23" s="519"/>
      <c r="VQF23" s="519"/>
      <c r="VQJ23" s="519"/>
      <c r="VQK23" s="519"/>
      <c r="VQO23" s="519"/>
      <c r="VQP23" s="519"/>
      <c r="VQT23" s="519"/>
      <c r="VQU23" s="519"/>
      <c r="VQY23" s="519"/>
      <c r="VQZ23" s="519"/>
      <c r="VRD23" s="519"/>
      <c r="VRE23" s="519"/>
      <c r="VRI23" s="519"/>
      <c r="VRJ23" s="519"/>
      <c r="VRN23" s="519"/>
      <c r="VRO23" s="519"/>
      <c r="VRS23" s="519"/>
      <c r="VRT23" s="519"/>
      <c r="VRX23" s="519"/>
      <c r="VRY23" s="519"/>
      <c r="VSC23" s="519"/>
      <c r="VSD23" s="519"/>
      <c r="VSH23" s="519"/>
      <c r="VSI23" s="519"/>
      <c r="VSM23" s="519"/>
      <c r="VSN23" s="519"/>
      <c r="VSR23" s="519"/>
      <c r="VSS23" s="519"/>
      <c r="VSW23" s="519"/>
      <c r="VSX23" s="519"/>
      <c r="VTB23" s="519"/>
      <c r="VTC23" s="519"/>
      <c r="VTG23" s="519"/>
      <c r="VTH23" s="519"/>
      <c r="VTL23" s="519"/>
      <c r="VTM23" s="519"/>
      <c r="VTQ23" s="519"/>
      <c r="VTR23" s="519"/>
      <c r="VTV23" s="519"/>
      <c r="VTW23" s="519"/>
      <c r="VUA23" s="519"/>
      <c r="VUB23" s="519"/>
      <c r="VUF23" s="519"/>
      <c r="VUG23" s="519"/>
      <c r="VUK23" s="519"/>
      <c r="VUL23" s="519"/>
      <c r="VUP23" s="519"/>
      <c r="VUQ23" s="519"/>
      <c r="VUU23" s="519"/>
      <c r="VUV23" s="519"/>
      <c r="VUZ23" s="519"/>
      <c r="VVA23" s="519"/>
      <c r="VVE23" s="519"/>
      <c r="VVF23" s="519"/>
      <c r="VVJ23" s="519"/>
      <c r="VVK23" s="519"/>
      <c r="VVO23" s="519"/>
      <c r="VVP23" s="519"/>
      <c r="VVT23" s="519"/>
      <c r="VVU23" s="519"/>
      <c r="VVY23" s="519"/>
      <c r="VVZ23" s="519"/>
      <c r="VWD23" s="519"/>
      <c r="VWE23" s="519"/>
      <c r="VWI23" s="519"/>
      <c r="VWJ23" s="519"/>
      <c r="VWN23" s="519"/>
      <c r="VWO23" s="519"/>
      <c r="VWS23" s="519"/>
      <c r="VWT23" s="519"/>
      <c r="VWX23" s="519"/>
      <c r="VWY23" s="519"/>
      <c r="VXC23" s="519"/>
      <c r="VXD23" s="519"/>
      <c r="VXH23" s="519"/>
      <c r="VXI23" s="519"/>
      <c r="VXM23" s="519"/>
      <c r="VXN23" s="519"/>
      <c r="VXR23" s="519"/>
      <c r="VXS23" s="519"/>
      <c r="VXW23" s="519"/>
      <c r="VXX23" s="519"/>
      <c r="VYB23" s="519"/>
      <c r="VYC23" s="519"/>
      <c r="VYG23" s="519"/>
      <c r="VYH23" s="519"/>
      <c r="VYL23" s="519"/>
      <c r="VYM23" s="519"/>
      <c r="VYQ23" s="519"/>
      <c r="VYR23" s="519"/>
      <c r="VYV23" s="519"/>
      <c r="VYW23" s="519"/>
      <c r="VZA23" s="519"/>
      <c r="VZB23" s="519"/>
      <c r="VZF23" s="519"/>
      <c r="VZG23" s="519"/>
      <c r="VZK23" s="519"/>
      <c r="VZL23" s="519"/>
      <c r="VZP23" s="519"/>
      <c r="VZQ23" s="519"/>
      <c r="VZU23" s="519"/>
      <c r="VZV23" s="519"/>
      <c r="VZZ23" s="519"/>
      <c r="WAA23" s="519"/>
      <c r="WAE23" s="519"/>
      <c r="WAF23" s="519"/>
      <c r="WAJ23" s="519"/>
      <c r="WAK23" s="519"/>
      <c r="WAO23" s="519"/>
      <c r="WAP23" s="519"/>
      <c r="WAT23" s="519"/>
      <c r="WAU23" s="519"/>
      <c r="WAY23" s="519"/>
      <c r="WAZ23" s="519"/>
      <c r="WBD23" s="519"/>
      <c r="WBE23" s="519"/>
      <c r="WBI23" s="519"/>
      <c r="WBJ23" s="519"/>
      <c r="WBN23" s="519"/>
      <c r="WBO23" s="519"/>
      <c r="WBS23" s="519"/>
      <c r="WBT23" s="519"/>
      <c r="WBX23" s="519"/>
      <c r="WBY23" s="519"/>
      <c r="WCC23" s="519"/>
      <c r="WCD23" s="519"/>
      <c r="WCH23" s="519"/>
      <c r="WCI23" s="519"/>
      <c r="WCM23" s="519"/>
      <c r="WCN23" s="519"/>
      <c r="WCR23" s="519"/>
      <c r="WCS23" s="519"/>
      <c r="WCW23" s="519"/>
      <c r="WCX23" s="519"/>
      <c r="WDB23" s="519"/>
      <c r="WDC23" s="519"/>
      <c r="WDG23" s="519"/>
      <c r="WDH23" s="519"/>
      <c r="WDL23" s="519"/>
      <c r="WDM23" s="519"/>
      <c r="WDQ23" s="519"/>
      <c r="WDR23" s="519"/>
      <c r="WDV23" s="519"/>
      <c r="WDW23" s="519"/>
      <c r="WEA23" s="519"/>
      <c r="WEB23" s="519"/>
      <c r="WEF23" s="519"/>
      <c r="WEG23" s="519"/>
      <c r="WEK23" s="519"/>
      <c r="WEL23" s="519"/>
      <c r="WEP23" s="519"/>
      <c r="WEQ23" s="519"/>
      <c r="WEU23" s="519"/>
      <c r="WEV23" s="519"/>
      <c r="WEZ23" s="519"/>
      <c r="WFA23" s="519"/>
      <c r="WFE23" s="519"/>
      <c r="WFF23" s="519"/>
      <c r="WFJ23" s="519"/>
      <c r="WFK23" s="519"/>
      <c r="WFO23" s="519"/>
      <c r="WFP23" s="519"/>
      <c r="WFT23" s="519"/>
      <c r="WFU23" s="519"/>
      <c r="WFY23" s="519"/>
      <c r="WFZ23" s="519"/>
      <c r="WGD23" s="519"/>
      <c r="WGE23" s="519"/>
      <c r="WGI23" s="519"/>
      <c r="WGJ23" s="519"/>
      <c r="WGN23" s="519"/>
      <c r="WGO23" s="519"/>
      <c r="WGS23" s="519"/>
      <c r="WGT23" s="519"/>
      <c r="WGX23" s="519"/>
      <c r="WGY23" s="519"/>
      <c r="WHC23" s="519"/>
      <c r="WHD23" s="519"/>
      <c r="WHH23" s="519"/>
      <c r="WHI23" s="519"/>
      <c r="WHM23" s="519"/>
      <c r="WHN23" s="519"/>
      <c r="WHR23" s="519"/>
      <c r="WHS23" s="519"/>
      <c r="WHW23" s="519"/>
      <c r="WHX23" s="519"/>
      <c r="WIB23" s="519"/>
      <c r="WIC23" s="519"/>
      <c r="WIG23" s="519"/>
      <c r="WIH23" s="519"/>
      <c r="WIL23" s="519"/>
      <c r="WIM23" s="519"/>
      <c r="WIQ23" s="519"/>
      <c r="WIR23" s="519"/>
      <c r="WIV23" s="519"/>
      <c r="WIW23" s="519"/>
      <c r="WJA23" s="519"/>
      <c r="WJB23" s="519"/>
      <c r="WJF23" s="519"/>
      <c r="WJG23" s="519"/>
      <c r="WJK23" s="519"/>
      <c r="WJL23" s="519"/>
      <c r="WJP23" s="519"/>
      <c r="WJQ23" s="519"/>
      <c r="WJU23" s="519"/>
      <c r="WJV23" s="519"/>
      <c r="WJZ23" s="519"/>
      <c r="WKA23" s="519"/>
      <c r="WKE23" s="519"/>
      <c r="WKF23" s="519"/>
      <c r="WKJ23" s="519"/>
      <c r="WKK23" s="519"/>
      <c r="WKO23" s="519"/>
      <c r="WKP23" s="519"/>
      <c r="WKT23" s="519"/>
      <c r="WKU23" s="519"/>
      <c r="WKY23" s="519"/>
      <c r="WKZ23" s="519"/>
      <c r="WLD23" s="519"/>
      <c r="WLE23" s="519"/>
      <c r="WLI23" s="519"/>
      <c r="WLJ23" s="519"/>
      <c r="WLN23" s="519"/>
      <c r="WLO23" s="519"/>
      <c r="WLS23" s="519"/>
      <c r="WLT23" s="519"/>
      <c r="WLX23" s="519"/>
      <c r="WLY23" s="519"/>
      <c r="WMC23" s="519"/>
      <c r="WMD23" s="519"/>
      <c r="WMH23" s="519"/>
      <c r="WMI23" s="519"/>
      <c r="WMM23" s="519"/>
      <c r="WMN23" s="519"/>
      <c r="WMR23" s="519"/>
      <c r="WMS23" s="519"/>
      <c r="WMW23" s="519"/>
      <c r="WMX23" s="519"/>
      <c r="WNB23" s="519"/>
      <c r="WNC23" s="519"/>
      <c r="WNG23" s="519"/>
      <c r="WNH23" s="519"/>
      <c r="WNL23" s="519"/>
      <c r="WNM23" s="519"/>
      <c r="WNQ23" s="519"/>
      <c r="WNR23" s="519"/>
      <c r="WNV23" s="519"/>
      <c r="WNW23" s="519"/>
      <c r="WOA23" s="519"/>
      <c r="WOB23" s="519"/>
      <c r="WOF23" s="519"/>
      <c r="WOG23" s="519"/>
      <c r="WOK23" s="519"/>
      <c r="WOL23" s="519"/>
      <c r="WOP23" s="519"/>
      <c r="WOQ23" s="519"/>
      <c r="WOU23" s="519"/>
      <c r="WOV23" s="519"/>
      <c r="WOZ23" s="519"/>
      <c r="WPA23" s="519"/>
      <c r="WPE23" s="519"/>
      <c r="WPF23" s="519"/>
      <c r="WPJ23" s="519"/>
      <c r="WPK23" s="519"/>
      <c r="WPO23" s="519"/>
      <c r="WPP23" s="519"/>
      <c r="WPT23" s="519"/>
      <c r="WPU23" s="519"/>
      <c r="WPY23" s="519"/>
      <c r="WPZ23" s="519"/>
      <c r="WQD23" s="519"/>
      <c r="WQE23" s="519"/>
      <c r="WQI23" s="519"/>
      <c r="WQJ23" s="519"/>
      <c r="WQN23" s="519"/>
      <c r="WQO23" s="519"/>
      <c r="WQS23" s="519"/>
      <c r="WQT23" s="519"/>
      <c r="WQX23" s="519"/>
      <c r="WQY23" s="519"/>
      <c r="WRC23" s="519"/>
      <c r="WRD23" s="519"/>
      <c r="WRH23" s="519"/>
      <c r="WRI23" s="519"/>
      <c r="WRM23" s="519"/>
      <c r="WRN23" s="519"/>
      <c r="WRR23" s="519"/>
      <c r="WRS23" s="519"/>
      <c r="WRW23" s="519"/>
      <c r="WRX23" s="519"/>
      <c r="WSB23" s="519"/>
      <c r="WSC23" s="519"/>
      <c r="WSG23" s="519"/>
      <c r="WSH23" s="519"/>
      <c r="WSL23" s="519"/>
      <c r="WSM23" s="519"/>
      <c r="WSQ23" s="519"/>
      <c r="WSR23" s="519"/>
      <c r="WSV23" s="519"/>
      <c r="WSW23" s="519"/>
      <c r="WTA23" s="519"/>
      <c r="WTB23" s="519"/>
      <c r="WTF23" s="519"/>
      <c r="WTG23" s="519"/>
      <c r="WTK23" s="519"/>
      <c r="WTL23" s="519"/>
      <c r="WTP23" s="519"/>
      <c r="WTQ23" s="519"/>
      <c r="WTU23" s="519"/>
      <c r="WTV23" s="519"/>
      <c r="WTZ23" s="519"/>
      <c r="WUA23" s="519"/>
      <c r="WUE23" s="519"/>
      <c r="WUF23" s="519"/>
      <c r="WUJ23" s="519"/>
      <c r="WUK23" s="519"/>
      <c r="WUO23" s="519"/>
      <c r="WUP23" s="519"/>
      <c r="WUT23" s="519"/>
      <c r="WUU23" s="519"/>
      <c r="WUY23" s="519"/>
      <c r="WUZ23" s="519"/>
      <c r="WVD23" s="519"/>
      <c r="WVE23" s="519"/>
      <c r="WVI23" s="519"/>
      <c r="WVJ23" s="519"/>
      <c r="WVN23" s="519"/>
      <c r="WVO23" s="519"/>
      <c r="WVS23" s="519"/>
      <c r="WVT23" s="519"/>
      <c r="WVX23" s="519"/>
      <c r="WVY23" s="519"/>
      <c r="WWC23" s="519"/>
      <c r="WWD23" s="519"/>
      <c r="WWH23" s="519"/>
      <c r="WWI23" s="519"/>
      <c r="WWM23" s="519"/>
      <c r="WWN23" s="519"/>
      <c r="WWR23" s="519"/>
      <c r="WWS23" s="519"/>
      <c r="WWW23" s="519"/>
      <c r="WWX23" s="519"/>
      <c r="WXB23" s="519"/>
      <c r="WXC23" s="519"/>
      <c r="WXG23" s="519"/>
      <c r="WXH23" s="519"/>
      <c r="WXL23" s="519"/>
      <c r="WXM23" s="519"/>
      <c r="WXQ23" s="519"/>
      <c r="WXR23" s="519"/>
      <c r="WXV23" s="519"/>
      <c r="WXW23" s="519"/>
      <c r="WYA23" s="519"/>
      <c r="WYB23" s="519"/>
      <c r="WYF23" s="519"/>
      <c r="WYG23" s="519"/>
      <c r="WYK23" s="519"/>
      <c r="WYL23" s="519"/>
      <c r="WYP23" s="519"/>
      <c r="WYQ23" s="519"/>
      <c r="WYU23" s="519"/>
      <c r="WYV23" s="519"/>
      <c r="WYZ23" s="519"/>
      <c r="WZA23" s="519"/>
      <c r="WZE23" s="519"/>
      <c r="WZF23" s="519"/>
      <c r="WZJ23" s="519"/>
      <c r="WZK23" s="519"/>
      <c r="WZO23" s="519"/>
      <c r="WZP23" s="519"/>
      <c r="WZT23" s="519"/>
      <c r="WZU23" s="519"/>
      <c r="WZY23" s="519"/>
      <c r="WZZ23" s="519"/>
      <c r="XAD23" s="519"/>
      <c r="XAE23" s="519"/>
      <c r="XAI23" s="519"/>
      <c r="XAJ23" s="519"/>
      <c r="XAN23" s="519"/>
      <c r="XAO23" s="519"/>
      <c r="XAS23" s="519"/>
      <c r="XAT23" s="519"/>
      <c r="XAX23" s="519"/>
      <c r="XAY23" s="519"/>
      <c r="XBC23" s="519"/>
      <c r="XBD23" s="519"/>
      <c r="XBH23" s="519"/>
      <c r="XBI23" s="519"/>
      <c r="XBM23" s="519"/>
      <c r="XBN23" s="519"/>
      <c r="XBR23" s="519"/>
      <c r="XBS23" s="519"/>
      <c r="XBW23" s="519"/>
      <c r="XBX23" s="519"/>
      <c r="XCB23" s="519"/>
      <c r="XCC23" s="519"/>
      <c r="XCG23" s="519"/>
      <c r="XCH23" s="519"/>
      <c r="XCL23" s="519"/>
      <c r="XCM23" s="519"/>
      <c r="XCQ23" s="519"/>
      <c r="XCR23" s="519"/>
      <c r="XCV23" s="519"/>
      <c r="XCW23" s="519"/>
      <c r="XDA23" s="519"/>
      <c r="XDB23" s="519"/>
      <c r="XDF23" s="519"/>
      <c r="XDG23" s="519"/>
      <c r="XDK23" s="519"/>
      <c r="XDL23" s="519"/>
      <c r="XDP23" s="519"/>
      <c r="XDQ23" s="519"/>
      <c r="XDU23" s="519"/>
      <c r="XDV23" s="519"/>
      <c r="XDZ23" s="519"/>
      <c r="XEA23" s="519"/>
      <c r="XEE23" s="519"/>
      <c r="XEF23" s="519"/>
      <c r="XEJ23" s="519"/>
      <c r="XEK23" s="519"/>
      <c r="XEO23" s="519"/>
      <c r="XEP23" s="519"/>
      <c r="XET23" s="519"/>
      <c r="XEU23" s="519"/>
      <c r="XEY23" s="519"/>
      <c r="XEZ23" s="519"/>
    </row>
    <row r="24" spans="1:2045 2049:3070 3074:4095 4099:5120 5124:7165 7169:8190 8194:9215 9219:10240 10244:12285 12289:13310 13314:14335 14339:15360 15364:16380" ht="20.100000000000001" customHeight="1" x14ac:dyDescent="0.2">
      <c r="A24" s="293" t="s">
        <v>366</v>
      </c>
      <c r="B24" s="294" t="s">
        <v>483</v>
      </c>
      <c r="C24" s="293" t="s">
        <v>314</v>
      </c>
      <c r="D24" s="697">
        <f>'14. Indicators by beneficiaries'!P20</f>
        <v>0</v>
      </c>
      <c r="E24" s="697"/>
      <c r="I24" s="519"/>
      <c r="J24" s="519"/>
      <c r="N24" s="519"/>
      <c r="O24" s="519"/>
      <c r="S24" s="519"/>
      <c r="T24" s="519"/>
      <c r="X24" s="519"/>
      <c r="Y24" s="519"/>
      <c r="AC24" s="519"/>
      <c r="AD24" s="519"/>
      <c r="AH24" s="519"/>
      <c r="AI24" s="519"/>
      <c r="AM24" s="519"/>
      <c r="AN24" s="519"/>
      <c r="AR24" s="519"/>
      <c r="AS24" s="519"/>
      <c r="AW24" s="519"/>
      <c r="AX24" s="519"/>
      <c r="BB24" s="519"/>
      <c r="BC24" s="519"/>
      <c r="BG24" s="519"/>
      <c r="BH24" s="519"/>
      <c r="BL24" s="519"/>
      <c r="BM24" s="519"/>
      <c r="BQ24" s="519"/>
      <c r="BR24" s="519"/>
      <c r="BV24" s="519"/>
      <c r="BW24" s="519"/>
      <c r="CA24" s="519"/>
      <c r="CB24" s="519"/>
      <c r="CF24" s="519"/>
      <c r="CG24" s="519"/>
      <c r="CK24" s="519"/>
      <c r="CL24" s="519"/>
      <c r="CP24" s="519"/>
      <c r="CQ24" s="519"/>
      <c r="CU24" s="519"/>
      <c r="CV24" s="519"/>
      <c r="CZ24" s="519"/>
      <c r="DA24" s="519"/>
      <c r="DE24" s="519"/>
      <c r="DF24" s="519"/>
      <c r="DJ24" s="519"/>
      <c r="DK24" s="519"/>
      <c r="DO24" s="519"/>
      <c r="DP24" s="519"/>
      <c r="DT24" s="519"/>
      <c r="DU24" s="519"/>
      <c r="DY24" s="519"/>
      <c r="DZ24" s="519"/>
      <c r="ED24" s="519"/>
      <c r="EE24" s="519"/>
      <c r="EI24" s="519"/>
      <c r="EJ24" s="519"/>
      <c r="EN24" s="519"/>
      <c r="EO24" s="519"/>
      <c r="ES24" s="519"/>
      <c r="ET24" s="519"/>
      <c r="EX24" s="519"/>
      <c r="EY24" s="519"/>
      <c r="FC24" s="519"/>
      <c r="FD24" s="519"/>
      <c r="FH24" s="519"/>
      <c r="FI24" s="519"/>
      <c r="FM24" s="519"/>
      <c r="FN24" s="519"/>
      <c r="FR24" s="519"/>
      <c r="FS24" s="519"/>
      <c r="FW24" s="519"/>
      <c r="FX24" s="519"/>
      <c r="GB24" s="519"/>
      <c r="GC24" s="519"/>
      <c r="GG24" s="519"/>
      <c r="GH24" s="519"/>
      <c r="GL24" s="519"/>
      <c r="GM24" s="519"/>
      <c r="GQ24" s="519"/>
      <c r="GR24" s="519"/>
      <c r="GV24" s="519"/>
      <c r="GW24" s="519"/>
      <c r="HA24" s="519"/>
      <c r="HB24" s="519"/>
      <c r="HF24" s="519"/>
      <c r="HG24" s="519"/>
      <c r="HK24" s="519"/>
      <c r="HL24" s="519"/>
      <c r="HP24" s="519"/>
      <c r="HQ24" s="519"/>
      <c r="HU24" s="519"/>
      <c r="HV24" s="519"/>
      <c r="HZ24" s="519"/>
      <c r="IA24" s="519"/>
      <c r="IE24" s="519"/>
      <c r="IF24" s="519"/>
      <c r="IJ24" s="519"/>
      <c r="IK24" s="519"/>
      <c r="IO24" s="519"/>
      <c r="IP24" s="519"/>
      <c r="IT24" s="519"/>
      <c r="IU24" s="519"/>
      <c r="IY24" s="519"/>
      <c r="IZ24" s="519"/>
      <c r="JD24" s="519"/>
      <c r="JE24" s="519"/>
      <c r="JI24" s="519"/>
      <c r="JJ24" s="519"/>
      <c r="JN24" s="519"/>
      <c r="JO24" s="519"/>
      <c r="JS24" s="519"/>
      <c r="JT24" s="519"/>
      <c r="JX24" s="519"/>
      <c r="JY24" s="519"/>
      <c r="KC24" s="519"/>
      <c r="KD24" s="519"/>
      <c r="KH24" s="519"/>
      <c r="KI24" s="519"/>
      <c r="KM24" s="519"/>
      <c r="KN24" s="519"/>
      <c r="KR24" s="519"/>
      <c r="KS24" s="519"/>
      <c r="KW24" s="519"/>
      <c r="KX24" s="519"/>
      <c r="LB24" s="519"/>
      <c r="LC24" s="519"/>
      <c r="LG24" s="519"/>
      <c r="LH24" s="519"/>
      <c r="LL24" s="519"/>
      <c r="LM24" s="519"/>
      <c r="LQ24" s="519"/>
      <c r="LR24" s="519"/>
      <c r="LV24" s="519"/>
      <c r="LW24" s="519"/>
      <c r="MA24" s="519"/>
      <c r="MB24" s="519"/>
      <c r="MF24" s="519"/>
      <c r="MG24" s="519"/>
      <c r="MK24" s="519"/>
      <c r="ML24" s="519"/>
      <c r="MP24" s="519"/>
      <c r="MQ24" s="519"/>
      <c r="MU24" s="519"/>
      <c r="MV24" s="519"/>
      <c r="MZ24" s="519"/>
      <c r="NA24" s="519"/>
      <c r="NE24" s="519"/>
      <c r="NF24" s="519"/>
      <c r="NJ24" s="519"/>
      <c r="NK24" s="519"/>
      <c r="NO24" s="519"/>
      <c r="NP24" s="519"/>
      <c r="NT24" s="519"/>
      <c r="NU24" s="519"/>
      <c r="NY24" s="519"/>
      <c r="NZ24" s="519"/>
      <c r="OD24" s="519"/>
      <c r="OE24" s="519"/>
      <c r="OI24" s="519"/>
      <c r="OJ24" s="519"/>
      <c r="ON24" s="519"/>
      <c r="OO24" s="519"/>
      <c r="OS24" s="519"/>
      <c r="OT24" s="519"/>
      <c r="OX24" s="519"/>
      <c r="OY24" s="519"/>
      <c r="PC24" s="519"/>
      <c r="PD24" s="519"/>
      <c r="PH24" s="519"/>
      <c r="PI24" s="519"/>
      <c r="PM24" s="519"/>
      <c r="PN24" s="519"/>
      <c r="PR24" s="519"/>
      <c r="PS24" s="519"/>
      <c r="PW24" s="519"/>
      <c r="PX24" s="519"/>
      <c r="QB24" s="519"/>
      <c r="QC24" s="519"/>
      <c r="QG24" s="519"/>
      <c r="QH24" s="519"/>
      <c r="QL24" s="519"/>
      <c r="QM24" s="519"/>
      <c r="QQ24" s="519"/>
      <c r="QR24" s="519"/>
      <c r="QV24" s="519"/>
      <c r="QW24" s="519"/>
      <c r="RA24" s="519"/>
      <c r="RB24" s="519"/>
      <c r="RF24" s="519"/>
      <c r="RG24" s="519"/>
      <c r="RK24" s="519"/>
      <c r="RL24" s="519"/>
      <c r="RP24" s="519"/>
      <c r="RQ24" s="519"/>
      <c r="RU24" s="519"/>
      <c r="RV24" s="519"/>
      <c r="RZ24" s="519"/>
      <c r="SA24" s="519"/>
      <c r="SE24" s="519"/>
      <c r="SF24" s="519"/>
      <c r="SJ24" s="519"/>
      <c r="SK24" s="519"/>
      <c r="SO24" s="519"/>
      <c r="SP24" s="519"/>
      <c r="ST24" s="519"/>
      <c r="SU24" s="519"/>
      <c r="SY24" s="519"/>
      <c r="SZ24" s="519"/>
      <c r="TD24" s="519"/>
      <c r="TE24" s="519"/>
      <c r="TI24" s="519"/>
      <c r="TJ24" s="519"/>
      <c r="TN24" s="519"/>
      <c r="TO24" s="519"/>
      <c r="TS24" s="519"/>
      <c r="TT24" s="519"/>
      <c r="TX24" s="519"/>
      <c r="TY24" s="519"/>
      <c r="UC24" s="519"/>
      <c r="UD24" s="519"/>
      <c r="UH24" s="519"/>
      <c r="UI24" s="519"/>
      <c r="UM24" s="519"/>
      <c r="UN24" s="519"/>
      <c r="UR24" s="519"/>
      <c r="US24" s="519"/>
      <c r="UW24" s="519"/>
      <c r="UX24" s="519"/>
      <c r="VB24" s="519"/>
      <c r="VC24" s="519"/>
      <c r="VG24" s="519"/>
      <c r="VH24" s="519"/>
      <c r="VL24" s="519"/>
      <c r="VM24" s="519"/>
      <c r="VQ24" s="519"/>
      <c r="VR24" s="519"/>
      <c r="VV24" s="519"/>
      <c r="VW24" s="519"/>
      <c r="WA24" s="519"/>
      <c r="WB24" s="519"/>
      <c r="WF24" s="519"/>
      <c r="WG24" s="519"/>
      <c r="WK24" s="519"/>
      <c r="WL24" s="519"/>
      <c r="WP24" s="519"/>
      <c r="WQ24" s="519"/>
      <c r="WU24" s="519"/>
      <c r="WV24" s="519"/>
      <c r="WZ24" s="519"/>
      <c r="XA24" s="519"/>
      <c r="XE24" s="519"/>
      <c r="XF24" s="519"/>
      <c r="XJ24" s="519"/>
      <c r="XK24" s="519"/>
      <c r="XO24" s="519"/>
      <c r="XP24" s="519"/>
      <c r="XT24" s="519"/>
      <c r="XU24" s="519"/>
      <c r="XY24" s="519"/>
      <c r="XZ24" s="519"/>
      <c r="YD24" s="519"/>
      <c r="YE24" s="519"/>
      <c r="YI24" s="519"/>
      <c r="YJ24" s="519"/>
      <c r="YN24" s="519"/>
      <c r="YO24" s="519"/>
      <c r="YS24" s="519"/>
      <c r="YT24" s="519"/>
      <c r="YX24" s="519"/>
      <c r="YY24" s="519"/>
      <c r="ZC24" s="519"/>
      <c r="ZD24" s="519"/>
      <c r="ZH24" s="519"/>
      <c r="ZI24" s="519"/>
      <c r="ZM24" s="519"/>
      <c r="ZN24" s="519"/>
      <c r="ZR24" s="519"/>
      <c r="ZS24" s="519"/>
      <c r="ZW24" s="519"/>
      <c r="ZX24" s="519"/>
      <c r="AAB24" s="519"/>
      <c r="AAC24" s="519"/>
      <c r="AAG24" s="519"/>
      <c r="AAH24" s="519"/>
      <c r="AAL24" s="519"/>
      <c r="AAM24" s="519"/>
      <c r="AAQ24" s="519"/>
      <c r="AAR24" s="519"/>
      <c r="AAV24" s="519"/>
      <c r="AAW24" s="519"/>
      <c r="ABA24" s="519"/>
      <c r="ABB24" s="519"/>
      <c r="ABF24" s="519"/>
      <c r="ABG24" s="519"/>
      <c r="ABK24" s="519"/>
      <c r="ABL24" s="519"/>
      <c r="ABP24" s="519"/>
      <c r="ABQ24" s="519"/>
      <c r="ABU24" s="519"/>
      <c r="ABV24" s="519"/>
      <c r="ABZ24" s="519"/>
      <c r="ACA24" s="519"/>
      <c r="ACE24" s="519"/>
      <c r="ACF24" s="519"/>
      <c r="ACJ24" s="519"/>
      <c r="ACK24" s="519"/>
      <c r="ACO24" s="519"/>
      <c r="ACP24" s="519"/>
      <c r="ACT24" s="519"/>
      <c r="ACU24" s="519"/>
      <c r="ACY24" s="519"/>
      <c r="ACZ24" s="519"/>
      <c r="ADD24" s="519"/>
      <c r="ADE24" s="519"/>
      <c r="ADI24" s="519"/>
      <c r="ADJ24" s="519"/>
      <c r="ADN24" s="519"/>
      <c r="ADO24" s="519"/>
      <c r="ADS24" s="519"/>
      <c r="ADT24" s="519"/>
      <c r="ADX24" s="519"/>
      <c r="ADY24" s="519"/>
      <c r="AEC24" s="519"/>
      <c r="AED24" s="519"/>
      <c r="AEH24" s="519"/>
      <c r="AEI24" s="519"/>
      <c r="AEM24" s="519"/>
      <c r="AEN24" s="519"/>
      <c r="AER24" s="519"/>
      <c r="AES24" s="519"/>
      <c r="AEW24" s="519"/>
      <c r="AEX24" s="519"/>
      <c r="AFB24" s="519"/>
      <c r="AFC24" s="519"/>
      <c r="AFG24" s="519"/>
      <c r="AFH24" s="519"/>
      <c r="AFL24" s="519"/>
      <c r="AFM24" s="519"/>
      <c r="AFQ24" s="519"/>
      <c r="AFR24" s="519"/>
      <c r="AFV24" s="519"/>
      <c r="AFW24" s="519"/>
      <c r="AGA24" s="519"/>
      <c r="AGB24" s="519"/>
      <c r="AGF24" s="519"/>
      <c r="AGG24" s="519"/>
      <c r="AGK24" s="519"/>
      <c r="AGL24" s="519"/>
      <c r="AGP24" s="519"/>
      <c r="AGQ24" s="519"/>
      <c r="AGU24" s="519"/>
      <c r="AGV24" s="519"/>
      <c r="AGZ24" s="519"/>
      <c r="AHA24" s="519"/>
      <c r="AHE24" s="519"/>
      <c r="AHF24" s="519"/>
      <c r="AHJ24" s="519"/>
      <c r="AHK24" s="519"/>
      <c r="AHO24" s="519"/>
      <c r="AHP24" s="519"/>
      <c r="AHT24" s="519"/>
      <c r="AHU24" s="519"/>
      <c r="AHY24" s="519"/>
      <c r="AHZ24" s="519"/>
      <c r="AID24" s="519"/>
      <c r="AIE24" s="519"/>
      <c r="AII24" s="519"/>
      <c r="AIJ24" s="519"/>
      <c r="AIN24" s="519"/>
      <c r="AIO24" s="519"/>
      <c r="AIS24" s="519"/>
      <c r="AIT24" s="519"/>
      <c r="AIX24" s="519"/>
      <c r="AIY24" s="519"/>
      <c r="AJC24" s="519"/>
      <c r="AJD24" s="519"/>
      <c r="AJH24" s="519"/>
      <c r="AJI24" s="519"/>
      <c r="AJM24" s="519"/>
      <c r="AJN24" s="519"/>
      <c r="AJR24" s="519"/>
      <c r="AJS24" s="519"/>
      <c r="AJW24" s="519"/>
      <c r="AJX24" s="519"/>
      <c r="AKB24" s="519"/>
      <c r="AKC24" s="519"/>
      <c r="AKG24" s="519"/>
      <c r="AKH24" s="519"/>
      <c r="AKL24" s="519"/>
      <c r="AKM24" s="519"/>
      <c r="AKQ24" s="519"/>
      <c r="AKR24" s="519"/>
      <c r="AKV24" s="519"/>
      <c r="AKW24" s="519"/>
      <c r="ALA24" s="519"/>
      <c r="ALB24" s="519"/>
      <c r="ALF24" s="519"/>
      <c r="ALG24" s="519"/>
      <c r="ALK24" s="519"/>
      <c r="ALL24" s="519"/>
      <c r="ALP24" s="519"/>
      <c r="ALQ24" s="519"/>
      <c r="ALU24" s="519"/>
      <c r="ALV24" s="519"/>
      <c r="ALZ24" s="519"/>
      <c r="AMA24" s="519"/>
      <c r="AME24" s="519"/>
      <c r="AMF24" s="519"/>
      <c r="AMJ24" s="519"/>
      <c r="AMK24" s="519"/>
      <c r="AMO24" s="519"/>
      <c r="AMP24" s="519"/>
      <c r="AMT24" s="519"/>
      <c r="AMU24" s="519"/>
      <c r="AMY24" s="519"/>
      <c r="AMZ24" s="519"/>
      <c r="AND24" s="519"/>
      <c r="ANE24" s="519"/>
      <c r="ANI24" s="519"/>
      <c r="ANJ24" s="519"/>
      <c r="ANN24" s="519"/>
      <c r="ANO24" s="519"/>
      <c r="ANS24" s="519"/>
      <c r="ANT24" s="519"/>
      <c r="ANX24" s="519"/>
      <c r="ANY24" s="519"/>
      <c r="AOC24" s="519"/>
      <c r="AOD24" s="519"/>
      <c r="AOH24" s="519"/>
      <c r="AOI24" s="519"/>
      <c r="AOM24" s="519"/>
      <c r="AON24" s="519"/>
      <c r="AOR24" s="519"/>
      <c r="AOS24" s="519"/>
      <c r="AOW24" s="519"/>
      <c r="AOX24" s="519"/>
      <c r="APB24" s="519"/>
      <c r="APC24" s="519"/>
      <c r="APG24" s="519"/>
      <c r="APH24" s="519"/>
      <c r="APL24" s="519"/>
      <c r="APM24" s="519"/>
      <c r="APQ24" s="519"/>
      <c r="APR24" s="519"/>
      <c r="APV24" s="519"/>
      <c r="APW24" s="519"/>
      <c r="AQA24" s="519"/>
      <c r="AQB24" s="519"/>
      <c r="AQF24" s="519"/>
      <c r="AQG24" s="519"/>
      <c r="AQK24" s="519"/>
      <c r="AQL24" s="519"/>
      <c r="AQP24" s="519"/>
      <c r="AQQ24" s="519"/>
      <c r="AQU24" s="519"/>
      <c r="AQV24" s="519"/>
      <c r="AQZ24" s="519"/>
      <c r="ARA24" s="519"/>
      <c r="ARE24" s="519"/>
      <c r="ARF24" s="519"/>
      <c r="ARJ24" s="519"/>
      <c r="ARK24" s="519"/>
      <c r="ARO24" s="519"/>
      <c r="ARP24" s="519"/>
      <c r="ART24" s="519"/>
      <c r="ARU24" s="519"/>
      <c r="ARY24" s="519"/>
      <c r="ARZ24" s="519"/>
      <c r="ASD24" s="519"/>
      <c r="ASE24" s="519"/>
      <c r="ASI24" s="519"/>
      <c r="ASJ24" s="519"/>
      <c r="ASN24" s="519"/>
      <c r="ASO24" s="519"/>
      <c r="ASS24" s="519"/>
      <c r="AST24" s="519"/>
      <c r="ASX24" s="519"/>
      <c r="ASY24" s="519"/>
      <c r="ATC24" s="519"/>
      <c r="ATD24" s="519"/>
      <c r="ATH24" s="519"/>
      <c r="ATI24" s="519"/>
      <c r="ATM24" s="519"/>
      <c r="ATN24" s="519"/>
      <c r="ATR24" s="519"/>
      <c r="ATS24" s="519"/>
      <c r="ATW24" s="519"/>
      <c r="ATX24" s="519"/>
      <c r="AUB24" s="519"/>
      <c r="AUC24" s="519"/>
      <c r="AUG24" s="519"/>
      <c r="AUH24" s="519"/>
      <c r="AUL24" s="519"/>
      <c r="AUM24" s="519"/>
      <c r="AUQ24" s="519"/>
      <c r="AUR24" s="519"/>
      <c r="AUV24" s="519"/>
      <c r="AUW24" s="519"/>
      <c r="AVA24" s="519"/>
      <c r="AVB24" s="519"/>
      <c r="AVF24" s="519"/>
      <c r="AVG24" s="519"/>
      <c r="AVK24" s="519"/>
      <c r="AVL24" s="519"/>
      <c r="AVP24" s="519"/>
      <c r="AVQ24" s="519"/>
      <c r="AVU24" s="519"/>
      <c r="AVV24" s="519"/>
      <c r="AVZ24" s="519"/>
      <c r="AWA24" s="519"/>
      <c r="AWE24" s="519"/>
      <c r="AWF24" s="519"/>
      <c r="AWJ24" s="519"/>
      <c r="AWK24" s="519"/>
      <c r="AWO24" s="519"/>
      <c r="AWP24" s="519"/>
      <c r="AWT24" s="519"/>
      <c r="AWU24" s="519"/>
      <c r="AWY24" s="519"/>
      <c r="AWZ24" s="519"/>
      <c r="AXD24" s="519"/>
      <c r="AXE24" s="519"/>
      <c r="AXI24" s="519"/>
      <c r="AXJ24" s="519"/>
      <c r="AXN24" s="519"/>
      <c r="AXO24" s="519"/>
      <c r="AXS24" s="519"/>
      <c r="AXT24" s="519"/>
      <c r="AXX24" s="519"/>
      <c r="AXY24" s="519"/>
      <c r="AYC24" s="519"/>
      <c r="AYD24" s="519"/>
      <c r="AYH24" s="519"/>
      <c r="AYI24" s="519"/>
      <c r="AYM24" s="519"/>
      <c r="AYN24" s="519"/>
      <c r="AYR24" s="519"/>
      <c r="AYS24" s="519"/>
      <c r="AYW24" s="519"/>
      <c r="AYX24" s="519"/>
      <c r="AZB24" s="519"/>
      <c r="AZC24" s="519"/>
      <c r="AZG24" s="519"/>
      <c r="AZH24" s="519"/>
      <c r="AZL24" s="519"/>
      <c r="AZM24" s="519"/>
      <c r="AZQ24" s="519"/>
      <c r="AZR24" s="519"/>
      <c r="AZV24" s="519"/>
      <c r="AZW24" s="519"/>
      <c r="BAA24" s="519"/>
      <c r="BAB24" s="519"/>
      <c r="BAF24" s="519"/>
      <c r="BAG24" s="519"/>
      <c r="BAK24" s="519"/>
      <c r="BAL24" s="519"/>
      <c r="BAP24" s="519"/>
      <c r="BAQ24" s="519"/>
      <c r="BAU24" s="519"/>
      <c r="BAV24" s="519"/>
      <c r="BAZ24" s="519"/>
      <c r="BBA24" s="519"/>
      <c r="BBE24" s="519"/>
      <c r="BBF24" s="519"/>
      <c r="BBJ24" s="519"/>
      <c r="BBK24" s="519"/>
      <c r="BBO24" s="519"/>
      <c r="BBP24" s="519"/>
      <c r="BBT24" s="519"/>
      <c r="BBU24" s="519"/>
      <c r="BBY24" s="519"/>
      <c r="BBZ24" s="519"/>
      <c r="BCD24" s="519"/>
      <c r="BCE24" s="519"/>
      <c r="BCI24" s="519"/>
      <c r="BCJ24" s="519"/>
      <c r="BCN24" s="519"/>
      <c r="BCO24" s="519"/>
      <c r="BCS24" s="519"/>
      <c r="BCT24" s="519"/>
      <c r="BCX24" s="519"/>
      <c r="BCY24" s="519"/>
      <c r="BDC24" s="519"/>
      <c r="BDD24" s="519"/>
      <c r="BDH24" s="519"/>
      <c r="BDI24" s="519"/>
      <c r="BDM24" s="519"/>
      <c r="BDN24" s="519"/>
      <c r="BDR24" s="519"/>
      <c r="BDS24" s="519"/>
      <c r="BDW24" s="519"/>
      <c r="BDX24" s="519"/>
      <c r="BEB24" s="519"/>
      <c r="BEC24" s="519"/>
      <c r="BEG24" s="519"/>
      <c r="BEH24" s="519"/>
      <c r="BEL24" s="519"/>
      <c r="BEM24" s="519"/>
      <c r="BEQ24" s="519"/>
      <c r="BER24" s="519"/>
      <c r="BEV24" s="519"/>
      <c r="BEW24" s="519"/>
      <c r="BFA24" s="519"/>
      <c r="BFB24" s="519"/>
      <c r="BFF24" s="519"/>
      <c r="BFG24" s="519"/>
      <c r="BFK24" s="519"/>
      <c r="BFL24" s="519"/>
      <c r="BFP24" s="519"/>
      <c r="BFQ24" s="519"/>
      <c r="BFU24" s="519"/>
      <c r="BFV24" s="519"/>
      <c r="BFZ24" s="519"/>
      <c r="BGA24" s="519"/>
      <c r="BGE24" s="519"/>
      <c r="BGF24" s="519"/>
      <c r="BGJ24" s="519"/>
      <c r="BGK24" s="519"/>
      <c r="BGO24" s="519"/>
      <c r="BGP24" s="519"/>
      <c r="BGT24" s="519"/>
      <c r="BGU24" s="519"/>
      <c r="BGY24" s="519"/>
      <c r="BGZ24" s="519"/>
      <c r="BHD24" s="519"/>
      <c r="BHE24" s="519"/>
      <c r="BHI24" s="519"/>
      <c r="BHJ24" s="519"/>
      <c r="BHN24" s="519"/>
      <c r="BHO24" s="519"/>
      <c r="BHS24" s="519"/>
      <c r="BHT24" s="519"/>
      <c r="BHX24" s="519"/>
      <c r="BHY24" s="519"/>
      <c r="BIC24" s="519"/>
      <c r="BID24" s="519"/>
      <c r="BIH24" s="519"/>
      <c r="BII24" s="519"/>
      <c r="BIM24" s="519"/>
      <c r="BIN24" s="519"/>
      <c r="BIR24" s="519"/>
      <c r="BIS24" s="519"/>
      <c r="BIW24" s="519"/>
      <c r="BIX24" s="519"/>
      <c r="BJB24" s="519"/>
      <c r="BJC24" s="519"/>
      <c r="BJG24" s="519"/>
      <c r="BJH24" s="519"/>
      <c r="BJL24" s="519"/>
      <c r="BJM24" s="519"/>
      <c r="BJQ24" s="519"/>
      <c r="BJR24" s="519"/>
      <c r="BJV24" s="519"/>
      <c r="BJW24" s="519"/>
      <c r="BKA24" s="519"/>
      <c r="BKB24" s="519"/>
      <c r="BKF24" s="519"/>
      <c r="BKG24" s="519"/>
      <c r="BKK24" s="519"/>
      <c r="BKL24" s="519"/>
      <c r="BKP24" s="519"/>
      <c r="BKQ24" s="519"/>
      <c r="BKU24" s="519"/>
      <c r="BKV24" s="519"/>
      <c r="BKZ24" s="519"/>
      <c r="BLA24" s="519"/>
      <c r="BLE24" s="519"/>
      <c r="BLF24" s="519"/>
      <c r="BLJ24" s="519"/>
      <c r="BLK24" s="519"/>
      <c r="BLO24" s="519"/>
      <c r="BLP24" s="519"/>
      <c r="BLT24" s="519"/>
      <c r="BLU24" s="519"/>
      <c r="BLY24" s="519"/>
      <c r="BLZ24" s="519"/>
      <c r="BMD24" s="519"/>
      <c r="BME24" s="519"/>
      <c r="BMI24" s="519"/>
      <c r="BMJ24" s="519"/>
      <c r="BMN24" s="519"/>
      <c r="BMO24" s="519"/>
      <c r="BMS24" s="519"/>
      <c r="BMT24" s="519"/>
      <c r="BMX24" s="519"/>
      <c r="BMY24" s="519"/>
      <c r="BNC24" s="519"/>
      <c r="BND24" s="519"/>
      <c r="BNH24" s="519"/>
      <c r="BNI24" s="519"/>
      <c r="BNM24" s="519"/>
      <c r="BNN24" s="519"/>
      <c r="BNR24" s="519"/>
      <c r="BNS24" s="519"/>
      <c r="BNW24" s="519"/>
      <c r="BNX24" s="519"/>
      <c r="BOB24" s="519"/>
      <c r="BOC24" s="519"/>
      <c r="BOG24" s="519"/>
      <c r="BOH24" s="519"/>
      <c r="BOL24" s="519"/>
      <c r="BOM24" s="519"/>
      <c r="BOQ24" s="519"/>
      <c r="BOR24" s="519"/>
      <c r="BOV24" s="519"/>
      <c r="BOW24" s="519"/>
      <c r="BPA24" s="519"/>
      <c r="BPB24" s="519"/>
      <c r="BPF24" s="519"/>
      <c r="BPG24" s="519"/>
      <c r="BPK24" s="519"/>
      <c r="BPL24" s="519"/>
      <c r="BPP24" s="519"/>
      <c r="BPQ24" s="519"/>
      <c r="BPU24" s="519"/>
      <c r="BPV24" s="519"/>
      <c r="BPZ24" s="519"/>
      <c r="BQA24" s="519"/>
      <c r="BQE24" s="519"/>
      <c r="BQF24" s="519"/>
      <c r="BQJ24" s="519"/>
      <c r="BQK24" s="519"/>
      <c r="BQO24" s="519"/>
      <c r="BQP24" s="519"/>
      <c r="BQT24" s="519"/>
      <c r="BQU24" s="519"/>
      <c r="BQY24" s="519"/>
      <c r="BQZ24" s="519"/>
      <c r="BRD24" s="519"/>
      <c r="BRE24" s="519"/>
      <c r="BRI24" s="519"/>
      <c r="BRJ24" s="519"/>
      <c r="BRN24" s="519"/>
      <c r="BRO24" s="519"/>
      <c r="BRS24" s="519"/>
      <c r="BRT24" s="519"/>
      <c r="BRX24" s="519"/>
      <c r="BRY24" s="519"/>
      <c r="BSC24" s="519"/>
      <c r="BSD24" s="519"/>
      <c r="BSH24" s="519"/>
      <c r="BSI24" s="519"/>
      <c r="BSM24" s="519"/>
      <c r="BSN24" s="519"/>
      <c r="BSR24" s="519"/>
      <c r="BSS24" s="519"/>
      <c r="BSW24" s="519"/>
      <c r="BSX24" s="519"/>
      <c r="BTB24" s="519"/>
      <c r="BTC24" s="519"/>
      <c r="BTG24" s="519"/>
      <c r="BTH24" s="519"/>
      <c r="BTL24" s="519"/>
      <c r="BTM24" s="519"/>
      <c r="BTQ24" s="519"/>
      <c r="BTR24" s="519"/>
      <c r="BTV24" s="519"/>
      <c r="BTW24" s="519"/>
      <c r="BUA24" s="519"/>
      <c r="BUB24" s="519"/>
      <c r="BUF24" s="519"/>
      <c r="BUG24" s="519"/>
      <c r="BUK24" s="519"/>
      <c r="BUL24" s="519"/>
      <c r="BUP24" s="519"/>
      <c r="BUQ24" s="519"/>
      <c r="BUU24" s="519"/>
      <c r="BUV24" s="519"/>
      <c r="BUZ24" s="519"/>
      <c r="BVA24" s="519"/>
      <c r="BVE24" s="519"/>
      <c r="BVF24" s="519"/>
      <c r="BVJ24" s="519"/>
      <c r="BVK24" s="519"/>
      <c r="BVO24" s="519"/>
      <c r="BVP24" s="519"/>
      <c r="BVT24" s="519"/>
      <c r="BVU24" s="519"/>
      <c r="BVY24" s="519"/>
      <c r="BVZ24" s="519"/>
      <c r="BWD24" s="519"/>
      <c r="BWE24" s="519"/>
      <c r="BWI24" s="519"/>
      <c r="BWJ24" s="519"/>
      <c r="BWN24" s="519"/>
      <c r="BWO24" s="519"/>
      <c r="BWS24" s="519"/>
      <c r="BWT24" s="519"/>
      <c r="BWX24" s="519"/>
      <c r="BWY24" s="519"/>
      <c r="BXC24" s="519"/>
      <c r="BXD24" s="519"/>
      <c r="BXH24" s="519"/>
      <c r="BXI24" s="519"/>
      <c r="BXM24" s="519"/>
      <c r="BXN24" s="519"/>
      <c r="BXR24" s="519"/>
      <c r="BXS24" s="519"/>
      <c r="BXW24" s="519"/>
      <c r="BXX24" s="519"/>
      <c r="BYB24" s="519"/>
      <c r="BYC24" s="519"/>
      <c r="BYG24" s="519"/>
      <c r="BYH24" s="519"/>
      <c r="BYL24" s="519"/>
      <c r="BYM24" s="519"/>
      <c r="BYQ24" s="519"/>
      <c r="BYR24" s="519"/>
      <c r="BYV24" s="519"/>
      <c r="BYW24" s="519"/>
      <c r="BZA24" s="519"/>
      <c r="BZB24" s="519"/>
      <c r="BZF24" s="519"/>
      <c r="BZG24" s="519"/>
      <c r="BZK24" s="519"/>
      <c r="BZL24" s="519"/>
      <c r="BZP24" s="519"/>
      <c r="BZQ24" s="519"/>
      <c r="BZU24" s="519"/>
      <c r="BZV24" s="519"/>
      <c r="BZZ24" s="519"/>
      <c r="CAA24" s="519"/>
      <c r="CAE24" s="519"/>
      <c r="CAF24" s="519"/>
      <c r="CAJ24" s="519"/>
      <c r="CAK24" s="519"/>
      <c r="CAO24" s="519"/>
      <c r="CAP24" s="519"/>
      <c r="CAT24" s="519"/>
      <c r="CAU24" s="519"/>
      <c r="CAY24" s="519"/>
      <c r="CAZ24" s="519"/>
      <c r="CBD24" s="519"/>
      <c r="CBE24" s="519"/>
      <c r="CBI24" s="519"/>
      <c r="CBJ24" s="519"/>
      <c r="CBN24" s="519"/>
      <c r="CBO24" s="519"/>
      <c r="CBS24" s="519"/>
      <c r="CBT24" s="519"/>
      <c r="CBX24" s="519"/>
      <c r="CBY24" s="519"/>
      <c r="CCC24" s="519"/>
      <c r="CCD24" s="519"/>
      <c r="CCH24" s="519"/>
      <c r="CCI24" s="519"/>
      <c r="CCM24" s="519"/>
      <c r="CCN24" s="519"/>
      <c r="CCR24" s="519"/>
      <c r="CCS24" s="519"/>
      <c r="CCW24" s="519"/>
      <c r="CCX24" s="519"/>
      <c r="CDB24" s="519"/>
      <c r="CDC24" s="519"/>
      <c r="CDG24" s="519"/>
      <c r="CDH24" s="519"/>
      <c r="CDL24" s="519"/>
      <c r="CDM24" s="519"/>
      <c r="CDQ24" s="519"/>
      <c r="CDR24" s="519"/>
      <c r="CDV24" s="519"/>
      <c r="CDW24" s="519"/>
      <c r="CEA24" s="519"/>
      <c r="CEB24" s="519"/>
      <c r="CEF24" s="519"/>
      <c r="CEG24" s="519"/>
      <c r="CEK24" s="519"/>
      <c r="CEL24" s="519"/>
      <c r="CEP24" s="519"/>
      <c r="CEQ24" s="519"/>
      <c r="CEU24" s="519"/>
      <c r="CEV24" s="519"/>
      <c r="CEZ24" s="519"/>
      <c r="CFA24" s="519"/>
      <c r="CFE24" s="519"/>
      <c r="CFF24" s="519"/>
      <c r="CFJ24" s="519"/>
      <c r="CFK24" s="519"/>
      <c r="CFO24" s="519"/>
      <c r="CFP24" s="519"/>
      <c r="CFT24" s="519"/>
      <c r="CFU24" s="519"/>
      <c r="CFY24" s="519"/>
      <c r="CFZ24" s="519"/>
      <c r="CGD24" s="519"/>
      <c r="CGE24" s="519"/>
      <c r="CGI24" s="519"/>
      <c r="CGJ24" s="519"/>
      <c r="CGN24" s="519"/>
      <c r="CGO24" s="519"/>
      <c r="CGS24" s="519"/>
      <c r="CGT24" s="519"/>
      <c r="CGX24" s="519"/>
      <c r="CGY24" s="519"/>
      <c r="CHC24" s="519"/>
      <c r="CHD24" s="519"/>
      <c r="CHH24" s="519"/>
      <c r="CHI24" s="519"/>
      <c r="CHM24" s="519"/>
      <c r="CHN24" s="519"/>
      <c r="CHR24" s="519"/>
      <c r="CHS24" s="519"/>
      <c r="CHW24" s="519"/>
      <c r="CHX24" s="519"/>
      <c r="CIB24" s="519"/>
      <c r="CIC24" s="519"/>
      <c r="CIG24" s="519"/>
      <c r="CIH24" s="519"/>
      <c r="CIL24" s="519"/>
      <c r="CIM24" s="519"/>
      <c r="CIQ24" s="519"/>
      <c r="CIR24" s="519"/>
      <c r="CIV24" s="519"/>
      <c r="CIW24" s="519"/>
      <c r="CJA24" s="519"/>
      <c r="CJB24" s="519"/>
      <c r="CJF24" s="519"/>
      <c r="CJG24" s="519"/>
      <c r="CJK24" s="519"/>
      <c r="CJL24" s="519"/>
      <c r="CJP24" s="519"/>
      <c r="CJQ24" s="519"/>
      <c r="CJU24" s="519"/>
      <c r="CJV24" s="519"/>
      <c r="CJZ24" s="519"/>
      <c r="CKA24" s="519"/>
      <c r="CKE24" s="519"/>
      <c r="CKF24" s="519"/>
      <c r="CKJ24" s="519"/>
      <c r="CKK24" s="519"/>
      <c r="CKO24" s="519"/>
      <c r="CKP24" s="519"/>
      <c r="CKT24" s="519"/>
      <c r="CKU24" s="519"/>
      <c r="CKY24" s="519"/>
      <c r="CKZ24" s="519"/>
      <c r="CLD24" s="519"/>
      <c r="CLE24" s="519"/>
      <c r="CLI24" s="519"/>
      <c r="CLJ24" s="519"/>
      <c r="CLN24" s="519"/>
      <c r="CLO24" s="519"/>
      <c r="CLS24" s="519"/>
      <c r="CLT24" s="519"/>
      <c r="CLX24" s="519"/>
      <c r="CLY24" s="519"/>
      <c r="CMC24" s="519"/>
      <c r="CMD24" s="519"/>
      <c r="CMH24" s="519"/>
      <c r="CMI24" s="519"/>
      <c r="CMM24" s="519"/>
      <c r="CMN24" s="519"/>
      <c r="CMR24" s="519"/>
      <c r="CMS24" s="519"/>
      <c r="CMW24" s="519"/>
      <c r="CMX24" s="519"/>
      <c r="CNB24" s="519"/>
      <c r="CNC24" s="519"/>
      <c r="CNG24" s="519"/>
      <c r="CNH24" s="519"/>
      <c r="CNL24" s="519"/>
      <c r="CNM24" s="519"/>
      <c r="CNQ24" s="519"/>
      <c r="CNR24" s="519"/>
      <c r="CNV24" s="519"/>
      <c r="CNW24" s="519"/>
      <c r="COA24" s="519"/>
      <c r="COB24" s="519"/>
      <c r="COF24" s="519"/>
      <c r="COG24" s="519"/>
      <c r="COK24" s="519"/>
      <c r="COL24" s="519"/>
      <c r="COP24" s="519"/>
      <c r="COQ24" s="519"/>
      <c r="COU24" s="519"/>
      <c r="COV24" s="519"/>
      <c r="COZ24" s="519"/>
      <c r="CPA24" s="519"/>
      <c r="CPE24" s="519"/>
      <c r="CPF24" s="519"/>
      <c r="CPJ24" s="519"/>
      <c r="CPK24" s="519"/>
      <c r="CPO24" s="519"/>
      <c r="CPP24" s="519"/>
      <c r="CPT24" s="519"/>
      <c r="CPU24" s="519"/>
      <c r="CPY24" s="519"/>
      <c r="CPZ24" s="519"/>
      <c r="CQD24" s="519"/>
      <c r="CQE24" s="519"/>
      <c r="CQI24" s="519"/>
      <c r="CQJ24" s="519"/>
      <c r="CQN24" s="519"/>
      <c r="CQO24" s="519"/>
      <c r="CQS24" s="519"/>
      <c r="CQT24" s="519"/>
      <c r="CQX24" s="519"/>
      <c r="CQY24" s="519"/>
      <c r="CRC24" s="519"/>
      <c r="CRD24" s="519"/>
      <c r="CRH24" s="519"/>
      <c r="CRI24" s="519"/>
      <c r="CRM24" s="519"/>
      <c r="CRN24" s="519"/>
      <c r="CRR24" s="519"/>
      <c r="CRS24" s="519"/>
      <c r="CRW24" s="519"/>
      <c r="CRX24" s="519"/>
      <c r="CSB24" s="519"/>
      <c r="CSC24" s="519"/>
      <c r="CSG24" s="519"/>
      <c r="CSH24" s="519"/>
      <c r="CSL24" s="519"/>
      <c r="CSM24" s="519"/>
      <c r="CSQ24" s="519"/>
      <c r="CSR24" s="519"/>
      <c r="CSV24" s="519"/>
      <c r="CSW24" s="519"/>
      <c r="CTA24" s="519"/>
      <c r="CTB24" s="519"/>
      <c r="CTF24" s="519"/>
      <c r="CTG24" s="519"/>
      <c r="CTK24" s="519"/>
      <c r="CTL24" s="519"/>
      <c r="CTP24" s="519"/>
      <c r="CTQ24" s="519"/>
      <c r="CTU24" s="519"/>
      <c r="CTV24" s="519"/>
      <c r="CTZ24" s="519"/>
      <c r="CUA24" s="519"/>
      <c r="CUE24" s="519"/>
      <c r="CUF24" s="519"/>
      <c r="CUJ24" s="519"/>
      <c r="CUK24" s="519"/>
      <c r="CUO24" s="519"/>
      <c r="CUP24" s="519"/>
      <c r="CUT24" s="519"/>
      <c r="CUU24" s="519"/>
      <c r="CUY24" s="519"/>
      <c r="CUZ24" s="519"/>
      <c r="CVD24" s="519"/>
      <c r="CVE24" s="519"/>
      <c r="CVI24" s="519"/>
      <c r="CVJ24" s="519"/>
      <c r="CVN24" s="519"/>
      <c r="CVO24" s="519"/>
      <c r="CVS24" s="519"/>
      <c r="CVT24" s="519"/>
      <c r="CVX24" s="519"/>
      <c r="CVY24" s="519"/>
      <c r="CWC24" s="519"/>
      <c r="CWD24" s="519"/>
      <c r="CWH24" s="519"/>
      <c r="CWI24" s="519"/>
      <c r="CWM24" s="519"/>
      <c r="CWN24" s="519"/>
      <c r="CWR24" s="519"/>
      <c r="CWS24" s="519"/>
      <c r="CWW24" s="519"/>
      <c r="CWX24" s="519"/>
      <c r="CXB24" s="519"/>
      <c r="CXC24" s="519"/>
      <c r="CXG24" s="519"/>
      <c r="CXH24" s="519"/>
      <c r="CXL24" s="519"/>
      <c r="CXM24" s="519"/>
      <c r="CXQ24" s="519"/>
      <c r="CXR24" s="519"/>
      <c r="CXV24" s="519"/>
      <c r="CXW24" s="519"/>
      <c r="CYA24" s="519"/>
      <c r="CYB24" s="519"/>
      <c r="CYF24" s="519"/>
      <c r="CYG24" s="519"/>
      <c r="CYK24" s="519"/>
      <c r="CYL24" s="519"/>
      <c r="CYP24" s="519"/>
      <c r="CYQ24" s="519"/>
      <c r="CYU24" s="519"/>
      <c r="CYV24" s="519"/>
      <c r="CYZ24" s="519"/>
      <c r="CZA24" s="519"/>
      <c r="CZE24" s="519"/>
      <c r="CZF24" s="519"/>
      <c r="CZJ24" s="519"/>
      <c r="CZK24" s="519"/>
      <c r="CZO24" s="519"/>
      <c r="CZP24" s="519"/>
      <c r="CZT24" s="519"/>
      <c r="CZU24" s="519"/>
      <c r="CZY24" s="519"/>
      <c r="CZZ24" s="519"/>
      <c r="DAD24" s="519"/>
      <c r="DAE24" s="519"/>
      <c r="DAI24" s="519"/>
      <c r="DAJ24" s="519"/>
      <c r="DAN24" s="519"/>
      <c r="DAO24" s="519"/>
      <c r="DAS24" s="519"/>
      <c r="DAT24" s="519"/>
      <c r="DAX24" s="519"/>
      <c r="DAY24" s="519"/>
      <c r="DBC24" s="519"/>
      <c r="DBD24" s="519"/>
      <c r="DBH24" s="519"/>
      <c r="DBI24" s="519"/>
      <c r="DBM24" s="519"/>
      <c r="DBN24" s="519"/>
      <c r="DBR24" s="519"/>
      <c r="DBS24" s="519"/>
      <c r="DBW24" s="519"/>
      <c r="DBX24" s="519"/>
      <c r="DCB24" s="519"/>
      <c r="DCC24" s="519"/>
      <c r="DCG24" s="519"/>
      <c r="DCH24" s="519"/>
      <c r="DCL24" s="519"/>
      <c r="DCM24" s="519"/>
      <c r="DCQ24" s="519"/>
      <c r="DCR24" s="519"/>
      <c r="DCV24" s="519"/>
      <c r="DCW24" s="519"/>
      <c r="DDA24" s="519"/>
      <c r="DDB24" s="519"/>
      <c r="DDF24" s="519"/>
      <c r="DDG24" s="519"/>
      <c r="DDK24" s="519"/>
      <c r="DDL24" s="519"/>
      <c r="DDP24" s="519"/>
      <c r="DDQ24" s="519"/>
      <c r="DDU24" s="519"/>
      <c r="DDV24" s="519"/>
      <c r="DDZ24" s="519"/>
      <c r="DEA24" s="519"/>
      <c r="DEE24" s="519"/>
      <c r="DEF24" s="519"/>
      <c r="DEJ24" s="519"/>
      <c r="DEK24" s="519"/>
      <c r="DEO24" s="519"/>
      <c r="DEP24" s="519"/>
      <c r="DET24" s="519"/>
      <c r="DEU24" s="519"/>
      <c r="DEY24" s="519"/>
      <c r="DEZ24" s="519"/>
      <c r="DFD24" s="519"/>
      <c r="DFE24" s="519"/>
      <c r="DFI24" s="519"/>
      <c r="DFJ24" s="519"/>
      <c r="DFN24" s="519"/>
      <c r="DFO24" s="519"/>
      <c r="DFS24" s="519"/>
      <c r="DFT24" s="519"/>
      <c r="DFX24" s="519"/>
      <c r="DFY24" s="519"/>
      <c r="DGC24" s="519"/>
      <c r="DGD24" s="519"/>
      <c r="DGH24" s="519"/>
      <c r="DGI24" s="519"/>
      <c r="DGM24" s="519"/>
      <c r="DGN24" s="519"/>
      <c r="DGR24" s="519"/>
      <c r="DGS24" s="519"/>
      <c r="DGW24" s="519"/>
      <c r="DGX24" s="519"/>
      <c r="DHB24" s="519"/>
      <c r="DHC24" s="519"/>
      <c r="DHG24" s="519"/>
      <c r="DHH24" s="519"/>
      <c r="DHL24" s="519"/>
      <c r="DHM24" s="519"/>
      <c r="DHQ24" s="519"/>
      <c r="DHR24" s="519"/>
      <c r="DHV24" s="519"/>
      <c r="DHW24" s="519"/>
      <c r="DIA24" s="519"/>
      <c r="DIB24" s="519"/>
      <c r="DIF24" s="519"/>
      <c r="DIG24" s="519"/>
      <c r="DIK24" s="519"/>
      <c r="DIL24" s="519"/>
      <c r="DIP24" s="519"/>
      <c r="DIQ24" s="519"/>
      <c r="DIU24" s="519"/>
      <c r="DIV24" s="519"/>
      <c r="DIZ24" s="519"/>
      <c r="DJA24" s="519"/>
      <c r="DJE24" s="519"/>
      <c r="DJF24" s="519"/>
      <c r="DJJ24" s="519"/>
      <c r="DJK24" s="519"/>
      <c r="DJO24" s="519"/>
      <c r="DJP24" s="519"/>
      <c r="DJT24" s="519"/>
      <c r="DJU24" s="519"/>
      <c r="DJY24" s="519"/>
      <c r="DJZ24" s="519"/>
      <c r="DKD24" s="519"/>
      <c r="DKE24" s="519"/>
      <c r="DKI24" s="519"/>
      <c r="DKJ24" s="519"/>
      <c r="DKN24" s="519"/>
      <c r="DKO24" s="519"/>
      <c r="DKS24" s="519"/>
      <c r="DKT24" s="519"/>
      <c r="DKX24" s="519"/>
      <c r="DKY24" s="519"/>
      <c r="DLC24" s="519"/>
      <c r="DLD24" s="519"/>
      <c r="DLH24" s="519"/>
      <c r="DLI24" s="519"/>
      <c r="DLM24" s="519"/>
      <c r="DLN24" s="519"/>
      <c r="DLR24" s="519"/>
      <c r="DLS24" s="519"/>
      <c r="DLW24" s="519"/>
      <c r="DLX24" s="519"/>
      <c r="DMB24" s="519"/>
      <c r="DMC24" s="519"/>
      <c r="DMG24" s="519"/>
      <c r="DMH24" s="519"/>
      <c r="DML24" s="519"/>
      <c r="DMM24" s="519"/>
      <c r="DMQ24" s="519"/>
      <c r="DMR24" s="519"/>
      <c r="DMV24" s="519"/>
      <c r="DMW24" s="519"/>
      <c r="DNA24" s="519"/>
      <c r="DNB24" s="519"/>
      <c r="DNF24" s="519"/>
      <c r="DNG24" s="519"/>
      <c r="DNK24" s="519"/>
      <c r="DNL24" s="519"/>
      <c r="DNP24" s="519"/>
      <c r="DNQ24" s="519"/>
      <c r="DNU24" s="519"/>
      <c r="DNV24" s="519"/>
      <c r="DNZ24" s="519"/>
      <c r="DOA24" s="519"/>
      <c r="DOE24" s="519"/>
      <c r="DOF24" s="519"/>
      <c r="DOJ24" s="519"/>
      <c r="DOK24" s="519"/>
      <c r="DOO24" s="519"/>
      <c r="DOP24" s="519"/>
      <c r="DOT24" s="519"/>
      <c r="DOU24" s="519"/>
      <c r="DOY24" s="519"/>
      <c r="DOZ24" s="519"/>
      <c r="DPD24" s="519"/>
      <c r="DPE24" s="519"/>
      <c r="DPI24" s="519"/>
      <c r="DPJ24" s="519"/>
      <c r="DPN24" s="519"/>
      <c r="DPO24" s="519"/>
      <c r="DPS24" s="519"/>
      <c r="DPT24" s="519"/>
      <c r="DPX24" s="519"/>
      <c r="DPY24" s="519"/>
      <c r="DQC24" s="519"/>
      <c r="DQD24" s="519"/>
      <c r="DQH24" s="519"/>
      <c r="DQI24" s="519"/>
      <c r="DQM24" s="519"/>
      <c r="DQN24" s="519"/>
      <c r="DQR24" s="519"/>
      <c r="DQS24" s="519"/>
      <c r="DQW24" s="519"/>
      <c r="DQX24" s="519"/>
      <c r="DRB24" s="519"/>
      <c r="DRC24" s="519"/>
      <c r="DRG24" s="519"/>
      <c r="DRH24" s="519"/>
      <c r="DRL24" s="519"/>
      <c r="DRM24" s="519"/>
      <c r="DRQ24" s="519"/>
      <c r="DRR24" s="519"/>
      <c r="DRV24" s="519"/>
      <c r="DRW24" s="519"/>
      <c r="DSA24" s="519"/>
      <c r="DSB24" s="519"/>
      <c r="DSF24" s="519"/>
      <c r="DSG24" s="519"/>
      <c r="DSK24" s="519"/>
      <c r="DSL24" s="519"/>
      <c r="DSP24" s="519"/>
      <c r="DSQ24" s="519"/>
      <c r="DSU24" s="519"/>
      <c r="DSV24" s="519"/>
      <c r="DSZ24" s="519"/>
      <c r="DTA24" s="519"/>
      <c r="DTE24" s="519"/>
      <c r="DTF24" s="519"/>
      <c r="DTJ24" s="519"/>
      <c r="DTK24" s="519"/>
      <c r="DTO24" s="519"/>
      <c r="DTP24" s="519"/>
      <c r="DTT24" s="519"/>
      <c r="DTU24" s="519"/>
      <c r="DTY24" s="519"/>
      <c r="DTZ24" s="519"/>
      <c r="DUD24" s="519"/>
      <c r="DUE24" s="519"/>
      <c r="DUI24" s="519"/>
      <c r="DUJ24" s="519"/>
      <c r="DUN24" s="519"/>
      <c r="DUO24" s="519"/>
      <c r="DUS24" s="519"/>
      <c r="DUT24" s="519"/>
      <c r="DUX24" s="519"/>
      <c r="DUY24" s="519"/>
      <c r="DVC24" s="519"/>
      <c r="DVD24" s="519"/>
      <c r="DVH24" s="519"/>
      <c r="DVI24" s="519"/>
      <c r="DVM24" s="519"/>
      <c r="DVN24" s="519"/>
      <c r="DVR24" s="519"/>
      <c r="DVS24" s="519"/>
      <c r="DVW24" s="519"/>
      <c r="DVX24" s="519"/>
      <c r="DWB24" s="519"/>
      <c r="DWC24" s="519"/>
      <c r="DWG24" s="519"/>
      <c r="DWH24" s="519"/>
      <c r="DWL24" s="519"/>
      <c r="DWM24" s="519"/>
      <c r="DWQ24" s="519"/>
      <c r="DWR24" s="519"/>
      <c r="DWV24" s="519"/>
      <c r="DWW24" s="519"/>
      <c r="DXA24" s="519"/>
      <c r="DXB24" s="519"/>
      <c r="DXF24" s="519"/>
      <c r="DXG24" s="519"/>
      <c r="DXK24" s="519"/>
      <c r="DXL24" s="519"/>
      <c r="DXP24" s="519"/>
      <c r="DXQ24" s="519"/>
      <c r="DXU24" s="519"/>
      <c r="DXV24" s="519"/>
      <c r="DXZ24" s="519"/>
      <c r="DYA24" s="519"/>
      <c r="DYE24" s="519"/>
      <c r="DYF24" s="519"/>
      <c r="DYJ24" s="519"/>
      <c r="DYK24" s="519"/>
      <c r="DYO24" s="519"/>
      <c r="DYP24" s="519"/>
      <c r="DYT24" s="519"/>
      <c r="DYU24" s="519"/>
      <c r="DYY24" s="519"/>
      <c r="DYZ24" s="519"/>
      <c r="DZD24" s="519"/>
      <c r="DZE24" s="519"/>
      <c r="DZI24" s="519"/>
      <c r="DZJ24" s="519"/>
      <c r="DZN24" s="519"/>
      <c r="DZO24" s="519"/>
      <c r="DZS24" s="519"/>
      <c r="DZT24" s="519"/>
      <c r="DZX24" s="519"/>
      <c r="DZY24" s="519"/>
      <c r="EAC24" s="519"/>
      <c r="EAD24" s="519"/>
      <c r="EAH24" s="519"/>
      <c r="EAI24" s="519"/>
      <c r="EAM24" s="519"/>
      <c r="EAN24" s="519"/>
      <c r="EAR24" s="519"/>
      <c r="EAS24" s="519"/>
      <c r="EAW24" s="519"/>
      <c r="EAX24" s="519"/>
      <c r="EBB24" s="519"/>
      <c r="EBC24" s="519"/>
      <c r="EBG24" s="519"/>
      <c r="EBH24" s="519"/>
      <c r="EBL24" s="519"/>
      <c r="EBM24" s="519"/>
      <c r="EBQ24" s="519"/>
      <c r="EBR24" s="519"/>
      <c r="EBV24" s="519"/>
      <c r="EBW24" s="519"/>
      <c r="ECA24" s="519"/>
      <c r="ECB24" s="519"/>
      <c r="ECF24" s="519"/>
      <c r="ECG24" s="519"/>
      <c r="ECK24" s="519"/>
      <c r="ECL24" s="519"/>
      <c r="ECP24" s="519"/>
      <c r="ECQ24" s="519"/>
      <c r="ECU24" s="519"/>
      <c r="ECV24" s="519"/>
      <c r="ECZ24" s="519"/>
      <c r="EDA24" s="519"/>
      <c r="EDE24" s="519"/>
      <c r="EDF24" s="519"/>
      <c r="EDJ24" s="519"/>
      <c r="EDK24" s="519"/>
      <c r="EDO24" s="519"/>
      <c r="EDP24" s="519"/>
      <c r="EDT24" s="519"/>
      <c r="EDU24" s="519"/>
      <c r="EDY24" s="519"/>
      <c r="EDZ24" s="519"/>
      <c r="EED24" s="519"/>
      <c r="EEE24" s="519"/>
      <c r="EEI24" s="519"/>
      <c r="EEJ24" s="519"/>
      <c r="EEN24" s="519"/>
      <c r="EEO24" s="519"/>
      <c r="EES24" s="519"/>
      <c r="EET24" s="519"/>
      <c r="EEX24" s="519"/>
      <c r="EEY24" s="519"/>
      <c r="EFC24" s="519"/>
      <c r="EFD24" s="519"/>
      <c r="EFH24" s="519"/>
      <c r="EFI24" s="519"/>
      <c r="EFM24" s="519"/>
      <c r="EFN24" s="519"/>
      <c r="EFR24" s="519"/>
      <c r="EFS24" s="519"/>
      <c r="EFW24" s="519"/>
      <c r="EFX24" s="519"/>
      <c r="EGB24" s="519"/>
      <c r="EGC24" s="519"/>
      <c r="EGG24" s="519"/>
      <c r="EGH24" s="519"/>
      <c r="EGL24" s="519"/>
      <c r="EGM24" s="519"/>
      <c r="EGQ24" s="519"/>
      <c r="EGR24" s="519"/>
      <c r="EGV24" s="519"/>
      <c r="EGW24" s="519"/>
      <c r="EHA24" s="519"/>
      <c r="EHB24" s="519"/>
      <c r="EHF24" s="519"/>
      <c r="EHG24" s="519"/>
      <c r="EHK24" s="519"/>
      <c r="EHL24" s="519"/>
      <c r="EHP24" s="519"/>
      <c r="EHQ24" s="519"/>
      <c r="EHU24" s="519"/>
      <c r="EHV24" s="519"/>
      <c r="EHZ24" s="519"/>
      <c r="EIA24" s="519"/>
      <c r="EIE24" s="519"/>
      <c r="EIF24" s="519"/>
      <c r="EIJ24" s="519"/>
      <c r="EIK24" s="519"/>
      <c r="EIO24" s="519"/>
      <c r="EIP24" s="519"/>
      <c r="EIT24" s="519"/>
      <c r="EIU24" s="519"/>
      <c r="EIY24" s="519"/>
      <c r="EIZ24" s="519"/>
      <c r="EJD24" s="519"/>
      <c r="EJE24" s="519"/>
      <c r="EJI24" s="519"/>
      <c r="EJJ24" s="519"/>
      <c r="EJN24" s="519"/>
      <c r="EJO24" s="519"/>
      <c r="EJS24" s="519"/>
      <c r="EJT24" s="519"/>
      <c r="EJX24" s="519"/>
      <c r="EJY24" s="519"/>
      <c r="EKC24" s="519"/>
      <c r="EKD24" s="519"/>
      <c r="EKH24" s="519"/>
      <c r="EKI24" s="519"/>
      <c r="EKM24" s="519"/>
      <c r="EKN24" s="519"/>
      <c r="EKR24" s="519"/>
      <c r="EKS24" s="519"/>
      <c r="EKW24" s="519"/>
      <c r="EKX24" s="519"/>
      <c r="ELB24" s="519"/>
      <c r="ELC24" s="519"/>
      <c r="ELG24" s="519"/>
      <c r="ELH24" s="519"/>
      <c r="ELL24" s="519"/>
      <c r="ELM24" s="519"/>
      <c r="ELQ24" s="519"/>
      <c r="ELR24" s="519"/>
      <c r="ELV24" s="519"/>
      <c r="ELW24" s="519"/>
      <c r="EMA24" s="519"/>
      <c r="EMB24" s="519"/>
      <c r="EMF24" s="519"/>
      <c r="EMG24" s="519"/>
      <c r="EMK24" s="519"/>
      <c r="EML24" s="519"/>
      <c r="EMP24" s="519"/>
      <c r="EMQ24" s="519"/>
      <c r="EMU24" s="519"/>
      <c r="EMV24" s="519"/>
      <c r="EMZ24" s="519"/>
      <c r="ENA24" s="519"/>
      <c r="ENE24" s="519"/>
      <c r="ENF24" s="519"/>
      <c r="ENJ24" s="519"/>
      <c r="ENK24" s="519"/>
      <c r="ENO24" s="519"/>
      <c r="ENP24" s="519"/>
      <c r="ENT24" s="519"/>
      <c r="ENU24" s="519"/>
      <c r="ENY24" s="519"/>
      <c r="ENZ24" s="519"/>
      <c r="EOD24" s="519"/>
      <c r="EOE24" s="519"/>
      <c r="EOI24" s="519"/>
      <c r="EOJ24" s="519"/>
      <c r="EON24" s="519"/>
      <c r="EOO24" s="519"/>
      <c r="EOS24" s="519"/>
      <c r="EOT24" s="519"/>
      <c r="EOX24" s="519"/>
      <c r="EOY24" s="519"/>
      <c r="EPC24" s="519"/>
      <c r="EPD24" s="519"/>
      <c r="EPH24" s="519"/>
      <c r="EPI24" s="519"/>
      <c r="EPM24" s="519"/>
      <c r="EPN24" s="519"/>
      <c r="EPR24" s="519"/>
      <c r="EPS24" s="519"/>
      <c r="EPW24" s="519"/>
      <c r="EPX24" s="519"/>
      <c r="EQB24" s="519"/>
      <c r="EQC24" s="519"/>
      <c r="EQG24" s="519"/>
      <c r="EQH24" s="519"/>
      <c r="EQL24" s="519"/>
      <c r="EQM24" s="519"/>
      <c r="EQQ24" s="519"/>
      <c r="EQR24" s="519"/>
      <c r="EQV24" s="519"/>
      <c r="EQW24" s="519"/>
      <c r="ERA24" s="519"/>
      <c r="ERB24" s="519"/>
      <c r="ERF24" s="519"/>
      <c r="ERG24" s="519"/>
      <c r="ERK24" s="519"/>
      <c r="ERL24" s="519"/>
      <c r="ERP24" s="519"/>
      <c r="ERQ24" s="519"/>
      <c r="ERU24" s="519"/>
      <c r="ERV24" s="519"/>
      <c r="ERZ24" s="519"/>
      <c r="ESA24" s="519"/>
      <c r="ESE24" s="519"/>
      <c r="ESF24" s="519"/>
      <c r="ESJ24" s="519"/>
      <c r="ESK24" s="519"/>
      <c r="ESO24" s="519"/>
      <c r="ESP24" s="519"/>
      <c r="EST24" s="519"/>
      <c r="ESU24" s="519"/>
      <c r="ESY24" s="519"/>
      <c r="ESZ24" s="519"/>
      <c r="ETD24" s="519"/>
      <c r="ETE24" s="519"/>
      <c r="ETI24" s="519"/>
      <c r="ETJ24" s="519"/>
      <c r="ETN24" s="519"/>
      <c r="ETO24" s="519"/>
      <c r="ETS24" s="519"/>
      <c r="ETT24" s="519"/>
      <c r="ETX24" s="519"/>
      <c r="ETY24" s="519"/>
      <c r="EUC24" s="519"/>
      <c r="EUD24" s="519"/>
      <c r="EUH24" s="519"/>
      <c r="EUI24" s="519"/>
      <c r="EUM24" s="519"/>
      <c r="EUN24" s="519"/>
      <c r="EUR24" s="519"/>
      <c r="EUS24" s="519"/>
      <c r="EUW24" s="519"/>
      <c r="EUX24" s="519"/>
      <c r="EVB24" s="519"/>
      <c r="EVC24" s="519"/>
      <c r="EVG24" s="519"/>
      <c r="EVH24" s="519"/>
      <c r="EVL24" s="519"/>
      <c r="EVM24" s="519"/>
      <c r="EVQ24" s="519"/>
      <c r="EVR24" s="519"/>
      <c r="EVV24" s="519"/>
      <c r="EVW24" s="519"/>
      <c r="EWA24" s="519"/>
      <c r="EWB24" s="519"/>
      <c r="EWF24" s="519"/>
      <c r="EWG24" s="519"/>
      <c r="EWK24" s="519"/>
      <c r="EWL24" s="519"/>
      <c r="EWP24" s="519"/>
      <c r="EWQ24" s="519"/>
      <c r="EWU24" s="519"/>
      <c r="EWV24" s="519"/>
      <c r="EWZ24" s="519"/>
      <c r="EXA24" s="519"/>
      <c r="EXE24" s="519"/>
      <c r="EXF24" s="519"/>
      <c r="EXJ24" s="519"/>
      <c r="EXK24" s="519"/>
      <c r="EXO24" s="519"/>
      <c r="EXP24" s="519"/>
      <c r="EXT24" s="519"/>
      <c r="EXU24" s="519"/>
      <c r="EXY24" s="519"/>
      <c r="EXZ24" s="519"/>
      <c r="EYD24" s="519"/>
      <c r="EYE24" s="519"/>
      <c r="EYI24" s="519"/>
      <c r="EYJ24" s="519"/>
      <c r="EYN24" s="519"/>
      <c r="EYO24" s="519"/>
      <c r="EYS24" s="519"/>
      <c r="EYT24" s="519"/>
      <c r="EYX24" s="519"/>
      <c r="EYY24" s="519"/>
      <c r="EZC24" s="519"/>
      <c r="EZD24" s="519"/>
      <c r="EZH24" s="519"/>
      <c r="EZI24" s="519"/>
      <c r="EZM24" s="519"/>
      <c r="EZN24" s="519"/>
      <c r="EZR24" s="519"/>
      <c r="EZS24" s="519"/>
      <c r="EZW24" s="519"/>
      <c r="EZX24" s="519"/>
      <c r="FAB24" s="519"/>
      <c r="FAC24" s="519"/>
      <c r="FAG24" s="519"/>
      <c r="FAH24" s="519"/>
      <c r="FAL24" s="519"/>
      <c r="FAM24" s="519"/>
      <c r="FAQ24" s="519"/>
      <c r="FAR24" s="519"/>
      <c r="FAV24" s="519"/>
      <c r="FAW24" s="519"/>
      <c r="FBA24" s="519"/>
      <c r="FBB24" s="519"/>
      <c r="FBF24" s="519"/>
      <c r="FBG24" s="519"/>
      <c r="FBK24" s="519"/>
      <c r="FBL24" s="519"/>
      <c r="FBP24" s="519"/>
      <c r="FBQ24" s="519"/>
      <c r="FBU24" s="519"/>
      <c r="FBV24" s="519"/>
      <c r="FBZ24" s="519"/>
      <c r="FCA24" s="519"/>
      <c r="FCE24" s="519"/>
      <c r="FCF24" s="519"/>
      <c r="FCJ24" s="519"/>
      <c r="FCK24" s="519"/>
      <c r="FCO24" s="519"/>
      <c r="FCP24" s="519"/>
      <c r="FCT24" s="519"/>
      <c r="FCU24" s="519"/>
      <c r="FCY24" s="519"/>
      <c r="FCZ24" s="519"/>
      <c r="FDD24" s="519"/>
      <c r="FDE24" s="519"/>
      <c r="FDI24" s="519"/>
      <c r="FDJ24" s="519"/>
      <c r="FDN24" s="519"/>
      <c r="FDO24" s="519"/>
      <c r="FDS24" s="519"/>
      <c r="FDT24" s="519"/>
      <c r="FDX24" s="519"/>
      <c r="FDY24" s="519"/>
      <c r="FEC24" s="519"/>
      <c r="FED24" s="519"/>
      <c r="FEH24" s="519"/>
      <c r="FEI24" s="519"/>
      <c r="FEM24" s="519"/>
      <c r="FEN24" s="519"/>
      <c r="FER24" s="519"/>
      <c r="FES24" s="519"/>
      <c r="FEW24" s="519"/>
      <c r="FEX24" s="519"/>
      <c r="FFB24" s="519"/>
      <c r="FFC24" s="519"/>
      <c r="FFG24" s="519"/>
      <c r="FFH24" s="519"/>
      <c r="FFL24" s="519"/>
      <c r="FFM24" s="519"/>
      <c r="FFQ24" s="519"/>
      <c r="FFR24" s="519"/>
      <c r="FFV24" s="519"/>
      <c r="FFW24" s="519"/>
      <c r="FGA24" s="519"/>
      <c r="FGB24" s="519"/>
      <c r="FGF24" s="519"/>
      <c r="FGG24" s="519"/>
      <c r="FGK24" s="519"/>
      <c r="FGL24" s="519"/>
      <c r="FGP24" s="519"/>
      <c r="FGQ24" s="519"/>
      <c r="FGU24" s="519"/>
      <c r="FGV24" s="519"/>
      <c r="FGZ24" s="519"/>
      <c r="FHA24" s="519"/>
      <c r="FHE24" s="519"/>
      <c r="FHF24" s="519"/>
      <c r="FHJ24" s="519"/>
      <c r="FHK24" s="519"/>
      <c r="FHO24" s="519"/>
      <c r="FHP24" s="519"/>
      <c r="FHT24" s="519"/>
      <c r="FHU24" s="519"/>
      <c r="FHY24" s="519"/>
      <c r="FHZ24" s="519"/>
      <c r="FID24" s="519"/>
      <c r="FIE24" s="519"/>
      <c r="FII24" s="519"/>
      <c r="FIJ24" s="519"/>
      <c r="FIN24" s="519"/>
      <c r="FIO24" s="519"/>
      <c r="FIS24" s="519"/>
      <c r="FIT24" s="519"/>
      <c r="FIX24" s="519"/>
      <c r="FIY24" s="519"/>
      <c r="FJC24" s="519"/>
      <c r="FJD24" s="519"/>
      <c r="FJH24" s="519"/>
      <c r="FJI24" s="519"/>
      <c r="FJM24" s="519"/>
      <c r="FJN24" s="519"/>
      <c r="FJR24" s="519"/>
      <c r="FJS24" s="519"/>
      <c r="FJW24" s="519"/>
      <c r="FJX24" s="519"/>
      <c r="FKB24" s="519"/>
      <c r="FKC24" s="519"/>
      <c r="FKG24" s="519"/>
      <c r="FKH24" s="519"/>
      <c r="FKL24" s="519"/>
      <c r="FKM24" s="519"/>
      <c r="FKQ24" s="519"/>
      <c r="FKR24" s="519"/>
      <c r="FKV24" s="519"/>
      <c r="FKW24" s="519"/>
      <c r="FLA24" s="519"/>
      <c r="FLB24" s="519"/>
      <c r="FLF24" s="519"/>
      <c r="FLG24" s="519"/>
      <c r="FLK24" s="519"/>
      <c r="FLL24" s="519"/>
      <c r="FLP24" s="519"/>
      <c r="FLQ24" s="519"/>
      <c r="FLU24" s="519"/>
      <c r="FLV24" s="519"/>
      <c r="FLZ24" s="519"/>
      <c r="FMA24" s="519"/>
      <c r="FME24" s="519"/>
      <c r="FMF24" s="519"/>
      <c r="FMJ24" s="519"/>
      <c r="FMK24" s="519"/>
      <c r="FMO24" s="519"/>
      <c r="FMP24" s="519"/>
      <c r="FMT24" s="519"/>
      <c r="FMU24" s="519"/>
      <c r="FMY24" s="519"/>
      <c r="FMZ24" s="519"/>
      <c r="FND24" s="519"/>
      <c r="FNE24" s="519"/>
      <c r="FNI24" s="519"/>
      <c r="FNJ24" s="519"/>
      <c r="FNN24" s="519"/>
      <c r="FNO24" s="519"/>
      <c r="FNS24" s="519"/>
      <c r="FNT24" s="519"/>
      <c r="FNX24" s="519"/>
      <c r="FNY24" s="519"/>
      <c r="FOC24" s="519"/>
      <c r="FOD24" s="519"/>
      <c r="FOH24" s="519"/>
      <c r="FOI24" s="519"/>
      <c r="FOM24" s="519"/>
      <c r="FON24" s="519"/>
      <c r="FOR24" s="519"/>
      <c r="FOS24" s="519"/>
      <c r="FOW24" s="519"/>
      <c r="FOX24" s="519"/>
      <c r="FPB24" s="519"/>
      <c r="FPC24" s="519"/>
      <c r="FPG24" s="519"/>
      <c r="FPH24" s="519"/>
      <c r="FPL24" s="519"/>
      <c r="FPM24" s="519"/>
      <c r="FPQ24" s="519"/>
      <c r="FPR24" s="519"/>
      <c r="FPV24" s="519"/>
      <c r="FPW24" s="519"/>
      <c r="FQA24" s="519"/>
      <c r="FQB24" s="519"/>
      <c r="FQF24" s="519"/>
      <c r="FQG24" s="519"/>
      <c r="FQK24" s="519"/>
      <c r="FQL24" s="519"/>
      <c r="FQP24" s="519"/>
      <c r="FQQ24" s="519"/>
      <c r="FQU24" s="519"/>
      <c r="FQV24" s="519"/>
      <c r="FQZ24" s="519"/>
      <c r="FRA24" s="519"/>
      <c r="FRE24" s="519"/>
      <c r="FRF24" s="519"/>
      <c r="FRJ24" s="519"/>
      <c r="FRK24" s="519"/>
      <c r="FRO24" s="519"/>
      <c r="FRP24" s="519"/>
      <c r="FRT24" s="519"/>
      <c r="FRU24" s="519"/>
      <c r="FRY24" s="519"/>
      <c r="FRZ24" s="519"/>
      <c r="FSD24" s="519"/>
      <c r="FSE24" s="519"/>
      <c r="FSI24" s="519"/>
      <c r="FSJ24" s="519"/>
      <c r="FSN24" s="519"/>
      <c r="FSO24" s="519"/>
      <c r="FSS24" s="519"/>
      <c r="FST24" s="519"/>
      <c r="FSX24" s="519"/>
      <c r="FSY24" s="519"/>
      <c r="FTC24" s="519"/>
      <c r="FTD24" s="519"/>
      <c r="FTH24" s="519"/>
      <c r="FTI24" s="519"/>
      <c r="FTM24" s="519"/>
      <c r="FTN24" s="519"/>
      <c r="FTR24" s="519"/>
      <c r="FTS24" s="519"/>
      <c r="FTW24" s="519"/>
      <c r="FTX24" s="519"/>
      <c r="FUB24" s="519"/>
      <c r="FUC24" s="519"/>
      <c r="FUG24" s="519"/>
      <c r="FUH24" s="519"/>
      <c r="FUL24" s="519"/>
      <c r="FUM24" s="519"/>
      <c r="FUQ24" s="519"/>
      <c r="FUR24" s="519"/>
      <c r="FUV24" s="519"/>
      <c r="FUW24" s="519"/>
      <c r="FVA24" s="519"/>
      <c r="FVB24" s="519"/>
      <c r="FVF24" s="519"/>
      <c r="FVG24" s="519"/>
      <c r="FVK24" s="519"/>
      <c r="FVL24" s="519"/>
      <c r="FVP24" s="519"/>
      <c r="FVQ24" s="519"/>
      <c r="FVU24" s="519"/>
      <c r="FVV24" s="519"/>
      <c r="FVZ24" s="519"/>
      <c r="FWA24" s="519"/>
      <c r="FWE24" s="519"/>
      <c r="FWF24" s="519"/>
      <c r="FWJ24" s="519"/>
      <c r="FWK24" s="519"/>
      <c r="FWO24" s="519"/>
      <c r="FWP24" s="519"/>
      <c r="FWT24" s="519"/>
      <c r="FWU24" s="519"/>
      <c r="FWY24" s="519"/>
      <c r="FWZ24" s="519"/>
      <c r="FXD24" s="519"/>
      <c r="FXE24" s="519"/>
      <c r="FXI24" s="519"/>
      <c r="FXJ24" s="519"/>
      <c r="FXN24" s="519"/>
      <c r="FXO24" s="519"/>
      <c r="FXS24" s="519"/>
      <c r="FXT24" s="519"/>
      <c r="FXX24" s="519"/>
      <c r="FXY24" s="519"/>
      <c r="FYC24" s="519"/>
      <c r="FYD24" s="519"/>
      <c r="FYH24" s="519"/>
      <c r="FYI24" s="519"/>
      <c r="FYM24" s="519"/>
      <c r="FYN24" s="519"/>
      <c r="FYR24" s="519"/>
      <c r="FYS24" s="519"/>
      <c r="FYW24" s="519"/>
      <c r="FYX24" s="519"/>
      <c r="FZB24" s="519"/>
      <c r="FZC24" s="519"/>
      <c r="FZG24" s="519"/>
      <c r="FZH24" s="519"/>
      <c r="FZL24" s="519"/>
      <c r="FZM24" s="519"/>
      <c r="FZQ24" s="519"/>
      <c r="FZR24" s="519"/>
      <c r="FZV24" s="519"/>
      <c r="FZW24" s="519"/>
      <c r="GAA24" s="519"/>
      <c r="GAB24" s="519"/>
      <c r="GAF24" s="519"/>
      <c r="GAG24" s="519"/>
      <c r="GAK24" s="519"/>
      <c r="GAL24" s="519"/>
      <c r="GAP24" s="519"/>
      <c r="GAQ24" s="519"/>
      <c r="GAU24" s="519"/>
      <c r="GAV24" s="519"/>
      <c r="GAZ24" s="519"/>
      <c r="GBA24" s="519"/>
      <c r="GBE24" s="519"/>
      <c r="GBF24" s="519"/>
      <c r="GBJ24" s="519"/>
      <c r="GBK24" s="519"/>
      <c r="GBO24" s="519"/>
      <c r="GBP24" s="519"/>
      <c r="GBT24" s="519"/>
      <c r="GBU24" s="519"/>
      <c r="GBY24" s="519"/>
      <c r="GBZ24" s="519"/>
      <c r="GCD24" s="519"/>
      <c r="GCE24" s="519"/>
      <c r="GCI24" s="519"/>
      <c r="GCJ24" s="519"/>
      <c r="GCN24" s="519"/>
      <c r="GCO24" s="519"/>
      <c r="GCS24" s="519"/>
      <c r="GCT24" s="519"/>
      <c r="GCX24" s="519"/>
      <c r="GCY24" s="519"/>
      <c r="GDC24" s="519"/>
      <c r="GDD24" s="519"/>
      <c r="GDH24" s="519"/>
      <c r="GDI24" s="519"/>
      <c r="GDM24" s="519"/>
      <c r="GDN24" s="519"/>
      <c r="GDR24" s="519"/>
      <c r="GDS24" s="519"/>
      <c r="GDW24" s="519"/>
      <c r="GDX24" s="519"/>
      <c r="GEB24" s="519"/>
      <c r="GEC24" s="519"/>
      <c r="GEG24" s="519"/>
      <c r="GEH24" s="519"/>
      <c r="GEL24" s="519"/>
      <c r="GEM24" s="519"/>
      <c r="GEQ24" s="519"/>
      <c r="GER24" s="519"/>
      <c r="GEV24" s="519"/>
      <c r="GEW24" s="519"/>
      <c r="GFA24" s="519"/>
      <c r="GFB24" s="519"/>
      <c r="GFF24" s="519"/>
      <c r="GFG24" s="519"/>
      <c r="GFK24" s="519"/>
      <c r="GFL24" s="519"/>
      <c r="GFP24" s="519"/>
      <c r="GFQ24" s="519"/>
      <c r="GFU24" s="519"/>
      <c r="GFV24" s="519"/>
      <c r="GFZ24" s="519"/>
      <c r="GGA24" s="519"/>
      <c r="GGE24" s="519"/>
      <c r="GGF24" s="519"/>
      <c r="GGJ24" s="519"/>
      <c r="GGK24" s="519"/>
      <c r="GGO24" s="519"/>
      <c r="GGP24" s="519"/>
      <c r="GGT24" s="519"/>
      <c r="GGU24" s="519"/>
      <c r="GGY24" s="519"/>
      <c r="GGZ24" s="519"/>
      <c r="GHD24" s="519"/>
      <c r="GHE24" s="519"/>
      <c r="GHI24" s="519"/>
      <c r="GHJ24" s="519"/>
      <c r="GHN24" s="519"/>
      <c r="GHO24" s="519"/>
      <c r="GHS24" s="519"/>
      <c r="GHT24" s="519"/>
      <c r="GHX24" s="519"/>
      <c r="GHY24" s="519"/>
      <c r="GIC24" s="519"/>
      <c r="GID24" s="519"/>
      <c r="GIH24" s="519"/>
      <c r="GII24" s="519"/>
      <c r="GIM24" s="519"/>
      <c r="GIN24" s="519"/>
      <c r="GIR24" s="519"/>
      <c r="GIS24" s="519"/>
      <c r="GIW24" s="519"/>
      <c r="GIX24" s="519"/>
      <c r="GJB24" s="519"/>
      <c r="GJC24" s="519"/>
      <c r="GJG24" s="519"/>
      <c r="GJH24" s="519"/>
      <c r="GJL24" s="519"/>
      <c r="GJM24" s="519"/>
      <c r="GJQ24" s="519"/>
      <c r="GJR24" s="519"/>
      <c r="GJV24" s="519"/>
      <c r="GJW24" s="519"/>
      <c r="GKA24" s="519"/>
      <c r="GKB24" s="519"/>
      <c r="GKF24" s="519"/>
      <c r="GKG24" s="519"/>
      <c r="GKK24" s="519"/>
      <c r="GKL24" s="519"/>
      <c r="GKP24" s="519"/>
      <c r="GKQ24" s="519"/>
      <c r="GKU24" s="519"/>
      <c r="GKV24" s="519"/>
      <c r="GKZ24" s="519"/>
      <c r="GLA24" s="519"/>
      <c r="GLE24" s="519"/>
      <c r="GLF24" s="519"/>
      <c r="GLJ24" s="519"/>
      <c r="GLK24" s="519"/>
      <c r="GLO24" s="519"/>
      <c r="GLP24" s="519"/>
      <c r="GLT24" s="519"/>
      <c r="GLU24" s="519"/>
      <c r="GLY24" s="519"/>
      <c r="GLZ24" s="519"/>
      <c r="GMD24" s="519"/>
      <c r="GME24" s="519"/>
      <c r="GMI24" s="519"/>
      <c r="GMJ24" s="519"/>
      <c r="GMN24" s="519"/>
      <c r="GMO24" s="519"/>
      <c r="GMS24" s="519"/>
      <c r="GMT24" s="519"/>
      <c r="GMX24" s="519"/>
      <c r="GMY24" s="519"/>
      <c r="GNC24" s="519"/>
      <c r="GND24" s="519"/>
      <c r="GNH24" s="519"/>
      <c r="GNI24" s="519"/>
      <c r="GNM24" s="519"/>
      <c r="GNN24" s="519"/>
      <c r="GNR24" s="519"/>
      <c r="GNS24" s="519"/>
      <c r="GNW24" s="519"/>
      <c r="GNX24" s="519"/>
      <c r="GOB24" s="519"/>
      <c r="GOC24" s="519"/>
      <c r="GOG24" s="519"/>
      <c r="GOH24" s="519"/>
      <c r="GOL24" s="519"/>
      <c r="GOM24" s="519"/>
      <c r="GOQ24" s="519"/>
      <c r="GOR24" s="519"/>
      <c r="GOV24" s="519"/>
      <c r="GOW24" s="519"/>
      <c r="GPA24" s="519"/>
      <c r="GPB24" s="519"/>
      <c r="GPF24" s="519"/>
      <c r="GPG24" s="519"/>
      <c r="GPK24" s="519"/>
      <c r="GPL24" s="519"/>
      <c r="GPP24" s="519"/>
      <c r="GPQ24" s="519"/>
      <c r="GPU24" s="519"/>
      <c r="GPV24" s="519"/>
      <c r="GPZ24" s="519"/>
      <c r="GQA24" s="519"/>
      <c r="GQE24" s="519"/>
      <c r="GQF24" s="519"/>
      <c r="GQJ24" s="519"/>
      <c r="GQK24" s="519"/>
      <c r="GQO24" s="519"/>
      <c r="GQP24" s="519"/>
      <c r="GQT24" s="519"/>
      <c r="GQU24" s="519"/>
      <c r="GQY24" s="519"/>
      <c r="GQZ24" s="519"/>
      <c r="GRD24" s="519"/>
      <c r="GRE24" s="519"/>
      <c r="GRI24" s="519"/>
      <c r="GRJ24" s="519"/>
      <c r="GRN24" s="519"/>
      <c r="GRO24" s="519"/>
      <c r="GRS24" s="519"/>
      <c r="GRT24" s="519"/>
      <c r="GRX24" s="519"/>
      <c r="GRY24" s="519"/>
      <c r="GSC24" s="519"/>
      <c r="GSD24" s="519"/>
      <c r="GSH24" s="519"/>
      <c r="GSI24" s="519"/>
      <c r="GSM24" s="519"/>
      <c r="GSN24" s="519"/>
      <c r="GSR24" s="519"/>
      <c r="GSS24" s="519"/>
      <c r="GSW24" s="519"/>
      <c r="GSX24" s="519"/>
      <c r="GTB24" s="519"/>
      <c r="GTC24" s="519"/>
      <c r="GTG24" s="519"/>
      <c r="GTH24" s="519"/>
      <c r="GTL24" s="519"/>
      <c r="GTM24" s="519"/>
      <c r="GTQ24" s="519"/>
      <c r="GTR24" s="519"/>
      <c r="GTV24" s="519"/>
      <c r="GTW24" s="519"/>
      <c r="GUA24" s="519"/>
      <c r="GUB24" s="519"/>
      <c r="GUF24" s="519"/>
      <c r="GUG24" s="519"/>
      <c r="GUK24" s="519"/>
      <c r="GUL24" s="519"/>
      <c r="GUP24" s="519"/>
      <c r="GUQ24" s="519"/>
      <c r="GUU24" s="519"/>
      <c r="GUV24" s="519"/>
      <c r="GUZ24" s="519"/>
      <c r="GVA24" s="519"/>
      <c r="GVE24" s="519"/>
      <c r="GVF24" s="519"/>
      <c r="GVJ24" s="519"/>
      <c r="GVK24" s="519"/>
      <c r="GVO24" s="519"/>
      <c r="GVP24" s="519"/>
      <c r="GVT24" s="519"/>
      <c r="GVU24" s="519"/>
      <c r="GVY24" s="519"/>
      <c r="GVZ24" s="519"/>
      <c r="GWD24" s="519"/>
      <c r="GWE24" s="519"/>
      <c r="GWI24" s="519"/>
      <c r="GWJ24" s="519"/>
      <c r="GWN24" s="519"/>
      <c r="GWO24" s="519"/>
      <c r="GWS24" s="519"/>
      <c r="GWT24" s="519"/>
      <c r="GWX24" s="519"/>
      <c r="GWY24" s="519"/>
      <c r="GXC24" s="519"/>
      <c r="GXD24" s="519"/>
      <c r="GXH24" s="519"/>
      <c r="GXI24" s="519"/>
      <c r="GXM24" s="519"/>
      <c r="GXN24" s="519"/>
      <c r="GXR24" s="519"/>
      <c r="GXS24" s="519"/>
      <c r="GXW24" s="519"/>
      <c r="GXX24" s="519"/>
      <c r="GYB24" s="519"/>
      <c r="GYC24" s="519"/>
      <c r="GYG24" s="519"/>
      <c r="GYH24" s="519"/>
      <c r="GYL24" s="519"/>
      <c r="GYM24" s="519"/>
      <c r="GYQ24" s="519"/>
      <c r="GYR24" s="519"/>
      <c r="GYV24" s="519"/>
      <c r="GYW24" s="519"/>
      <c r="GZA24" s="519"/>
      <c r="GZB24" s="519"/>
      <c r="GZF24" s="519"/>
      <c r="GZG24" s="519"/>
      <c r="GZK24" s="519"/>
      <c r="GZL24" s="519"/>
      <c r="GZP24" s="519"/>
      <c r="GZQ24" s="519"/>
      <c r="GZU24" s="519"/>
      <c r="GZV24" s="519"/>
      <c r="GZZ24" s="519"/>
      <c r="HAA24" s="519"/>
      <c r="HAE24" s="519"/>
      <c r="HAF24" s="519"/>
      <c r="HAJ24" s="519"/>
      <c r="HAK24" s="519"/>
      <c r="HAO24" s="519"/>
      <c r="HAP24" s="519"/>
      <c r="HAT24" s="519"/>
      <c r="HAU24" s="519"/>
      <c r="HAY24" s="519"/>
      <c r="HAZ24" s="519"/>
      <c r="HBD24" s="519"/>
      <c r="HBE24" s="519"/>
      <c r="HBI24" s="519"/>
      <c r="HBJ24" s="519"/>
      <c r="HBN24" s="519"/>
      <c r="HBO24" s="519"/>
      <c r="HBS24" s="519"/>
      <c r="HBT24" s="519"/>
      <c r="HBX24" s="519"/>
      <c r="HBY24" s="519"/>
      <c r="HCC24" s="519"/>
      <c r="HCD24" s="519"/>
      <c r="HCH24" s="519"/>
      <c r="HCI24" s="519"/>
      <c r="HCM24" s="519"/>
      <c r="HCN24" s="519"/>
      <c r="HCR24" s="519"/>
      <c r="HCS24" s="519"/>
      <c r="HCW24" s="519"/>
      <c r="HCX24" s="519"/>
      <c r="HDB24" s="519"/>
      <c r="HDC24" s="519"/>
      <c r="HDG24" s="519"/>
      <c r="HDH24" s="519"/>
      <c r="HDL24" s="519"/>
      <c r="HDM24" s="519"/>
      <c r="HDQ24" s="519"/>
      <c r="HDR24" s="519"/>
      <c r="HDV24" s="519"/>
      <c r="HDW24" s="519"/>
      <c r="HEA24" s="519"/>
      <c r="HEB24" s="519"/>
      <c r="HEF24" s="519"/>
      <c r="HEG24" s="519"/>
      <c r="HEK24" s="519"/>
      <c r="HEL24" s="519"/>
      <c r="HEP24" s="519"/>
      <c r="HEQ24" s="519"/>
      <c r="HEU24" s="519"/>
      <c r="HEV24" s="519"/>
      <c r="HEZ24" s="519"/>
      <c r="HFA24" s="519"/>
      <c r="HFE24" s="519"/>
      <c r="HFF24" s="519"/>
      <c r="HFJ24" s="519"/>
      <c r="HFK24" s="519"/>
      <c r="HFO24" s="519"/>
      <c r="HFP24" s="519"/>
      <c r="HFT24" s="519"/>
      <c r="HFU24" s="519"/>
      <c r="HFY24" s="519"/>
      <c r="HFZ24" s="519"/>
      <c r="HGD24" s="519"/>
      <c r="HGE24" s="519"/>
      <c r="HGI24" s="519"/>
      <c r="HGJ24" s="519"/>
      <c r="HGN24" s="519"/>
      <c r="HGO24" s="519"/>
      <c r="HGS24" s="519"/>
      <c r="HGT24" s="519"/>
      <c r="HGX24" s="519"/>
      <c r="HGY24" s="519"/>
      <c r="HHC24" s="519"/>
      <c r="HHD24" s="519"/>
      <c r="HHH24" s="519"/>
      <c r="HHI24" s="519"/>
      <c r="HHM24" s="519"/>
      <c r="HHN24" s="519"/>
      <c r="HHR24" s="519"/>
      <c r="HHS24" s="519"/>
      <c r="HHW24" s="519"/>
      <c r="HHX24" s="519"/>
      <c r="HIB24" s="519"/>
      <c r="HIC24" s="519"/>
      <c r="HIG24" s="519"/>
      <c r="HIH24" s="519"/>
      <c r="HIL24" s="519"/>
      <c r="HIM24" s="519"/>
      <c r="HIQ24" s="519"/>
      <c r="HIR24" s="519"/>
      <c r="HIV24" s="519"/>
      <c r="HIW24" s="519"/>
      <c r="HJA24" s="519"/>
      <c r="HJB24" s="519"/>
      <c r="HJF24" s="519"/>
      <c r="HJG24" s="519"/>
      <c r="HJK24" s="519"/>
      <c r="HJL24" s="519"/>
      <c r="HJP24" s="519"/>
      <c r="HJQ24" s="519"/>
      <c r="HJU24" s="519"/>
      <c r="HJV24" s="519"/>
      <c r="HJZ24" s="519"/>
      <c r="HKA24" s="519"/>
      <c r="HKE24" s="519"/>
      <c r="HKF24" s="519"/>
      <c r="HKJ24" s="519"/>
      <c r="HKK24" s="519"/>
      <c r="HKO24" s="519"/>
      <c r="HKP24" s="519"/>
      <c r="HKT24" s="519"/>
      <c r="HKU24" s="519"/>
      <c r="HKY24" s="519"/>
      <c r="HKZ24" s="519"/>
      <c r="HLD24" s="519"/>
      <c r="HLE24" s="519"/>
      <c r="HLI24" s="519"/>
      <c r="HLJ24" s="519"/>
      <c r="HLN24" s="519"/>
      <c r="HLO24" s="519"/>
      <c r="HLS24" s="519"/>
      <c r="HLT24" s="519"/>
      <c r="HLX24" s="519"/>
      <c r="HLY24" s="519"/>
      <c r="HMC24" s="519"/>
      <c r="HMD24" s="519"/>
      <c r="HMH24" s="519"/>
      <c r="HMI24" s="519"/>
      <c r="HMM24" s="519"/>
      <c r="HMN24" s="519"/>
      <c r="HMR24" s="519"/>
      <c r="HMS24" s="519"/>
      <c r="HMW24" s="519"/>
      <c r="HMX24" s="519"/>
      <c r="HNB24" s="519"/>
      <c r="HNC24" s="519"/>
      <c r="HNG24" s="519"/>
      <c r="HNH24" s="519"/>
      <c r="HNL24" s="519"/>
      <c r="HNM24" s="519"/>
      <c r="HNQ24" s="519"/>
      <c r="HNR24" s="519"/>
      <c r="HNV24" s="519"/>
      <c r="HNW24" s="519"/>
      <c r="HOA24" s="519"/>
      <c r="HOB24" s="519"/>
      <c r="HOF24" s="519"/>
      <c r="HOG24" s="519"/>
      <c r="HOK24" s="519"/>
      <c r="HOL24" s="519"/>
      <c r="HOP24" s="519"/>
      <c r="HOQ24" s="519"/>
      <c r="HOU24" s="519"/>
      <c r="HOV24" s="519"/>
      <c r="HOZ24" s="519"/>
      <c r="HPA24" s="519"/>
      <c r="HPE24" s="519"/>
      <c r="HPF24" s="519"/>
      <c r="HPJ24" s="519"/>
      <c r="HPK24" s="519"/>
      <c r="HPO24" s="519"/>
      <c r="HPP24" s="519"/>
      <c r="HPT24" s="519"/>
      <c r="HPU24" s="519"/>
      <c r="HPY24" s="519"/>
      <c r="HPZ24" s="519"/>
      <c r="HQD24" s="519"/>
      <c r="HQE24" s="519"/>
      <c r="HQI24" s="519"/>
      <c r="HQJ24" s="519"/>
      <c r="HQN24" s="519"/>
      <c r="HQO24" s="519"/>
      <c r="HQS24" s="519"/>
      <c r="HQT24" s="519"/>
      <c r="HQX24" s="519"/>
      <c r="HQY24" s="519"/>
      <c r="HRC24" s="519"/>
      <c r="HRD24" s="519"/>
      <c r="HRH24" s="519"/>
      <c r="HRI24" s="519"/>
      <c r="HRM24" s="519"/>
      <c r="HRN24" s="519"/>
      <c r="HRR24" s="519"/>
      <c r="HRS24" s="519"/>
      <c r="HRW24" s="519"/>
      <c r="HRX24" s="519"/>
      <c r="HSB24" s="519"/>
      <c r="HSC24" s="519"/>
      <c r="HSG24" s="519"/>
      <c r="HSH24" s="519"/>
      <c r="HSL24" s="519"/>
      <c r="HSM24" s="519"/>
      <c r="HSQ24" s="519"/>
      <c r="HSR24" s="519"/>
      <c r="HSV24" s="519"/>
      <c r="HSW24" s="519"/>
      <c r="HTA24" s="519"/>
      <c r="HTB24" s="519"/>
      <c r="HTF24" s="519"/>
      <c r="HTG24" s="519"/>
      <c r="HTK24" s="519"/>
      <c r="HTL24" s="519"/>
      <c r="HTP24" s="519"/>
      <c r="HTQ24" s="519"/>
      <c r="HTU24" s="519"/>
      <c r="HTV24" s="519"/>
      <c r="HTZ24" s="519"/>
      <c r="HUA24" s="519"/>
      <c r="HUE24" s="519"/>
      <c r="HUF24" s="519"/>
      <c r="HUJ24" s="519"/>
      <c r="HUK24" s="519"/>
      <c r="HUO24" s="519"/>
      <c r="HUP24" s="519"/>
      <c r="HUT24" s="519"/>
      <c r="HUU24" s="519"/>
      <c r="HUY24" s="519"/>
      <c r="HUZ24" s="519"/>
      <c r="HVD24" s="519"/>
      <c r="HVE24" s="519"/>
      <c r="HVI24" s="519"/>
      <c r="HVJ24" s="519"/>
      <c r="HVN24" s="519"/>
      <c r="HVO24" s="519"/>
      <c r="HVS24" s="519"/>
      <c r="HVT24" s="519"/>
      <c r="HVX24" s="519"/>
      <c r="HVY24" s="519"/>
      <c r="HWC24" s="519"/>
      <c r="HWD24" s="519"/>
      <c r="HWH24" s="519"/>
      <c r="HWI24" s="519"/>
      <c r="HWM24" s="519"/>
      <c r="HWN24" s="519"/>
      <c r="HWR24" s="519"/>
      <c r="HWS24" s="519"/>
      <c r="HWW24" s="519"/>
      <c r="HWX24" s="519"/>
      <c r="HXB24" s="519"/>
      <c r="HXC24" s="519"/>
      <c r="HXG24" s="519"/>
      <c r="HXH24" s="519"/>
      <c r="HXL24" s="519"/>
      <c r="HXM24" s="519"/>
      <c r="HXQ24" s="519"/>
      <c r="HXR24" s="519"/>
      <c r="HXV24" s="519"/>
      <c r="HXW24" s="519"/>
      <c r="HYA24" s="519"/>
      <c r="HYB24" s="519"/>
      <c r="HYF24" s="519"/>
      <c r="HYG24" s="519"/>
      <c r="HYK24" s="519"/>
      <c r="HYL24" s="519"/>
      <c r="HYP24" s="519"/>
      <c r="HYQ24" s="519"/>
      <c r="HYU24" s="519"/>
      <c r="HYV24" s="519"/>
      <c r="HYZ24" s="519"/>
      <c r="HZA24" s="519"/>
      <c r="HZE24" s="519"/>
      <c r="HZF24" s="519"/>
      <c r="HZJ24" s="519"/>
      <c r="HZK24" s="519"/>
      <c r="HZO24" s="519"/>
      <c r="HZP24" s="519"/>
      <c r="HZT24" s="519"/>
      <c r="HZU24" s="519"/>
      <c r="HZY24" s="519"/>
      <c r="HZZ24" s="519"/>
      <c r="IAD24" s="519"/>
      <c r="IAE24" s="519"/>
      <c r="IAI24" s="519"/>
      <c r="IAJ24" s="519"/>
      <c r="IAN24" s="519"/>
      <c r="IAO24" s="519"/>
      <c r="IAS24" s="519"/>
      <c r="IAT24" s="519"/>
      <c r="IAX24" s="519"/>
      <c r="IAY24" s="519"/>
      <c r="IBC24" s="519"/>
      <c r="IBD24" s="519"/>
      <c r="IBH24" s="519"/>
      <c r="IBI24" s="519"/>
      <c r="IBM24" s="519"/>
      <c r="IBN24" s="519"/>
      <c r="IBR24" s="519"/>
      <c r="IBS24" s="519"/>
      <c r="IBW24" s="519"/>
      <c r="IBX24" s="519"/>
      <c r="ICB24" s="519"/>
      <c r="ICC24" s="519"/>
      <c r="ICG24" s="519"/>
      <c r="ICH24" s="519"/>
      <c r="ICL24" s="519"/>
      <c r="ICM24" s="519"/>
      <c r="ICQ24" s="519"/>
      <c r="ICR24" s="519"/>
      <c r="ICV24" s="519"/>
      <c r="ICW24" s="519"/>
      <c r="IDA24" s="519"/>
      <c r="IDB24" s="519"/>
      <c r="IDF24" s="519"/>
      <c r="IDG24" s="519"/>
      <c r="IDK24" s="519"/>
      <c r="IDL24" s="519"/>
      <c r="IDP24" s="519"/>
      <c r="IDQ24" s="519"/>
      <c r="IDU24" s="519"/>
      <c r="IDV24" s="519"/>
      <c r="IDZ24" s="519"/>
      <c r="IEA24" s="519"/>
      <c r="IEE24" s="519"/>
      <c r="IEF24" s="519"/>
      <c r="IEJ24" s="519"/>
      <c r="IEK24" s="519"/>
      <c r="IEO24" s="519"/>
      <c r="IEP24" s="519"/>
      <c r="IET24" s="519"/>
      <c r="IEU24" s="519"/>
      <c r="IEY24" s="519"/>
      <c r="IEZ24" s="519"/>
      <c r="IFD24" s="519"/>
      <c r="IFE24" s="519"/>
      <c r="IFI24" s="519"/>
      <c r="IFJ24" s="519"/>
      <c r="IFN24" s="519"/>
      <c r="IFO24" s="519"/>
      <c r="IFS24" s="519"/>
      <c r="IFT24" s="519"/>
      <c r="IFX24" s="519"/>
      <c r="IFY24" s="519"/>
      <c r="IGC24" s="519"/>
      <c r="IGD24" s="519"/>
      <c r="IGH24" s="519"/>
      <c r="IGI24" s="519"/>
      <c r="IGM24" s="519"/>
      <c r="IGN24" s="519"/>
      <c r="IGR24" s="519"/>
      <c r="IGS24" s="519"/>
      <c r="IGW24" s="519"/>
      <c r="IGX24" s="519"/>
      <c r="IHB24" s="519"/>
      <c r="IHC24" s="519"/>
      <c r="IHG24" s="519"/>
      <c r="IHH24" s="519"/>
      <c r="IHL24" s="519"/>
      <c r="IHM24" s="519"/>
      <c r="IHQ24" s="519"/>
      <c r="IHR24" s="519"/>
      <c r="IHV24" s="519"/>
      <c r="IHW24" s="519"/>
      <c r="IIA24" s="519"/>
      <c r="IIB24" s="519"/>
      <c r="IIF24" s="519"/>
      <c r="IIG24" s="519"/>
      <c r="IIK24" s="519"/>
      <c r="IIL24" s="519"/>
      <c r="IIP24" s="519"/>
      <c r="IIQ24" s="519"/>
      <c r="IIU24" s="519"/>
      <c r="IIV24" s="519"/>
      <c r="IIZ24" s="519"/>
      <c r="IJA24" s="519"/>
      <c r="IJE24" s="519"/>
      <c r="IJF24" s="519"/>
      <c r="IJJ24" s="519"/>
      <c r="IJK24" s="519"/>
      <c r="IJO24" s="519"/>
      <c r="IJP24" s="519"/>
      <c r="IJT24" s="519"/>
      <c r="IJU24" s="519"/>
      <c r="IJY24" s="519"/>
      <c r="IJZ24" s="519"/>
      <c r="IKD24" s="519"/>
      <c r="IKE24" s="519"/>
      <c r="IKI24" s="519"/>
      <c r="IKJ24" s="519"/>
      <c r="IKN24" s="519"/>
      <c r="IKO24" s="519"/>
      <c r="IKS24" s="519"/>
      <c r="IKT24" s="519"/>
      <c r="IKX24" s="519"/>
      <c r="IKY24" s="519"/>
      <c r="ILC24" s="519"/>
      <c r="ILD24" s="519"/>
      <c r="ILH24" s="519"/>
      <c r="ILI24" s="519"/>
      <c r="ILM24" s="519"/>
      <c r="ILN24" s="519"/>
      <c r="ILR24" s="519"/>
      <c r="ILS24" s="519"/>
      <c r="ILW24" s="519"/>
      <c r="ILX24" s="519"/>
      <c r="IMB24" s="519"/>
      <c r="IMC24" s="519"/>
      <c r="IMG24" s="519"/>
      <c r="IMH24" s="519"/>
      <c r="IML24" s="519"/>
      <c r="IMM24" s="519"/>
      <c r="IMQ24" s="519"/>
      <c r="IMR24" s="519"/>
      <c r="IMV24" s="519"/>
      <c r="IMW24" s="519"/>
      <c r="INA24" s="519"/>
      <c r="INB24" s="519"/>
      <c r="INF24" s="519"/>
      <c r="ING24" s="519"/>
      <c r="INK24" s="519"/>
      <c r="INL24" s="519"/>
      <c r="INP24" s="519"/>
      <c r="INQ24" s="519"/>
      <c r="INU24" s="519"/>
      <c r="INV24" s="519"/>
      <c r="INZ24" s="519"/>
      <c r="IOA24" s="519"/>
      <c r="IOE24" s="519"/>
      <c r="IOF24" s="519"/>
      <c r="IOJ24" s="519"/>
      <c r="IOK24" s="519"/>
      <c r="IOO24" s="519"/>
      <c r="IOP24" s="519"/>
      <c r="IOT24" s="519"/>
      <c r="IOU24" s="519"/>
      <c r="IOY24" s="519"/>
      <c r="IOZ24" s="519"/>
      <c r="IPD24" s="519"/>
      <c r="IPE24" s="519"/>
      <c r="IPI24" s="519"/>
      <c r="IPJ24" s="519"/>
      <c r="IPN24" s="519"/>
      <c r="IPO24" s="519"/>
      <c r="IPS24" s="519"/>
      <c r="IPT24" s="519"/>
      <c r="IPX24" s="519"/>
      <c r="IPY24" s="519"/>
      <c r="IQC24" s="519"/>
      <c r="IQD24" s="519"/>
      <c r="IQH24" s="519"/>
      <c r="IQI24" s="519"/>
      <c r="IQM24" s="519"/>
      <c r="IQN24" s="519"/>
      <c r="IQR24" s="519"/>
      <c r="IQS24" s="519"/>
      <c r="IQW24" s="519"/>
      <c r="IQX24" s="519"/>
      <c r="IRB24" s="519"/>
      <c r="IRC24" s="519"/>
      <c r="IRG24" s="519"/>
      <c r="IRH24" s="519"/>
      <c r="IRL24" s="519"/>
      <c r="IRM24" s="519"/>
      <c r="IRQ24" s="519"/>
      <c r="IRR24" s="519"/>
      <c r="IRV24" s="519"/>
      <c r="IRW24" s="519"/>
      <c r="ISA24" s="519"/>
      <c r="ISB24" s="519"/>
      <c r="ISF24" s="519"/>
      <c r="ISG24" s="519"/>
      <c r="ISK24" s="519"/>
      <c r="ISL24" s="519"/>
      <c r="ISP24" s="519"/>
      <c r="ISQ24" s="519"/>
      <c r="ISU24" s="519"/>
      <c r="ISV24" s="519"/>
      <c r="ISZ24" s="519"/>
      <c r="ITA24" s="519"/>
      <c r="ITE24" s="519"/>
      <c r="ITF24" s="519"/>
      <c r="ITJ24" s="519"/>
      <c r="ITK24" s="519"/>
      <c r="ITO24" s="519"/>
      <c r="ITP24" s="519"/>
      <c r="ITT24" s="519"/>
      <c r="ITU24" s="519"/>
      <c r="ITY24" s="519"/>
      <c r="ITZ24" s="519"/>
      <c r="IUD24" s="519"/>
      <c r="IUE24" s="519"/>
      <c r="IUI24" s="519"/>
      <c r="IUJ24" s="519"/>
      <c r="IUN24" s="519"/>
      <c r="IUO24" s="519"/>
      <c r="IUS24" s="519"/>
      <c r="IUT24" s="519"/>
      <c r="IUX24" s="519"/>
      <c r="IUY24" s="519"/>
      <c r="IVC24" s="519"/>
      <c r="IVD24" s="519"/>
      <c r="IVH24" s="519"/>
      <c r="IVI24" s="519"/>
      <c r="IVM24" s="519"/>
      <c r="IVN24" s="519"/>
      <c r="IVR24" s="519"/>
      <c r="IVS24" s="519"/>
      <c r="IVW24" s="519"/>
      <c r="IVX24" s="519"/>
      <c r="IWB24" s="519"/>
      <c r="IWC24" s="519"/>
      <c r="IWG24" s="519"/>
      <c r="IWH24" s="519"/>
      <c r="IWL24" s="519"/>
      <c r="IWM24" s="519"/>
      <c r="IWQ24" s="519"/>
      <c r="IWR24" s="519"/>
      <c r="IWV24" s="519"/>
      <c r="IWW24" s="519"/>
      <c r="IXA24" s="519"/>
      <c r="IXB24" s="519"/>
      <c r="IXF24" s="519"/>
      <c r="IXG24" s="519"/>
      <c r="IXK24" s="519"/>
      <c r="IXL24" s="519"/>
      <c r="IXP24" s="519"/>
      <c r="IXQ24" s="519"/>
      <c r="IXU24" s="519"/>
      <c r="IXV24" s="519"/>
      <c r="IXZ24" s="519"/>
      <c r="IYA24" s="519"/>
      <c r="IYE24" s="519"/>
      <c r="IYF24" s="519"/>
      <c r="IYJ24" s="519"/>
      <c r="IYK24" s="519"/>
      <c r="IYO24" s="519"/>
      <c r="IYP24" s="519"/>
      <c r="IYT24" s="519"/>
      <c r="IYU24" s="519"/>
      <c r="IYY24" s="519"/>
      <c r="IYZ24" s="519"/>
      <c r="IZD24" s="519"/>
      <c r="IZE24" s="519"/>
      <c r="IZI24" s="519"/>
      <c r="IZJ24" s="519"/>
      <c r="IZN24" s="519"/>
      <c r="IZO24" s="519"/>
      <c r="IZS24" s="519"/>
      <c r="IZT24" s="519"/>
      <c r="IZX24" s="519"/>
      <c r="IZY24" s="519"/>
      <c r="JAC24" s="519"/>
      <c r="JAD24" s="519"/>
      <c r="JAH24" s="519"/>
      <c r="JAI24" s="519"/>
      <c r="JAM24" s="519"/>
      <c r="JAN24" s="519"/>
      <c r="JAR24" s="519"/>
      <c r="JAS24" s="519"/>
      <c r="JAW24" s="519"/>
      <c r="JAX24" s="519"/>
      <c r="JBB24" s="519"/>
      <c r="JBC24" s="519"/>
      <c r="JBG24" s="519"/>
      <c r="JBH24" s="519"/>
      <c r="JBL24" s="519"/>
      <c r="JBM24" s="519"/>
      <c r="JBQ24" s="519"/>
      <c r="JBR24" s="519"/>
      <c r="JBV24" s="519"/>
      <c r="JBW24" s="519"/>
      <c r="JCA24" s="519"/>
      <c r="JCB24" s="519"/>
      <c r="JCF24" s="519"/>
      <c r="JCG24" s="519"/>
      <c r="JCK24" s="519"/>
      <c r="JCL24" s="519"/>
      <c r="JCP24" s="519"/>
      <c r="JCQ24" s="519"/>
      <c r="JCU24" s="519"/>
      <c r="JCV24" s="519"/>
      <c r="JCZ24" s="519"/>
      <c r="JDA24" s="519"/>
      <c r="JDE24" s="519"/>
      <c r="JDF24" s="519"/>
      <c r="JDJ24" s="519"/>
      <c r="JDK24" s="519"/>
      <c r="JDO24" s="519"/>
      <c r="JDP24" s="519"/>
      <c r="JDT24" s="519"/>
      <c r="JDU24" s="519"/>
      <c r="JDY24" s="519"/>
      <c r="JDZ24" s="519"/>
      <c r="JED24" s="519"/>
      <c r="JEE24" s="519"/>
      <c r="JEI24" s="519"/>
      <c r="JEJ24" s="519"/>
      <c r="JEN24" s="519"/>
      <c r="JEO24" s="519"/>
      <c r="JES24" s="519"/>
      <c r="JET24" s="519"/>
      <c r="JEX24" s="519"/>
      <c r="JEY24" s="519"/>
      <c r="JFC24" s="519"/>
      <c r="JFD24" s="519"/>
      <c r="JFH24" s="519"/>
      <c r="JFI24" s="519"/>
      <c r="JFM24" s="519"/>
      <c r="JFN24" s="519"/>
      <c r="JFR24" s="519"/>
      <c r="JFS24" s="519"/>
      <c r="JFW24" s="519"/>
      <c r="JFX24" s="519"/>
      <c r="JGB24" s="519"/>
      <c r="JGC24" s="519"/>
      <c r="JGG24" s="519"/>
      <c r="JGH24" s="519"/>
      <c r="JGL24" s="519"/>
      <c r="JGM24" s="519"/>
      <c r="JGQ24" s="519"/>
      <c r="JGR24" s="519"/>
      <c r="JGV24" s="519"/>
      <c r="JGW24" s="519"/>
      <c r="JHA24" s="519"/>
      <c r="JHB24" s="519"/>
      <c r="JHF24" s="519"/>
      <c r="JHG24" s="519"/>
      <c r="JHK24" s="519"/>
      <c r="JHL24" s="519"/>
      <c r="JHP24" s="519"/>
      <c r="JHQ24" s="519"/>
      <c r="JHU24" s="519"/>
      <c r="JHV24" s="519"/>
      <c r="JHZ24" s="519"/>
      <c r="JIA24" s="519"/>
      <c r="JIE24" s="519"/>
      <c r="JIF24" s="519"/>
      <c r="JIJ24" s="519"/>
      <c r="JIK24" s="519"/>
      <c r="JIO24" s="519"/>
      <c r="JIP24" s="519"/>
      <c r="JIT24" s="519"/>
      <c r="JIU24" s="519"/>
      <c r="JIY24" s="519"/>
      <c r="JIZ24" s="519"/>
      <c r="JJD24" s="519"/>
      <c r="JJE24" s="519"/>
      <c r="JJI24" s="519"/>
      <c r="JJJ24" s="519"/>
      <c r="JJN24" s="519"/>
      <c r="JJO24" s="519"/>
      <c r="JJS24" s="519"/>
      <c r="JJT24" s="519"/>
      <c r="JJX24" s="519"/>
      <c r="JJY24" s="519"/>
      <c r="JKC24" s="519"/>
      <c r="JKD24" s="519"/>
      <c r="JKH24" s="519"/>
      <c r="JKI24" s="519"/>
      <c r="JKM24" s="519"/>
      <c r="JKN24" s="519"/>
      <c r="JKR24" s="519"/>
      <c r="JKS24" s="519"/>
      <c r="JKW24" s="519"/>
      <c r="JKX24" s="519"/>
      <c r="JLB24" s="519"/>
      <c r="JLC24" s="519"/>
      <c r="JLG24" s="519"/>
      <c r="JLH24" s="519"/>
      <c r="JLL24" s="519"/>
      <c r="JLM24" s="519"/>
      <c r="JLQ24" s="519"/>
      <c r="JLR24" s="519"/>
      <c r="JLV24" s="519"/>
      <c r="JLW24" s="519"/>
      <c r="JMA24" s="519"/>
      <c r="JMB24" s="519"/>
      <c r="JMF24" s="519"/>
      <c r="JMG24" s="519"/>
      <c r="JMK24" s="519"/>
      <c r="JML24" s="519"/>
      <c r="JMP24" s="519"/>
      <c r="JMQ24" s="519"/>
      <c r="JMU24" s="519"/>
      <c r="JMV24" s="519"/>
      <c r="JMZ24" s="519"/>
      <c r="JNA24" s="519"/>
      <c r="JNE24" s="519"/>
      <c r="JNF24" s="519"/>
      <c r="JNJ24" s="519"/>
      <c r="JNK24" s="519"/>
      <c r="JNO24" s="519"/>
      <c r="JNP24" s="519"/>
      <c r="JNT24" s="519"/>
      <c r="JNU24" s="519"/>
      <c r="JNY24" s="519"/>
      <c r="JNZ24" s="519"/>
      <c r="JOD24" s="519"/>
      <c r="JOE24" s="519"/>
      <c r="JOI24" s="519"/>
      <c r="JOJ24" s="519"/>
      <c r="JON24" s="519"/>
      <c r="JOO24" s="519"/>
      <c r="JOS24" s="519"/>
      <c r="JOT24" s="519"/>
      <c r="JOX24" s="519"/>
      <c r="JOY24" s="519"/>
      <c r="JPC24" s="519"/>
      <c r="JPD24" s="519"/>
      <c r="JPH24" s="519"/>
      <c r="JPI24" s="519"/>
      <c r="JPM24" s="519"/>
      <c r="JPN24" s="519"/>
      <c r="JPR24" s="519"/>
      <c r="JPS24" s="519"/>
      <c r="JPW24" s="519"/>
      <c r="JPX24" s="519"/>
      <c r="JQB24" s="519"/>
      <c r="JQC24" s="519"/>
      <c r="JQG24" s="519"/>
      <c r="JQH24" s="519"/>
      <c r="JQL24" s="519"/>
      <c r="JQM24" s="519"/>
      <c r="JQQ24" s="519"/>
      <c r="JQR24" s="519"/>
      <c r="JQV24" s="519"/>
      <c r="JQW24" s="519"/>
      <c r="JRA24" s="519"/>
      <c r="JRB24" s="519"/>
      <c r="JRF24" s="519"/>
      <c r="JRG24" s="519"/>
      <c r="JRK24" s="519"/>
      <c r="JRL24" s="519"/>
      <c r="JRP24" s="519"/>
      <c r="JRQ24" s="519"/>
      <c r="JRU24" s="519"/>
      <c r="JRV24" s="519"/>
      <c r="JRZ24" s="519"/>
      <c r="JSA24" s="519"/>
      <c r="JSE24" s="519"/>
      <c r="JSF24" s="519"/>
      <c r="JSJ24" s="519"/>
      <c r="JSK24" s="519"/>
      <c r="JSO24" s="519"/>
      <c r="JSP24" s="519"/>
      <c r="JST24" s="519"/>
      <c r="JSU24" s="519"/>
      <c r="JSY24" s="519"/>
      <c r="JSZ24" s="519"/>
      <c r="JTD24" s="519"/>
      <c r="JTE24" s="519"/>
      <c r="JTI24" s="519"/>
      <c r="JTJ24" s="519"/>
      <c r="JTN24" s="519"/>
      <c r="JTO24" s="519"/>
      <c r="JTS24" s="519"/>
      <c r="JTT24" s="519"/>
      <c r="JTX24" s="519"/>
      <c r="JTY24" s="519"/>
      <c r="JUC24" s="519"/>
      <c r="JUD24" s="519"/>
      <c r="JUH24" s="519"/>
      <c r="JUI24" s="519"/>
      <c r="JUM24" s="519"/>
      <c r="JUN24" s="519"/>
      <c r="JUR24" s="519"/>
      <c r="JUS24" s="519"/>
      <c r="JUW24" s="519"/>
      <c r="JUX24" s="519"/>
      <c r="JVB24" s="519"/>
      <c r="JVC24" s="519"/>
      <c r="JVG24" s="519"/>
      <c r="JVH24" s="519"/>
      <c r="JVL24" s="519"/>
      <c r="JVM24" s="519"/>
      <c r="JVQ24" s="519"/>
      <c r="JVR24" s="519"/>
      <c r="JVV24" s="519"/>
      <c r="JVW24" s="519"/>
      <c r="JWA24" s="519"/>
      <c r="JWB24" s="519"/>
      <c r="JWF24" s="519"/>
      <c r="JWG24" s="519"/>
      <c r="JWK24" s="519"/>
      <c r="JWL24" s="519"/>
      <c r="JWP24" s="519"/>
      <c r="JWQ24" s="519"/>
      <c r="JWU24" s="519"/>
      <c r="JWV24" s="519"/>
      <c r="JWZ24" s="519"/>
      <c r="JXA24" s="519"/>
      <c r="JXE24" s="519"/>
      <c r="JXF24" s="519"/>
      <c r="JXJ24" s="519"/>
      <c r="JXK24" s="519"/>
      <c r="JXO24" s="519"/>
      <c r="JXP24" s="519"/>
      <c r="JXT24" s="519"/>
      <c r="JXU24" s="519"/>
      <c r="JXY24" s="519"/>
      <c r="JXZ24" s="519"/>
      <c r="JYD24" s="519"/>
      <c r="JYE24" s="519"/>
      <c r="JYI24" s="519"/>
      <c r="JYJ24" s="519"/>
      <c r="JYN24" s="519"/>
      <c r="JYO24" s="519"/>
      <c r="JYS24" s="519"/>
      <c r="JYT24" s="519"/>
      <c r="JYX24" s="519"/>
      <c r="JYY24" s="519"/>
      <c r="JZC24" s="519"/>
      <c r="JZD24" s="519"/>
      <c r="JZH24" s="519"/>
      <c r="JZI24" s="519"/>
      <c r="JZM24" s="519"/>
      <c r="JZN24" s="519"/>
      <c r="JZR24" s="519"/>
      <c r="JZS24" s="519"/>
      <c r="JZW24" s="519"/>
      <c r="JZX24" s="519"/>
      <c r="KAB24" s="519"/>
      <c r="KAC24" s="519"/>
      <c r="KAG24" s="519"/>
      <c r="KAH24" s="519"/>
      <c r="KAL24" s="519"/>
      <c r="KAM24" s="519"/>
      <c r="KAQ24" s="519"/>
      <c r="KAR24" s="519"/>
      <c r="KAV24" s="519"/>
      <c r="KAW24" s="519"/>
      <c r="KBA24" s="519"/>
      <c r="KBB24" s="519"/>
      <c r="KBF24" s="519"/>
      <c r="KBG24" s="519"/>
      <c r="KBK24" s="519"/>
      <c r="KBL24" s="519"/>
      <c r="KBP24" s="519"/>
      <c r="KBQ24" s="519"/>
      <c r="KBU24" s="519"/>
      <c r="KBV24" s="519"/>
      <c r="KBZ24" s="519"/>
      <c r="KCA24" s="519"/>
      <c r="KCE24" s="519"/>
      <c r="KCF24" s="519"/>
      <c r="KCJ24" s="519"/>
      <c r="KCK24" s="519"/>
      <c r="KCO24" s="519"/>
      <c r="KCP24" s="519"/>
      <c r="KCT24" s="519"/>
      <c r="KCU24" s="519"/>
      <c r="KCY24" s="519"/>
      <c r="KCZ24" s="519"/>
      <c r="KDD24" s="519"/>
      <c r="KDE24" s="519"/>
      <c r="KDI24" s="519"/>
      <c r="KDJ24" s="519"/>
      <c r="KDN24" s="519"/>
      <c r="KDO24" s="519"/>
      <c r="KDS24" s="519"/>
      <c r="KDT24" s="519"/>
      <c r="KDX24" s="519"/>
      <c r="KDY24" s="519"/>
      <c r="KEC24" s="519"/>
      <c r="KED24" s="519"/>
      <c r="KEH24" s="519"/>
      <c r="KEI24" s="519"/>
      <c r="KEM24" s="519"/>
      <c r="KEN24" s="519"/>
      <c r="KER24" s="519"/>
      <c r="KES24" s="519"/>
      <c r="KEW24" s="519"/>
      <c r="KEX24" s="519"/>
      <c r="KFB24" s="519"/>
      <c r="KFC24" s="519"/>
      <c r="KFG24" s="519"/>
      <c r="KFH24" s="519"/>
      <c r="KFL24" s="519"/>
      <c r="KFM24" s="519"/>
      <c r="KFQ24" s="519"/>
      <c r="KFR24" s="519"/>
      <c r="KFV24" s="519"/>
      <c r="KFW24" s="519"/>
      <c r="KGA24" s="519"/>
      <c r="KGB24" s="519"/>
      <c r="KGF24" s="519"/>
      <c r="KGG24" s="519"/>
      <c r="KGK24" s="519"/>
      <c r="KGL24" s="519"/>
      <c r="KGP24" s="519"/>
      <c r="KGQ24" s="519"/>
      <c r="KGU24" s="519"/>
      <c r="KGV24" s="519"/>
      <c r="KGZ24" s="519"/>
      <c r="KHA24" s="519"/>
      <c r="KHE24" s="519"/>
      <c r="KHF24" s="519"/>
      <c r="KHJ24" s="519"/>
      <c r="KHK24" s="519"/>
      <c r="KHO24" s="519"/>
      <c r="KHP24" s="519"/>
      <c r="KHT24" s="519"/>
      <c r="KHU24" s="519"/>
      <c r="KHY24" s="519"/>
      <c r="KHZ24" s="519"/>
      <c r="KID24" s="519"/>
      <c r="KIE24" s="519"/>
      <c r="KII24" s="519"/>
      <c r="KIJ24" s="519"/>
      <c r="KIN24" s="519"/>
      <c r="KIO24" s="519"/>
      <c r="KIS24" s="519"/>
      <c r="KIT24" s="519"/>
      <c r="KIX24" s="519"/>
      <c r="KIY24" s="519"/>
      <c r="KJC24" s="519"/>
      <c r="KJD24" s="519"/>
      <c r="KJH24" s="519"/>
      <c r="KJI24" s="519"/>
      <c r="KJM24" s="519"/>
      <c r="KJN24" s="519"/>
      <c r="KJR24" s="519"/>
      <c r="KJS24" s="519"/>
      <c r="KJW24" s="519"/>
      <c r="KJX24" s="519"/>
      <c r="KKB24" s="519"/>
      <c r="KKC24" s="519"/>
      <c r="KKG24" s="519"/>
      <c r="KKH24" s="519"/>
      <c r="KKL24" s="519"/>
      <c r="KKM24" s="519"/>
      <c r="KKQ24" s="519"/>
      <c r="KKR24" s="519"/>
      <c r="KKV24" s="519"/>
      <c r="KKW24" s="519"/>
      <c r="KLA24" s="519"/>
      <c r="KLB24" s="519"/>
      <c r="KLF24" s="519"/>
      <c r="KLG24" s="519"/>
      <c r="KLK24" s="519"/>
      <c r="KLL24" s="519"/>
      <c r="KLP24" s="519"/>
      <c r="KLQ24" s="519"/>
      <c r="KLU24" s="519"/>
      <c r="KLV24" s="519"/>
      <c r="KLZ24" s="519"/>
      <c r="KMA24" s="519"/>
      <c r="KME24" s="519"/>
      <c r="KMF24" s="519"/>
      <c r="KMJ24" s="519"/>
      <c r="KMK24" s="519"/>
      <c r="KMO24" s="519"/>
      <c r="KMP24" s="519"/>
      <c r="KMT24" s="519"/>
      <c r="KMU24" s="519"/>
      <c r="KMY24" s="519"/>
      <c r="KMZ24" s="519"/>
      <c r="KND24" s="519"/>
      <c r="KNE24" s="519"/>
      <c r="KNI24" s="519"/>
      <c r="KNJ24" s="519"/>
      <c r="KNN24" s="519"/>
      <c r="KNO24" s="519"/>
      <c r="KNS24" s="519"/>
      <c r="KNT24" s="519"/>
      <c r="KNX24" s="519"/>
      <c r="KNY24" s="519"/>
      <c r="KOC24" s="519"/>
      <c r="KOD24" s="519"/>
      <c r="KOH24" s="519"/>
      <c r="KOI24" s="519"/>
      <c r="KOM24" s="519"/>
      <c r="KON24" s="519"/>
      <c r="KOR24" s="519"/>
      <c r="KOS24" s="519"/>
      <c r="KOW24" s="519"/>
      <c r="KOX24" s="519"/>
      <c r="KPB24" s="519"/>
      <c r="KPC24" s="519"/>
      <c r="KPG24" s="519"/>
      <c r="KPH24" s="519"/>
      <c r="KPL24" s="519"/>
      <c r="KPM24" s="519"/>
      <c r="KPQ24" s="519"/>
      <c r="KPR24" s="519"/>
      <c r="KPV24" s="519"/>
      <c r="KPW24" s="519"/>
      <c r="KQA24" s="519"/>
      <c r="KQB24" s="519"/>
      <c r="KQF24" s="519"/>
      <c r="KQG24" s="519"/>
      <c r="KQK24" s="519"/>
      <c r="KQL24" s="519"/>
      <c r="KQP24" s="519"/>
      <c r="KQQ24" s="519"/>
      <c r="KQU24" s="519"/>
      <c r="KQV24" s="519"/>
      <c r="KQZ24" s="519"/>
      <c r="KRA24" s="519"/>
      <c r="KRE24" s="519"/>
      <c r="KRF24" s="519"/>
      <c r="KRJ24" s="519"/>
      <c r="KRK24" s="519"/>
      <c r="KRO24" s="519"/>
      <c r="KRP24" s="519"/>
      <c r="KRT24" s="519"/>
      <c r="KRU24" s="519"/>
      <c r="KRY24" s="519"/>
      <c r="KRZ24" s="519"/>
      <c r="KSD24" s="519"/>
      <c r="KSE24" s="519"/>
      <c r="KSI24" s="519"/>
      <c r="KSJ24" s="519"/>
      <c r="KSN24" s="519"/>
      <c r="KSO24" s="519"/>
      <c r="KSS24" s="519"/>
      <c r="KST24" s="519"/>
      <c r="KSX24" s="519"/>
      <c r="KSY24" s="519"/>
      <c r="KTC24" s="519"/>
      <c r="KTD24" s="519"/>
      <c r="KTH24" s="519"/>
      <c r="KTI24" s="519"/>
      <c r="KTM24" s="519"/>
      <c r="KTN24" s="519"/>
      <c r="KTR24" s="519"/>
      <c r="KTS24" s="519"/>
      <c r="KTW24" s="519"/>
      <c r="KTX24" s="519"/>
      <c r="KUB24" s="519"/>
      <c r="KUC24" s="519"/>
      <c r="KUG24" s="519"/>
      <c r="KUH24" s="519"/>
      <c r="KUL24" s="519"/>
      <c r="KUM24" s="519"/>
      <c r="KUQ24" s="519"/>
      <c r="KUR24" s="519"/>
      <c r="KUV24" s="519"/>
      <c r="KUW24" s="519"/>
      <c r="KVA24" s="519"/>
      <c r="KVB24" s="519"/>
      <c r="KVF24" s="519"/>
      <c r="KVG24" s="519"/>
      <c r="KVK24" s="519"/>
      <c r="KVL24" s="519"/>
      <c r="KVP24" s="519"/>
      <c r="KVQ24" s="519"/>
      <c r="KVU24" s="519"/>
      <c r="KVV24" s="519"/>
      <c r="KVZ24" s="519"/>
      <c r="KWA24" s="519"/>
      <c r="KWE24" s="519"/>
      <c r="KWF24" s="519"/>
      <c r="KWJ24" s="519"/>
      <c r="KWK24" s="519"/>
      <c r="KWO24" s="519"/>
      <c r="KWP24" s="519"/>
      <c r="KWT24" s="519"/>
      <c r="KWU24" s="519"/>
      <c r="KWY24" s="519"/>
      <c r="KWZ24" s="519"/>
      <c r="KXD24" s="519"/>
      <c r="KXE24" s="519"/>
      <c r="KXI24" s="519"/>
      <c r="KXJ24" s="519"/>
      <c r="KXN24" s="519"/>
      <c r="KXO24" s="519"/>
      <c r="KXS24" s="519"/>
      <c r="KXT24" s="519"/>
      <c r="KXX24" s="519"/>
      <c r="KXY24" s="519"/>
      <c r="KYC24" s="519"/>
      <c r="KYD24" s="519"/>
      <c r="KYH24" s="519"/>
      <c r="KYI24" s="519"/>
      <c r="KYM24" s="519"/>
      <c r="KYN24" s="519"/>
      <c r="KYR24" s="519"/>
      <c r="KYS24" s="519"/>
      <c r="KYW24" s="519"/>
      <c r="KYX24" s="519"/>
      <c r="KZB24" s="519"/>
      <c r="KZC24" s="519"/>
      <c r="KZG24" s="519"/>
      <c r="KZH24" s="519"/>
      <c r="KZL24" s="519"/>
      <c r="KZM24" s="519"/>
      <c r="KZQ24" s="519"/>
      <c r="KZR24" s="519"/>
      <c r="KZV24" s="519"/>
      <c r="KZW24" s="519"/>
      <c r="LAA24" s="519"/>
      <c r="LAB24" s="519"/>
      <c r="LAF24" s="519"/>
      <c r="LAG24" s="519"/>
      <c r="LAK24" s="519"/>
      <c r="LAL24" s="519"/>
      <c r="LAP24" s="519"/>
      <c r="LAQ24" s="519"/>
      <c r="LAU24" s="519"/>
      <c r="LAV24" s="519"/>
      <c r="LAZ24" s="519"/>
      <c r="LBA24" s="519"/>
      <c r="LBE24" s="519"/>
      <c r="LBF24" s="519"/>
      <c r="LBJ24" s="519"/>
      <c r="LBK24" s="519"/>
      <c r="LBO24" s="519"/>
      <c r="LBP24" s="519"/>
      <c r="LBT24" s="519"/>
      <c r="LBU24" s="519"/>
      <c r="LBY24" s="519"/>
      <c r="LBZ24" s="519"/>
      <c r="LCD24" s="519"/>
      <c r="LCE24" s="519"/>
      <c r="LCI24" s="519"/>
      <c r="LCJ24" s="519"/>
      <c r="LCN24" s="519"/>
      <c r="LCO24" s="519"/>
      <c r="LCS24" s="519"/>
      <c r="LCT24" s="519"/>
      <c r="LCX24" s="519"/>
      <c r="LCY24" s="519"/>
      <c r="LDC24" s="519"/>
      <c r="LDD24" s="519"/>
      <c r="LDH24" s="519"/>
      <c r="LDI24" s="519"/>
      <c r="LDM24" s="519"/>
      <c r="LDN24" s="519"/>
      <c r="LDR24" s="519"/>
      <c r="LDS24" s="519"/>
      <c r="LDW24" s="519"/>
      <c r="LDX24" s="519"/>
      <c r="LEB24" s="519"/>
      <c r="LEC24" s="519"/>
      <c r="LEG24" s="519"/>
      <c r="LEH24" s="519"/>
      <c r="LEL24" s="519"/>
      <c r="LEM24" s="519"/>
      <c r="LEQ24" s="519"/>
      <c r="LER24" s="519"/>
      <c r="LEV24" s="519"/>
      <c r="LEW24" s="519"/>
      <c r="LFA24" s="519"/>
      <c r="LFB24" s="519"/>
      <c r="LFF24" s="519"/>
      <c r="LFG24" s="519"/>
      <c r="LFK24" s="519"/>
      <c r="LFL24" s="519"/>
      <c r="LFP24" s="519"/>
      <c r="LFQ24" s="519"/>
      <c r="LFU24" s="519"/>
      <c r="LFV24" s="519"/>
      <c r="LFZ24" s="519"/>
      <c r="LGA24" s="519"/>
      <c r="LGE24" s="519"/>
      <c r="LGF24" s="519"/>
      <c r="LGJ24" s="519"/>
      <c r="LGK24" s="519"/>
      <c r="LGO24" s="519"/>
      <c r="LGP24" s="519"/>
      <c r="LGT24" s="519"/>
      <c r="LGU24" s="519"/>
      <c r="LGY24" s="519"/>
      <c r="LGZ24" s="519"/>
      <c r="LHD24" s="519"/>
      <c r="LHE24" s="519"/>
      <c r="LHI24" s="519"/>
      <c r="LHJ24" s="519"/>
      <c r="LHN24" s="519"/>
      <c r="LHO24" s="519"/>
      <c r="LHS24" s="519"/>
      <c r="LHT24" s="519"/>
      <c r="LHX24" s="519"/>
      <c r="LHY24" s="519"/>
      <c r="LIC24" s="519"/>
      <c r="LID24" s="519"/>
      <c r="LIH24" s="519"/>
      <c r="LII24" s="519"/>
      <c r="LIM24" s="519"/>
      <c r="LIN24" s="519"/>
      <c r="LIR24" s="519"/>
      <c r="LIS24" s="519"/>
      <c r="LIW24" s="519"/>
      <c r="LIX24" s="519"/>
      <c r="LJB24" s="519"/>
      <c r="LJC24" s="519"/>
      <c r="LJG24" s="519"/>
      <c r="LJH24" s="519"/>
      <c r="LJL24" s="519"/>
      <c r="LJM24" s="519"/>
      <c r="LJQ24" s="519"/>
      <c r="LJR24" s="519"/>
      <c r="LJV24" s="519"/>
      <c r="LJW24" s="519"/>
      <c r="LKA24" s="519"/>
      <c r="LKB24" s="519"/>
      <c r="LKF24" s="519"/>
      <c r="LKG24" s="519"/>
      <c r="LKK24" s="519"/>
      <c r="LKL24" s="519"/>
      <c r="LKP24" s="519"/>
      <c r="LKQ24" s="519"/>
      <c r="LKU24" s="519"/>
      <c r="LKV24" s="519"/>
      <c r="LKZ24" s="519"/>
      <c r="LLA24" s="519"/>
      <c r="LLE24" s="519"/>
      <c r="LLF24" s="519"/>
      <c r="LLJ24" s="519"/>
      <c r="LLK24" s="519"/>
      <c r="LLO24" s="519"/>
      <c r="LLP24" s="519"/>
      <c r="LLT24" s="519"/>
      <c r="LLU24" s="519"/>
      <c r="LLY24" s="519"/>
      <c r="LLZ24" s="519"/>
      <c r="LMD24" s="519"/>
      <c r="LME24" s="519"/>
      <c r="LMI24" s="519"/>
      <c r="LMJ24" s="519"/>
      <c r="LMN24" s="519"/>
      <c r="LMO24" s="519"/>
      <c r="LMS24" s="519"/>
      <c r="LMT24" s="519"/>
      <c r="LMX24" s="519"/>
      <c r="LMY24" s="519"/>
      <c r="LNC24" s="519"/>
      <c r="LND24" s="519"/>
      <c r="LNH24" s="519"/>
      <c r="LNI24" s="519"/>
      <c r="LNM24" s="519"/>
      <c r="LNN24" s="519"/>
      <c r="LNR24" s="519"/>
      <c r="LNS24" s="519"/>
      <c r="LNW24" s="519"/>
      <c r="LNX24" s="519"/>
      <c r="LOB24" s="519"/>
      <c r="LOC24" s="519"/>
      <c r="LOG24" s="519"/>
      <c r="LOH24" s="519"/>
      <c r="LOL24" s="519"/>
      <c r="LOM24" s="519"/>
      <c r="LOQ24" s="519"/>
      <c r="LOR24" s="519"/>
      <c r="LOV24" s="519"/>
      <c r="LOW24" s="519"/>
      <c r="LPA24" s="519"/>
      <c r="LPB24" s="519"/>
      <c r="LPF24" s="519"/>
      <c r="LPG24" s="519"/>
      <c r="LPK24" s="519"/>
      <c r="LPL24" s="519"/>
      <c r="LPP24" s="519"/>
      <c r="LPQ24" s="519"/>
      <c r="LPU24" s="519"/>
      <c r="LPV24" s="519"/>
      <c r="LPZ24" s="519"/>
      <c r="LQA24" s="519"/>
      <c r="LQE24" s="519"/>
      <c r="LQF24" s="519"/>
      <c r="LQJ24" s="519"/>
      <c r="LQK24" s="519"/>
      <c r="LQO24" s="519"/>
      <c r="LQP24" s="519"/>
      <c r="LQT24" s="519"/>
      <c r="LQU24" s="519"/>
      <c r="LQY24" s="519"/>
      <c r="LQZ24" s="519"/>
      <c r="LRD24" s="519"/>
      <c r="LRE24" s="519"/>
      <c r="LRI24" s="519"/>
      <c r="LRJ24" s="519"/>
      <c r="LRN24" s="519"/>
      <c r="LRO24" s="519"/>
      <c r="LRS24" s="519"/>
      <c r="LRT24" s="519"/>
      <c r="LRX24" s="519"/>
      <c r="LRY24" s="519"/>
      <c r="LSC24" s="519"/>
      <c r="LSD24" s="519"/>
      <c r="LSH24" s="519"/>
      <c r="LSI24" s="519"/>
      <c r="LSM24" s="519"/>
      <c r="LSN24" s="519"/>
      <c r="LSR24" s="519"/>
      <c r="LSS24" s="519"/>
      <c r="LSW24" s="519"/>
      <c r="LSX24" s="519"/>
      <c r="LTB24" s="519"/>
      <c r="LTC24" s="519"/>
      <c r="LTG24" s="519"/>
      <c r="LTH24" s="519"/>
      <c r="LTL24" s="519"/>
      <c r="LTM24" s="519"/>
      <c r="LTQ24" s="519"/>
      <c r="LTR24" s="519"/>
      <c r="LTV24" s="519"/>
      <c r="LTW24" s="519"/>
      <c r="LUA24" s="519"/>
      <c r="LUB24" s="519"/>
      <c r="LUF24" s="519"/>
      <c r="LUG24" s="519"/>
      <c r="LUK24" s="519"/>
      <c r="LUL24" s="519"/>
      <c r="LUP24" s="519"/>
      <c r="LUQ24" s="519"/>
      <c r="LUU24" s="519"/>
      <c r="LUV24" s="519"/>
      <c r="LUZ24" s="519"/>
      <c r="LVA24" s="519"/>
      <c r="LVE24" s="519"/>
      <c r="LVF24" s="519"/>
      <c r="LVJ24" s="519"/>
      <c r="LVK24" s="519"/>
      <c r="LVO24" s="519"/>
      <c r="LVP24" s="519"/>
      <c r="LVT24" s="519"/>
      <c r="LVU24" s="519"/>
      <c r="LVY24" s="519"/>
      <c r="LVZ24" s="519"/>
      <c r="LWD24" s="519"/>
      <c r="LWE24" s="519"/>
      <c r="LWI24" s="519"/>
      <c r="LWJ24" s="519"/>
      <c r="LWN24" s="519"/>
      <c r="LWO24" s="519"/>
      <c r="LWS24" s="519"/>
      <c r="LWT24" s="519"/>
      <c r="LWX24" s="519"/>
      <c r="LWY24" s="519"/>
      <c r="LXC24" s="519"/>
      <c r="LXD24" s="519"/>
      <c r="LXH24" s="519"/>
      <c r="LXI24" s="519"/>
      <c r="LXM24" s="519"/>
      <c r="LXN24" s="519"/>
      <c r="LXR24" s="519"/>
      <c r="LXS24" s="519"/>
      <c r="LXW24" s="519"/>
      <c r="LXX24" s="519"/>
      <c r="LYB24" s="519"/>
      <c r="LYC24" s="519"/>
      <c r="LYG24" s="519"/>
      <c r="LYH24" s="519"/>
      <c r="LYL24" s="519"/>
      <c r="LYM24" s="519"/>
      <c r="LYQ24" s="519"/>
      <c r="LYR24" s="519"/>
      <c r="LYV24" s="519"/>
      <c r="LYW24" s="519"/>
      <c r="LZA24" s="519"/>
      <c r="LZB24" s="519"/>
      <c r="LZF24" s="519"/>
      <c r="LZG24" s="519"/>
      <c r="LZK24" s="519"/>
      <c r="LZL24" s="519"/>
      <c r="LZP24" s="519"/>
      <c r="LZQ24" s="519"/>
      <c r="LZU24" s="519"/>
      <c r="LZV24" s="519"/>
      <c r="LZZ24" s="519"/>
      <c r="MAA24" s="519"/>
      <c r="MAE24" s="519"/>
      <c r="MAF24" s="519"/>
      <c r="MAJ24" s="519"/>
      <c r="MAK24" s="519"/>
      <c r="MAO24" s="519"/>
      <c r="MAP24" s="519"/>
      <c r="MAT24" s="519"/>
      <c r="MAU24" s="519"/>
      <c r="MAY24" s="519"/>
      <c r="MAZ24" s="519"/>
      <c r="MBD24" s="519"/>
      <c r="MBE24" s="519"/>
      <c r="MBI24" s="519"/>
      <c r="MBJ24" s="519"/>
      <c r="MBN24" s="519"/>
      <c r="MBO24" s="519"/>
      <c r="MBS24" s="519"/>
      <c r="MBT24" s="519"/>
      <c r="MBX24" s="519"/>
      <c r="MBY24" s="519"/>
      <c r="MCC24" s="519"/>
      <c r="MCD24" s="519"/>
      <c r="MCH24" s="519"/>
      <c r="MCI24" s="519"/>
      <c r="MCM24" s="519"/>
      <c r="MCN24" s="519"/>
      <c r="MCR24" s="519"/>
      <c r="MCS24" s="519"/>
      <c r="MCW24" s="519"/>
      <c r="MCX24" s="519"/>
      <c r="MDB24" s="519"/>
      <c r="MDC24" s="519"/>
      <c r="MDG24" s="519"/>
      <c r="MDH24" s="519"/>
      <c r="MDL24" s="519"/>
      <c r="MDM24" s="519"/>
      <c r="MDQ24" s="519"/>
      <c r="MDR24" s="519"/>
      <c r="MDV24" s="519"/>
      <c r="MDW24" s="519"/>
      <c r="MEA24" s="519"/>
      <c r="MEB24" s="519"/>
      <c r="MEF24" s="519"/>
      <c r="MEG24" s="519"/>
      <c r="MEK24" s="519"/>
      <c r="MEL24" s="519"/>
      <c r="MEP24" s="519"/>
      <c r="MEQ24" s="519"/>
      <c r="MEU24" s="519"/>
      <c r="MEV24" s="519"/>
      <c r="MEZ24" s="519"/>
      <c r="MFA24" s="519"/>
      <c r="MFE24" s="519"/>
      <c r="MFF24" s="519"/>
      <c r="MFJ24" s="519"/>
      <c r="MFK24" s="519"/>
      <c r="MFO24" s="519"/>
      <c r="MFP24" s="519"/>
      <c r="MFT24" s="519"/>
      <c r="MFU24" s="519"/>
      <c r="MFY24" s="519"/>
      <c r="MFZ24" s="519"/>
      <c r="MGD24" s="519"/>
      <c r="MGE24" s="519"/>
      <c r="MGI24" s="519"/>
      <c r="MGJ24" s="519"/>
      <c r="MGN24" s="519"/>
      <c r="MGO24" s="519"/>
      <c r="MGS24" s="519"/>
      <c r="MGT24" s="519"/>
      <c r="MGX24" s="519"/>
      <c r="MGY24" s="519"/>
      <c r="MHC24" s="519"/>
      <c r="MHD24" s="519"/>
      <c r="MHH24" s="519"/>
      <c r="MHI24" s="519"/>
      <c r="MHM24" s="519"/>
      <c r="MHN24" s="519"/>
      <c r="MHR24" s="519"/>
      <c r="MHS24" s="519"/>
      <c r="MHW24" s="519"/>
      <c r="MHX24" s="519"/>
      <c r="MIB24" s="519"/>
      <c r="MIC24" s="519"/>
      <c r="MIG24" s="519"/>
      <c r="MIH24" s="519"/>
      <c r="MIL24" s="519"/>
      <c r="MIM24" s="519"/>
      <c r="MIQ24" s="519"/>
      <c r="MIR24" s="519"/>
      <c r="MIV24" s="519"/>
      <c r="MIW24" s="519"/>
      <c r="MJA24" s="519"/>
      <c r="MJB24" s="519"/>
      <c r="MJF24" s="519"/>
      <c r="MJG24" s="519"/>
      <c r="MJK24" s="519"/>
      <c r="MJL24" s="519"/>
      <c r="MJP24" s="519"/>
      <c r="MJQ24" s="519"/>
      <c r="MJU24" s="519"/>
      <c r="MJV24" s="519"/>
      <c r="MJZ24" s="519"/>
      <c r="MKA24" s="519"/>
      <c r="MKE24" s="519"/>
      <c r="MKF24" s="519"/>
      <c r="MKJ24" s="519"/>
      <c r="MKK24" s="519"/>
      <c r="MKO24" s="519"/>
      <c r="MKP24" s="519"/>
      <c r="MKT24" s="519"/>
      <c r="MKU24" s="519"/>
      <c r="MKY24" s="519"/>
      <c r="MKZ24" s="519"/>
      <c r="MLD24" s="519"/>
      <c r="MLE24" s="519"/>
      <c r="MLI24" s="519"/>
      <c r="MLJ24" s="519"/>
      <c r="MLN24" s="519"/>
      <c r="MLO24" s="519"/>
      <c r="MLS24" s="519"/>
      <c r="MLT24" s="519"/>
      <c r="MLX24" s="519"/>
      <c r="MLY24" s="519"/>
      <c r="MMC24" s="519"/>
      <c r="MMD24" s="519"/>
      <c r="MMH24" s="519"/>
      <c r="MMI24" s="519"/>
      <c r="MMM24" s="519"/>
      <c r="MMN24" s="519"/>
      <c r="MMR24" s="519"/>
      <c r="MMS24" s="519"/>
      <c r="MMW24" s="519"/>
      <c r="MMX24" s="519"/>
      <c r="MNB24" s="519"/>
      <c r="MNC24" s="519"/>
      <c r="MNG24" s="519"/>
      <c r="MNH24" s="519"/>
      <c r="MNL24" s="519"/>
      <c r="MNM24" s="519"/>
      <c r="MNQ24" s="519"/>
      <c r="MNR24" s="519"/>
      <c r="MNV24" s="519"/>
      <c r="MNW24" s="519"/>
      <c r="MOA24" s="519"/>
      <c r="MOB24" s="519"/>
      <c r="MOF24" s="519"/>
      <c r="MOG24" s="519"/>
      <c r="MOK24" s="519"/>
      <c r="MOL24" s="519"/>
      <c r="MOP24" s="519"/>
      <c r="MOQ24" s="519"/>
      <c r="MOU24" s="519"/>
      <c r="MOV24" s="519"/>
      <c r="MOZ24" s="519"/>
      <c r="MPA24" s="519"/>
      <c r="MPE24" s="519"/>
      <c r="MPF24" s="519"/>
      <c r="MPJ24" s="519"/>
      <c r="MPK24" s="519"/>
      <c r="MPO24" s="519"/>
      <c r="MPP24" s="519"/>
      <c r="MPT24" s="519"/>
      <c r="MPU24" s="519"/>
      <c r="MPY24" s="519"/>
      <c r="MPZ24" s="519"/>
      <c r="MQD24" s="519"/>
      <c r="MQE24" s="519"/>
      <c r="MQI24" s="519"/>
      <c r="MQJ24" s="519"/>
      <c r="MQN24" s="519"/>
      <c r="MQO24" s="519"/>
      <c r="MQS24" s="519"/>
      <c r="MQT24" s="519"/>
      <c r="MQX24" s="519"/>
      <c r="MQY24" s="519"/>
      <c r="MRC24" s="519"/>
      <c r="MRD24" s="519"/>
      <c r="MRH24" s="519"/>
      <c r="MRI24" s="519"/>
      <c r="MRM24" s="519"/>
      <c r="MRN24" s="519"/>
      <c r="MRR24" s="519"/>
      <c r="MRS24" s="519"/>
      <c r="MRW24" s="519"/>
      <c r="MRX24" s="519"/>
      <c r="MSB24" s="519"/>
      <c r="MSC24" s="519"/>
      <c r="MSG24" s="519"/>
      <c r="MSH24" s="519"/>
      <c r="MSL24" s="519"/>
      <c r="MSM24" s="519"/>
      <c r="MSQ24" s="519"/>
      <c r="MSR24" s="519"/>
      <c r="MSV24" s="519"/>
      <c r="MSW24" s="519"/>
      <c r="MTA24" s="519"/>
      <c r="MTB24" s="519"/>
      <c r="MTF24" s="519"/>
      <c r="MTG24" s="519"/>
      <c r="MTK24" s="519"/>
      <c r="MTL24" s="519"/>
      <c r="MTP24" s="519"/>
      <c r="MTQ24" s="519"/>
      <c r="MTU24" s="519"/>
      <c r="MTV24" s="519"/>
      <c r="MTZ24" s="519"/>
      <c r="MUA24" s="519"/>
      <c r="MUE24" s="519"/>
      <c r="MUF24" s="519"/>
      <c r="MUJ24" s="519"/>
      <c r="MUK24" s="519"/>
      <c r="MUO24" s="519"/>
      <c r="MUP24" s="519"/>
      <c r="MUT24" s="519"/>
      <c r="MUU24" s="519"/>
      <c r="MUY24" s="519"/>
      <c r="MUZ24" s="519"/>
      <c r="MVD24" s="519"/>
      <c r="MVE24" s="519"/>
      <c r="MVI24" s="519"/>
      <c r="MVJ24" s="519"/>
      <c r="MVN24" s="519"/>
      <c r="MVO24" s="519"/>
      <c r="MVS24" s="519"/>
      <c r="MVT24" s="519"/>
      <c r="MVX24" s="519"/>
      <c r="MVY24" s="519"/>
      <c r="MWC24" s="519"/>
      <c r="MWD24" s="519"/>
      <c r="MWH24" s="519"/>
      <c r="MWI24" s="519"/>
      <c r="MWM24" s="519"/>
      <c r="MWN24" s="519"/>
      <c r="MWR24" s="519"/>
      <c r="MWS24" s="519"/>
      <c r="MWW24" s="519"/>
      <c r="MWX24" s="519"/>
      <c r="MXB24" s="519"/>
      <c r="MXC24" s="519"/>
      <c r="MXG24" s="519"/>
      <c r="MXH24" s="519"/>
      <c r="MXL24" s="519"/>
      <c r="MXM24" s="519"/>
      <c r="MXQ24" s="519"/>
      <c r="MXR24" s="519"/>
      <c r="MXV24" s="519"/>
      <c r="MXW24" s="519"/>
      <c r="MYA24" s="519"/>
      <c r="MYB24" s="519"/>
      <c r="MYF24" s="519"/>
      <c r="MYG24" s="519"/>
      <c r="MYK24" s="519"/>
      <c r="MYL24" s="519"/>
      <c r="MYP24" s="519"/>
      <c r="MYQ24" s="519"/>
      <c r="MYU24" s="519"/>
      <c r="MYV24" s="519"/>
      <c r="MYZ24" s="519"/>
      <c r="MZA24" s="519"/>
      <c r="MZE24" s="519"/>
      <c r="MZF24" s="519"/>
      <c r="MZJ24" s="519"/>
      <c r="MZK24" s="519"/>
      <c r="MZO24" s="519"/>
      <c r="MZP24" s="519"/>
      <c r="MZT24" s="519"/>
      <c r="MZU24" s="519"/>
      <c r="MZY24" s="519"/>
      <c r="MZZ24" s="519"/>
      <c r="NAD24" s="519"/>
      <c r="NAE24" s="519"/>
      <c r="NAI24" s="519"/>
      <c r="NAJ24" s="519"/>
      <c r="NAN24" s="519"/>
      <c r="NAO24" s="519"/>
      <c r="NAS24" s="519"/>
      <c r="NAT24" s="519"/>
      <c r="NAX24" s="519"/>
      <c r="NAY24" s="519"/>
      <c r="NBC24" s="519"/>
      <c r="NBD24" s="519"/>
      <c r="NBH24" s="519"/>
      <c r="NBI24" s="519"/>
      <c r="NBM24" s="519"/>
      <c r="NBN24" s="519"/>
      <c r="NBR24" s="519"/>
      <c r="NBS24" s="519"/>
      <c r="NBW24" s="519"/>
      <c r="NBX24" s="519"/>
      <c r="NCB24" s="519"/>
      <c r="NCC24" s="519"/>
      <c r="NCG24" s="519"/>
      <c r="NCH24" s="519"/>
      <c r="NCL24" s="519"/>
      <c r="NCM24" s="519"/>
      <c r="NCQ24" s="519"/>
      <c r="NCR24" s="519"/>
      <c r="NCV24" s="519"/>
      <c r="NCW24" s="519"/>
      <c r="NDA24" s="519"/>
      <c r="NDB24" s="519"/>
      <c r="NDF24" s="519"/>
      <c r="NDG24" s="519"/>
      <c r="NDK24" s="519"/>
      <c r="NDL24" s="519"/>
      <c r="NDP24" s="519"/>
      <c r="NDQ24" s="519"/>
      <c r="NDU24" s="519"/>
      <c r="NDV24" s="519"/>
      <c r="NDZ24" s="519"/>
      <c r="NEA24" s="519"/>
      <c r="NEE24" s="519"/>
      <c r="NEF24" s="519"/>
      <c r="NEJ24" s="519"/>
      <c r="NEK24" s="519"/>
      <c r="NEO24" s="519"/>
      <c r="NEP24" s="519"/>
      <c r="NET24" s="519"/>
      <c r="NEU24" s="519"/>
      <c r="NEY24" s="519"/>
      <c r="NEZ24" s="519"/>
      <c r="NFD24" s="519"/>
      <c r="NFE24" s="519"/>
      <c r="NFI24" s="519"/>
      <c r="NFJ24" s="519"/>
      <c r="NFN24" s="519"/>
      <c r="NFO24" s="519"/>
      <c r="NFS24" s="519"/>
      <c r="NFT24" s="519"/>
      <c r="NFX24" s="519"/>
      <c r="NFY24" s="519"/>
      <c r="NGC24" s="519"/>
      <c r="NGD24" s="519"/>
      <c r="NGH24" s="519"/>
      <c r="NGI24" s="519"/>
      <c r="NGM24" s="519"/>
      <c r="NGN24" s="519"/>
      <c r="NGR24" s="519"/>
      <c r="NGS24" s="519"/>
      <c r="NGW24" s="519"/>
      <c r="NGX24" s="519"/>
      <c r="NHB24" s="519"/>
      <c r="NHC24" s="519"/>
      <c r="NHG24" s="519"/>
      <c r="NHH24" s="519"/>
      <c r="NHL24" s="519"/>
      <c r="NHM24" s="519"/>
      <c r="NHQ24" s="519"/>
      <c r="NHR24" s="519"/>
      <c r="NHV24" s="519"/>
      <c r="NHW24" s="519"/>
      <c r="NIA24" s="519"/>
      <c r="NIB24" s="519"/>
      <c r="NIF24" s="519"/>
      <c r="NIG24" s="519"/>
      <c r="NIK24" s="519"/>
      <c r="NIL24" s="519"/>
      <c r="NIP24" s="519"/>
      <c r="NIQ24" s="519"/>
      <c r="NIU24" s="519"/>
      <c r="NIV24" s="519"/>
      <c r="NIZ24" s="519"/>
      <c r="NJA24" s="519"/>
      <c r="NJE24" s="519"/>
      <c r="NJF24" s="519"/>
      <c r="NJJ24" s="519"/>
      <c r="NJK24" s="519"/>
      <c r="NJO24" s="519"/>
      <c r="NJP24" s="519"/>
      <c r="NJT24" s="519"/>
      <c r="NJU24" s="519"/>
      <c r="NJY24" s="519"/>
      <c r="NJZ24" s="519"/>
      <c r="NKD24" s="519"/>
      <c r="NKE24" s="519"/>
      <c r="NKI24" s="519"/>
      <c r="NKJ24" s="519"/>
      <c r="NKN24" s="519"/>
      <c r="NKO24" s="519"/>
      <c r="NKS24" s="519"/>
      <c r="NKT24" s="519"/>
      <c r="NKX24" s="519"/>
      <c r="NKY24" s="519"/>
      <c r="NLC24" s="519"/>
      <c r="NLD24" s="519"/>
      <c r="NLH24" s="519"/>
      <c r="NLI24" s="519"/>
      <c r="NLM24" s="519"/>
      <c r="NLN24" s="519"/>
      <c r="NLR24" s="519"/>
      <c r="NLS24" s="519"/>
      <c r="NLW24" s="519"/>
      <c r="NLX24" s="519"/>
      <c r="NMB24" s="519"/>
      <c r="NMC24" s="519"/>
      <c r="NMG24" s="519"/>
      <c r="NMH24" s="519"/>
      <c r="NML24" s="519"/>
      <c r="NMM24" s="519"/>
      <c r="NMQ24" s="519"/>
      <c r="NMR24" s="519"/>
      <c r="NMV24" s="519"/>
      <c r="NMW24" s="519"/>
      <c r="NNA24" s="519"/>
      <c r="NNB24" s="519"/>
      <c r="NNF24" s="519"/>
      <c r="NNG24" s="519"/>
      <c r="NNK24" s="519"/>
      <c r="NNL24" s="519"/>
      <c r="NNP24" s="519"/>
      <c r="NNQ24" s="519"/>
      <c r="NNU24" s="519"/>
      <c r="NNV24" s="519"/>
      <c r="NNZ24" s="519"/>
      <c r="NOA24" s="519"/>
      <c r="NOE24" s="519"/>
      <c r="NOF24" s="519"/>
      <c r="NOJ24" s="519"/>
      <c r="NOK24" s="519"/>
      <c r="NOO24" s="519"/>
      <c r="NOP24" s="519"/>
      <c r="NOT24" s="519"/>
      <c r="NOU24" s="519"/>
      <c r="NOY24" s="519"/>
      <c r="NOZ24" s="519"/>
      <c r="NPD24" s="519"/>
      <c r="NPE24" s="519"/>
      <c r="NPI24" s="519"/>
      <c r="NPJ24" s="519"/>
      <c r="NPN24" s="519"/>
      <c r="NPO24" s="519"/>
      <c r="NPS24" s="519"/>
      <c r="NPT24" s="519"/>
      <c r="NPX24" s="519"/>
      <c r="NPY24" s="519"/>
      <c r="NQC24" s="519"/>
      <c r="NQD24" s="519"/>
      <c r="NQH24" s="519"/>
      <c r="NQI24" s="519"/>
      <c r="NQM24" s="519"/>
      <c r="NQN24" s="519"/>
      <c r="NQR24" s="519"/>
      <c r="NQS24" s="519"/>
      <c r="NQW24" s="519"/>
      <c r="NQX24" s="519"/>
      <c r="NRB24" s="519"/>
      <c r="NRC24" s="519"/>
      <c r="NRG24" s="519"/>
      <c r="NRH24" s="519"/>
      <c r="NRL24" s="519"/>
      <c r="NRM24" s="519"/>
      <c r="NRQ24" s="519"/>
      <c r="NRR24" s="519"/>
      <c r="NRV24" s="519"/>
      <c r="NRW24" s="519"/>
      <c r="NSA24" s="519"/>
      <c r="NSB24" s="519"/>
      <c r="NSF24" s="519"/>
      <c r="NSG24" s="519"/>
      <c r="NSK24" s="519"/>
      <c r="NSL24" s="519"/>
      <c r="NSP24" s="519"/>
      <c r="NSQ24" s="519"/>
      <c r="NSU24" s="519"/>
      <c r="NSV24" s="519"/>
      <c r="NSZ24" s="519"/>
      <c r="NTA24" s="519"/>
      <c r="NTE24" s="519"/>
      <c r="NTF24" s="519"/>
      <c r="NTJ24" s="519"/>
      <c r="NTK24" s="519"/>
      <c r="NTO24" s="519"/>
      <c r="NTP24" s="519"/>
      <c r="NTT24" s="519"/>
      <c r="NTU24" s="519"/>
      <c r="NTY24" s="519"/>
      <c r="NTZ24" s="519"/>
      <c r="NUD24" s="519"/>
      <c r="NUE24" s="519"/>
      <c r="NUI24" s="519"/>
      <c r="NUJ24" s="519"/>
      <c r="NUN24" s="519"/>
      <c r="NUO24" s="519"/>
      <c r="NUS24" s="519"/>
      <c r="NUT24" s="519"/>
      <c r="NUX24" s="519"/>
      <c r="NUY24" s="519"/>
      <c r="NVC24" s="519"/>
      <c r="NVD24" s="519"/>
      <c r="NVH24" s="519"/>
      <c r="NVI24" s="519"/>
      <c r="NVM24" s="519"/>
      <c r="NVN24" s="519"/>
      <c r="NVR24" s="519"/>
      <c r="NVS24" s="519"/>
      <c r="NVW24" s="519"/>
      <c r="NVX24" s="519"/>
      <c r="NWB24" s="519"/>
      <c r="NWC24" s="519"/>
      <c r="NWG24" s="519"/>
      <c r="NWH24" s="519"/>
      <c r="NWL24" s="519"/>
      <c r="NWM24" s="519"/>
      <c r="NWQ24" s="519"/>
      <c r="NWR24" s="519"/>
      <c r="NWV24" s="519"/>
      <c r="NWW24" s="519"/>
      <c r="NXA24" s="519"/>
      <c r="NXB24" s="519"/>
      <c r="NXF24" s="519"/>
      <c r="NXG24" s="519"/>
      <c r="NXK24" s="519"/>
      <c r="NXL24" s="519"/>
      <c r="NXP24" s="519"/>
      <c r="NXQ24" s="519"/>
      <c r="NXU24" s="519"/>
      <c r="NXV24" s="519"/>
      <c r="NXZ24" s="519"/>
      <c r="NYA24" s="519"/>
      <c r="NYE24" s="519"/>
      <c r="NYF24" s="519"/>
      <c r="NYJ24" s="519"/>
      <c r="NYK24" s="519"/>
      <c r="NYO24" s="519"/>
      <c r="NYP24" s="519"/>
      <c r="NYT24" s="519"/>
      <c r="NYU24" s="519"/>
      <c r="NYY24" s="519"/>
      <c r="NYZ24" s="519"/>
      <c r="NZD24" s="519"/>
      <c r="NZE24" s="519"/>
      <c r="NZI24" s="519"/>
      <c r="NZJ24" s="519"/>
      <c r="NZN24" s="519"/>
      <c r="NZO24" s="519"/>
      <c r="NZS24" s="519"/>
      <c r="NZT24" s="519"/>
      <c r="NZX24" s="519"/>
      <c r="NZY24" s="519"/>
      <c r="OAC24" s="519"/>
      <c r="OAD24" s="519"/>
      <c r="OAH24" s="519"/>
      <c r="OAI24" s="519"/>
      <c r="OAM24" s="519"/>
      <c r="OAN24" s="519"/>
      <c r="OAR24" s="519"/>
      <c r="OAS24" s="519"/>
      <c r="OAW24" s="519"/>
      <c r="OAX24" s="519"/>
      <c r="OBB24" s="519"/>
      <c r="OBC24" s="519"/>
      <c r="OBG24" s="519"/>
      <c r="OBH24" s="519"/>
      <c r="OBL24" s="519"/>
      <c r="OBM24" s="519"/>
      <c r="OBQ24" s="519"/>
      <c r="OBR24" s="519"/>
      <c r="OBV24" s="519"/>
      <c r="OBW24" s="519"/>
      <c r="OCA24" s="519"/>
      <c r="OCB24" s="519"/>
      <c r="OCF24" s="519"/>
      <c r="OCG24" s="519"/>
      <c r="OCK24" s="519"/>
      <c r="OCL24" s="519"/>
      <c r="OCP24" s="519"/>
      <c r="OCQ24" s="519"/>
      <c r="OCU24" s="519"/>
      <c r="OCV24" s="519"/>
      <c r="OCZ24" s="519"/>
      <c r="ODA24" s="519"/>
      <c r="ODE24" s="519"/>
      <c r="ODF24" s="519"/>
      <c r="ODJ24" s="519"/>
      <c r="ODK24" s="519"/>
      <c r="ODO24" s="519"/>
      <c r="ODP24" s="519"/>
      <c r="ODT24" s="519"/>
      <c r="ODU24" s="519"/>
      <c r="ODY24" s="519"/>
      <c r="ODZ24" s="519"/>
      <c r="OED24" s="519"/>
      <c r="OEE24" s="519"/>
      <c r="OEI24" s="519"/>
      <c r="OEJ24" s="519"/>
      <c r="OEN24" s="519"/>
      <c r="OEO24" s="519"/>
      <c r="OES24" s="519"/>
      <c r="OET24" s="519"/>
      <c r="OEX24" s="519"/>
      <c r="OEY24" s="519"/>
      <c r="OFC24" s="519"/>
      <c r="OFD24" s="519"/>
      <c r="OFH24" s="519"/>
      <c r="OFI24" s="519"/>
      <c r="OFM24" s="519"/>
      <c r="OFN24" s="519"/>
      <c r="OFR24" s="519"/>
      <c r="OFS24" s="519"/>
      <c r="OFW24" s="519"/>
      <c r="OFX24" s="519"/>
      <c r="OGB24" s="519"/>
      <c r="OGC24" s="519"/>
      <c r="OGG24" s="519"/>
      <c r="OGH24" s="519"/>
      <c r="OGL24" s="519"/>
      <c r="OGM24" s="519"/>
      <c r="OGQ24" s="519"/>
      <c r="OGR24" s="519"/>
      <c r="OGV24" s="519"/>
      <c r="OGW24" s="519"/>
      <c r="OHA24" s="519"/>
      <c r="OHB24" s="519"/>
      <c r="OHF24" s="519"/>
      <c r="OHG24" s="519"/>
      <c r="OHK24" s="519"/>
      <c r="OHL24" s="519"/>
      <c r="OHP24" s="519"/>
      <c r="OHQ24" s="519"/>
      <c r="OHU24" s="519"/>
      <c r="OHV24" s="519"/>
      <c r="OHZ24" s="519"/>
      <c r="OIA24" s="519"/>
      <c r="OIE24" s="519"/>
      <c r="OIF24" s="519"/>
      <c r="OIJ24" s="519"/>
      <c r="OIK24" s="519"/>
      <c r="OIO24" s="519"/>
      <c r="OIP24" s="519"/>
      <c r="OIT24" s="519"/>
      <c r="OIU24" s="519"/>
      <c r="OIY24" s="519"/>
      <c r="OIZ24" s="519"/>
      <c r="OJD24" s="519"/>
      <c r="OJE24" s="519"/>
      <c r="OJI24" s="519"/>
      <c r="OJJ24" s="519"/>
      <c r="OJN24" s="519"/>
      <c r="OJO24" s="519"/>
      <c r="OJS24" s="519"/>
      <c r="OJT24" s="519"/>
      <c r="OJX24" s="519"/>
      <c r="OJY24" s="519"/>
      <c r="OKC24" s="519"/>
      <c r="OKD24" s="519"/>
      <c r="OKH24" s="519"/>
      <c r="OKI24" s="519"/>
      <c r="OKM24" s="519"/>
      <c r="OKN24" s="519"/>
      <c r="OKR24" s="519"/>
      <c r="OKS24" s="519"/>
      <c r="OKW24" s="519"/>
      <c r="OKX24" s="519"/>
      <c r="OLB24" s="519"/>
      <c r="OLC24" s="519"/>
      <c r="OLG24" s="519"/>
      <c r="OLH24" s="519"/>
      <c r="OLL24" s="519"/>
      <c r="OLM24" s="519"/>
      <c r="OLQ24" s="519"/>
      <c r="OLR24" s="519"/>
      <c r="OLV24" s="519"/>
      <c r="OLW24" s="519"/>
      <c r="OMA24" s="519"/>
      <c r="OMB24" s="519"/>
      <c r="OMF24" s="519"/>
      <c r="OMG24" s="519"/>
      <c r="OMK24" s="519"/>
      <c r="OML24" s="519"/>
      <c r="OMP24" s="519"/>
      <c r="OMQ24" s="519"/>
      <c r="OMU24" s="519"/>
      <c r="OMV24" s="519"/>
      <c r="OMZ24" s="519"/>
      <c r="ONA24" s="519"/>
      <c r="ONE24" s="519"/>
      <c r="ONF24" s="519"/>
      <c r="ONJ24" s="519"/>
      <c r="ONK24" s="519"/>
      <c r="ONO24" s="519"/>
      <c r="ONP24" s="519"/>
      <c r="ONT24" s="519"/>
      <c r="ONU24" s="519"/>
      <c r="ONY24" s="519"/>
      <c r="ONZ24" s="519"/>
      <c r="OOD24" s="519"/>
      <c r="OOE24" s="519"/>
      <c r="OOI24" s="519"/>
      <c r="OOJ24" s="519"/>
      <c r="OON24" s="519"/>
      <c r="OOO24" s="519"/>
      <c r="OOS24" s="519"/>
      <c r="OOT24" s="519"/>
      <c r="OOX24" s="519"/>
      <c r="OOY24" s="519"/>
      <c r="OPC24" s="519"/>
      <c r="OPD24" s="519"/>
      <c r="OPH24" s="519"/>
      <c r="OPI24" s="519"/>
      <c r="OPM24" s="519"/>
      <c r="OPN24" s="519"/>
      <c r="OPR24" s="519"/>
      <c r="OPS24" s="519"/>
      <c r="OPW24" s="519"/>
      <c r="OPX24" s="519"/>
      <c r="OQB24" s="519"/>
      <c r="OQC24" s="519"/>
      <c r="OQG24" s="519"/>
      <c r="OQH24" s="519"/>
      <c r="OQL24" s="519"/>
      <c r="OQM24" s="519"/>
      <c r="OQQ24" s="519"/>
      <c r="OQR24" s="519"/>
      <c r="OQV24" s="519"/>
      <c r="OQW24" s="519"/>
      <c r="ORA24" s="519"/>
      <c r="ORB24" s="519"/>
      <c r="ORF24" s="519"/>
      <c r="ORG24" s="519"/>
      <c r="ORK24" s="519"/>
      <c r="ORL24" s="519"/>
      <c r="ORP24" s="519"/>
      <c r="ORQ24" s="519"/>
      <c r="ORU24" s="519"/>
      <c r="ORV24" s="519"/>
      <c r="ORZ24" s="519"/>
      <c r="OSA24" s="519"/>
      <c r="OSE24" s="519"/>
      <c r="OSF24" s="519"/>
      <c r="OSJ24" s="519"/>
      <c r="OSK24" s="519"/>
      <c r="OSO24" s="519"/>
      <c r="OSP24" s="519"/>
      <c r="OST24" s="519"/>
      <c r="OSU24" s="519"/>
      <c r="OSY24" s="519"/>
      <c r="OSZ24" s="519"/>
      <c r="OTD24" s="519"/>
      <c r="OTE24" s="519"/>
      <c r="OTI24" s="519"/>
      <c r="OTJ24" s="519"/>
      <c r="OTN24" s="519"/>
      <c r="OTO24" s="519"/>
      <c r="OTS24" s="519"/>
      <c r="OTT24" s="519"/>
      <c r="OTX24" s="519"/>
      <c r="OTY24" s="519"/>
      <c r="OUC24" s="519"/>
      <c r="OUD24" s="519"/>
      <c r="OUH24" s="519"/>
      <c r="OUI24" s="519"/>
      <c r="OUM24" s="519"/>
      <c r="OUN24" s="519"/>
      <c r="OUR24" s="519"/>
      <c r="OUS24" s="519"/>
      <c r="OUW24" s="519"/>
      <c r="OUX24" s="519"/>
      <c r="OVB24" s="519"/>
      <c r="OVC24" s="519"/>
      <c r="OVG24" s="519"/>
      <c r="OVH24" s="519"/>
      <c r="OVL24" s="519"/>
      <c r="OVM24" s="519"/>
      <c r="OVQ24" s="519"/>
      <c r="OVR24" s="519"/>
      <c r="OVV24" s="519"/>
      <c r="OVW24" s="519"/>
      <c r="OWA24" s="519"/>
      <c r="OWB24" s="519"/>
      <c r="OWF24" s="519"/>
      <c r="OWG24" s="519"/>
      <c r="OWK24" s="519"/>
      <c r="OWL24" s="519"/>
      <c r="OWP24" s="519"/>
      <c r="OWQ24" s="519"/>
      <c r="OWU24" s="519"/>
      <c r="OWV24" s="519"/>
      <c r="OWZ24" s="519"/>
      <c r="OXA24" s="519"/>
      <c r="OXE24" s="519"/>
      <c r="OXF24" s="519"/>
      <c r="OXJ24" s="519"/>
      <c r="OXK24" s="519"/>
      <c r="OXO24" s="519"/>
      <c r="OXP24" s="519"/>
      <c r="OXT24" s="519"/>
      <c r="OXU24" s="519"/>
      <c r="OXY24" s="519"/>
      <c r="OXZ24" s="519"/>
      <c r="OYD24" s="519"/>
      <c r="OYE24" s="519"/>
      <c r="OYI24" s="519"/>
      <c r="OYJ24" s="519"/>
      <c r="OYN24" s="519"/>
      <c r="OYO24" s="519"/>
      <c r="OYS24" s="519"/>
      <c r="OYT24" s="519"/>
      <c r="OYX24" s="519"/>
      <c r="OYY24" s="519"/>
      <c r="OZC24" s="519"/>
      <c r="OZD24" s="519"/>
      <c r="OZH24" s="519"/>
      <c r="OZI24" s="519"/>
      <c r="OZM24" s="519"/>
      <c r="OZN24" s="519"/>
      <c r="OZR24" s="519"/>
      <c r="OZS24" s="519"/>
      <c r="OZW24" s="519"/>
      <c r="OZX24" s="519"/>
      <c r="PAB24" s="519"/>
      <c r="PAC24" s="519"/>
      <c r="PAG24" s="519"/>
      <c r="PAH24" s="519"/>
      <c r="PAL24" s="519"/>
      <c r="PAM24" s="519"/>
      <c r="PAQ24" s="519"/>
      <c r="PAR24" s="519"/>
      <c r="PAV24" s="519"/>
      <c r="PAW24" s="519"/>
      <c r="PBA24" s="519"/>
      <c r="PBB24" s="519"/>
      <c r="PBF24" s="519"/>
      <c r="PBG24" s="519"/>
      <c r="PBK24" s="519"/>
      <c r="PBL24" s="519"/>
      <c r="PBP24" s="519"/>
      <c r="PBQ24" s="519"/>
      <c r="PBU24" s="519"/>
      <c r="PBV24" s="519"/>
      <c r="PBZ24" s="519"/>
      <c r="PCA24" s="519"/>
      <c r="PCE24" s="519"/>
      <c r="PCF24" s="519"/>
      <c r="PCJ24" s="519"/>
      <c r="PCK24" s="519"/>
      <c r="PCO24" s="519"/>
      <c r="PCP24" s="519"/>
      <c r="PCT24" s="519"/>
      <c r="PCU24" s="519"/>
      <c r="PCY24" s="519"/>
      <c r="PCZ24" s="519"/>
      <c r="PDD24" s="519"/>
      <c r="PDE24" s="519"/>
      <c r="PDI24" s="519"/>
      <c r="PDJ24" s="519"/>
      <c r="PDN24" s="519"/>
      <c r="PDO24" s="519"/>
      <c r="PDS24" s="519"/>
      <c r="PDT24" s="519"/>
      <c r="PDX24" s="519"/>
      <c r="PDY24" s="519"/>
      <c r="PEC24" s="519"/>
      <c r="PED24" s="519"/>
      <c r="PEH24" s="519"/>
      <c r="PEI24" s="519"/>
      <c r="PEM24" s="519"/>
      <c r="PEN24" s="519"/>
      <c r="PER24" s="519"/>
      <c r="PES24" s="519"/>
      <c r="PEW24" s="519"/>
      <c r="PEX24" s="519"/>
      <c r="PFB24" s="519"/>
      <c r="PFC24" s="519"/>
      <c r="PFG24" s="519"/>
      <c r="PFH24" s="519"/>
      <c r="PFL24" s="519"/>
      <c r="PFM24" s="519"/>
      <c r="PFQ24" s="519"/>
      <c r="PFR24" s="519"/>
      <c r="PFV24" s="519"/>
      <c r="PFW24" s="519"/>
      <c r="PGA24" s="519"/>
      <c r="PGB24" s="519"/>
      <c r="PGF24" s="519"/>
      <c r="PGG24" s="519"/>
      <c r="PGK24" s="519"/>
      <c r="PGL24" s="519"/>
      <c r="PGP24" s="519"/>
      <c r="PGQ24" s="519"/>
      <c r="PGU24" s="519"/>
      <c r="PGV24" s="519"/>
      <c r="PGZ24" s="519"/>
      <c r="PHA24" s="519"/>
      <c r="PHE24" s="519"/>
      <c r="PHF24" s="519"/>
      <c r="PHJ24" s="519"/>
      <c r="PHK24" s="519"/>
      <c r="PHO24" s="519"/>
      <c r="PHP24" s="519"/>
      <c r="PHT24" s="519"/>
      <c r="PHU24" s="519"/>
      <c r="PHY24" s="519"/>
      <c r="PHZ24" s="519"/>
      <c r="PID24" s="519"/>
      <c r="PIE24" s="519"/>
      <c r="PII24" s="519"/>
      <c r="PIJ24" s="519"/>
      <c r="PIN24" s="519"/>
      <c r="PIO24" s="519"/>
      <c r="PIS24" s="519"/>
      <c r="PIT24" s="519"/>
      <c r="PIX24" s="519"/>
      <c r="PIY24" s="519"/>
      <c r="PJC24" s="519"/>
      <c r="PJD24" s="519"/>
      <c r="PJH24" s="519"/>
      <c r="PJI24" s="519"/>
      <c r="PJM24" s="519"/>
      <c r="PJN24" s="519"/>
      <c r="PJR24" s="519"/>
      <c r="PJS24" s="519"/>
      <c r="PJW24" s="519"/>
      <c r="PJX24" s="519"/>
      <c r="PKB24" s="519"/>
      <c r="PKC24" s="519"/>
      <c r="PKG24" s="519"/>
      <c r="PKH24" s="519"/>
      <c r="PKL24" s="519"/>
      <c r="PKM24" s="519"/>
      <c r="PKQ24" s="519"/>
      <c r="PKR24" s="519"/>
      <c r="PKV24" s="519"/>
      <c r="PKW24" s="519"/>
      <c r="PLA24" s="519"/>
      <c r="PLB24" s="519"/>
      <c r="PLF24" s="519"/>
      <c r="PLG24" s="519"/>
      <c r="PLK24" s="519"/>
      <c r="PLL24" s="519"/>
      <c r="PLP24" s="519"/>
      <c r="PLQ24" s="519"/>
      <c r="PLU24" s="519"/>
      <c r="PLV24" s="519"/>
      <c r="PLZ24" s="519"/>
      <c r="PMA24" s="519"/>
      <c r="PME24" s="519"/>
      <c r="PMF24" s="519"/>
      <c r="PMJ24" s="519"/>
      <c r="PMK24" s="519"/>
      <c r="PMO24" s="519"/>
      <c r="PMP24" s="519"/>
      <c r="PMT24" s="519"/>
      <c r="PMU24" s="519"/>
      <c r="PMY24" s="519"/>
      <c r="PMZ24" s="519"/>
      <c r="PND24" s="519"/>
      <c r="PNE24" s="519"/>
      <c r="PNI24" s="519"/>
      <c r="PNJ24" s="519"/>
      <c r="PNN24" s="519"/>
      <c r="PNO24" s="519"/>
      <c r="PNS24" s="519"/>
      <c r="PNT24" s="519"/>
      <c r="PNX24" s="519"/>
      <c r="PNY24" s="519"/>
      <c r="POC24" s="519"/>
      <c r="POD24" s="519"/>
      <c r="POH24" s="519"/>
      <c r="POI24" s="519"/>
      <c r="POM24" s="519"/>
      <c r="PON24" s="519"/>
      <c r="POR24" s="519"/>
      <c r="POS24" s="519"/>
      <c r="POW24" s="519"/>
      <c r="POX24" s="519"/>
      <c r="PPB24" s="519"/>
      <c r="PPC24" s="519"/>
      <c r="PPG24" s="519"/>
      <c r="PPH24" s="519"/>
      <c r="PPL24" s="519"/>
      <c r="PPM24" s="519"/>
      <c r="PPQ24" s="519"/>
      <c r="PPR24" s="519"/>
      <c r="PPV24" s="519"/>
      <c r="PPW24" s="519"/>
      <c r="PQA24" s="519"/>
      <c r="PQB24" s="519"/>
      <c r="PQF24" s="519"/>
      <c r="PQG24" s="519"/>
      <c r="PQK24" s="519"/>
      <c r="PQL24" s="519"/>
      <c r="PQP24" s="519"/>
      <c r="PQQ24" s="519"/>
      <c r="PQU24" s="519"/>
      <c r="PQV24" s="519"/>
      <c r="PQZ24" s="519"/>
      <c r="PRA24" s="519"/>
      <c r="PRE24" s="519"/>
      <c r="PRF24" s="519"/>
      <c r="PRJ24" s="519"/>
      <c r="PRK24" s="519"/>
      <c r="PRO24" s="519"/>
      <c r="PRP24" s="519"/>
      <c r="PRT24" s="519"/>
      <c r="PRU24" s="519"/>
      <c r="PRY24" s="519"/>
      <c r="PRZ24" s="519"/>
      <c r="PSD24" s="519"/>
      <c r="PSE24" s="519"/>
      <c r="PSI24" s="519"/>
      <c r="PSJ24" s="519"/>
      <c r="PSN24" s="519"/>
      <c r="PSO24" s="519"/>
      <c r="PSS24" s="519"/>
      <c r="PST24" s="519"/>
      <c r="PSX24" s="519"/>
      <c r="PSY24" s="519"/>
      <c r="PTC24" s="519"/>
      <c r="PTD24" s="519"/>
      <c r="PTH24" s="519"/>
      <c r="PTI24" s="519"/>
      <c r="PTM24" s="519"/>
      <c r="PTN24" s="519"/>
      <c r="PTR24" s="519"/>
      <c r="PTS24" s="519"/>
      <c r="PTW24" s="519"/>
      <c r="PTX24" s="519"/>
      <c r="PUB24" s="519"/>
      <c r="PUC24" s="519"/>
      <c r="PUG24" s="519"/>
      <c r="PUH24" s="519"/>
      <c r="PUL24" s="519"/>
      <c r="PUM24" s="519"/>
      <c r="PUQ24" s="519"/>
      <c r="PUR24" s="519"/>
      <c r="PUV24" s="519"/>
      <c r="PUW24" s="519"/>
      <c r="PVA24" s="519"/>
      <c r="PVB24" s="519"/>
      <c r="PVF24" s="519"/>
      <c r="PVG24" s="519"/>
      <c r="PVK24" s="519"/>
      <c r="PVL24" s="519"/>
      <c r="PVP24" s="519"/>
      <c r="PVQ24" s="519"/>
      <c r="PVU24" s="519"/>
      <c r="PVV24" s="519"/>
      <c r="PVZ24" s="519"/>
      <c r="PWA24" s="519"/>
      <c r="PWE24" s="519"/>
      <c r="PWF24" s="519"/>
      <c r="PWJ24" s="519"/>
      <c r="PWK24" s="519"/>
      <c r="PWO24" s="519"/>
      <c r="PWP24" s="519"/>
      <c r="PWT24" s="519"/>
      <c r="PWU24" s="519"/>
      <c r="PWY24" s="519"/>
      <c r="PWZ24" s="519"/>
      <c r="PXD24" s="519"/>
      <c r="PXE24" s="519"/>
      <c r="PXI24" s="519"/>
      <c r="PXJ24" s="519"/>
      <c r="PXN24" s="519"/>
      <c r="PXO24" s="519"/>
      <c r="PXS24" s="519"/>
      <c r="PXT24" s="519"/>
      <c r="PXX24" s="519"/>
      <c r="PXY24" s="519"/>
      <c r="PYC24" s="519"/>
      <c r="PYD24" s="519"/>
      <c r="PYH24" s="519"/>
      <c r="PYI24" s="519"/>
      <c r="PYM24" s="519"/>
      <c r="PYN24" s="519"/>
      <c r="PYR24" s="519"/>
      <c r="PYS24" s="519"/>
      <c r="PYW24" s="519"/>
      <c r="PYX24" s="519"/>
      <c r="PZB24" s="519"/>
      <c r="PZC24" s="519"/>
      <c r="PZG24" s="519"/>
      <c r="PZH24" s="519"/>
      <c r="PZL24" s="519"/>
      <c r="PZM24" s="519"/>
      <c r="PZQ24" s="519"/>
      <c r="PZR24" s="519"/>
      <c r="PZV24" s="519"/>
      <c r="PZW24" s="519"/>
      <c r="QAA24" s="519"/>
      <c r="QAB24" s="519"/>
      <c r="QAF24" s="519"/>
      <c r="QAG24" s="519"/>
      <c r="QAK24" s="519"/>
      <c r="QAL24" s="519"/>
      <c r="QAP24" s="519"/>
      <c r="QAQ24" s="519"/>
      <c r="QAU24" s="519"/>
      <c r="QAV24" s="519"/>
      <c r="QAZ24" s="519"/>
      <c r="QBA24" s="519"/>
      <c r="QBE24" s="519"/>
      <c r="QBF24" s="519"/>
      <c r="QBJ24" s="519"/>
      <c r="QBK24" s="519"/>
      <c r="QBO24" s="519"/>
      <c r="QBP24" s="519"/>
      <c r="QBT24" s="519"/>
      <c r="QBU24" s="519"/>
      <c r="QBY24" s="519"/>
      <c r="QBZ24" s="519"/>
      <c r="QCD24" s="519"/>
      <c r="QCE24" s="519"/>
      <c r="QCI24" s="519"/>
      <c r="QCJ24" s="519"/>
      <c r="QCN24" s="519"/>
      <c r="QCO24" s="519"/>
      <c r="QCS24" s="519"/>
      <c r="QCT24" s="519"/>
      <c r="QCX24" s="519"/>
      <c r="QCY24" s="519"/>
      <c r="QDC24" s="519"/>
      <c r="QDD24" s="519"/>
      <c r="QDH24" s="519"/>
      <c r="QDI24" s="519"/>
      <c r="QDM24" s="519"/>
      <c r="QDN24" s="519"/>
      <c r="QDR24" s="519"/>
      <c r="QDS24" s="519"/>
      <c r="QDW24" s="519"/>
      <c r="QDX24" s="519"/>
      <c r="QEB24" s="519"/>
      <c r="QEC24" s="519"/>
      <c r="QEG24" s="519"/>
      <c r="QEH24" s="519"/>
      <c r="QEL24" s="519"/>
      <c r="QEM24" s="519"/>
      <c r="QEQ24" s="519"/>
      <c r="QER24" s="519"/>
      <c r="QEV24" s="519"/>
      <c r="QEW24" s="519"/>
      <c r="QFA24" s="519"/>
      <c r="QFB24" s="519"/>
      <c r="QFF24" s="519"/>
      <c r="QFG24" s="519"/>
      <c r="QFK24" s="519"/>
      <c r="QFL24" s="519"/>
      <c r="QFP24" s="519"/>
      <c r="QFQ24" s="519"/>
      <c r="QFU24" s="519"/>
      <c r="QFV24" s="519"/>
      <c r="QFZ24" s="519"/>
      <c r="QGA24" s="519"/>
      <c r="QGE24" s="519"/>
      <c r="QGF24" s="519"/>
      <c r="QGJ24" s="519"/>
      <c r="QGK24" s="519"/>
      <c r="QGO24" s="519"/>
      <c r="QGP24" s="519"/>
      <c r="QGT24" s="519"/>
      <c r="QGU24" s="519"/>
      <c r="QGY24" s="519"/>
      <c r="QGZ24" s="519"/>
      <c r="QHD24" s="519"/>
      <c r="QHE24" s="519"/>
      <c r="QHI24" s="519"/>
      <c r="QHJ24" s="519"/>
      <c r="QHN24" s="519"/>
      <c r="QHO24" s="519"/>
      <c r="QHS24" s="519"/>
      <c r="QHT24" s="519"/>
      <c r="QHX24" s="519"/>
      <c r="QHY24" s="519"/>
      <c r="QIC24" s="519"/>
      <c r="QID24" s="519"/>
      <c r="QIH24" s="519"/>
      <c r="QII24" s="519"/>
      <c r="QIM24" s="519"/>
      <c r="QIN24" s="519"/>
      <c r="QIR24" s="519"/>
      <c r="QIS24" s="519"/>
      <c r="QIW24" s="519"/>
      <c r="QIX24" s="519"/>
      <c r="QJB24" s="519"/>
      <c r="QJC24" s="519"/>
      <c r="QJG24" s="519"/>
      <c r="QJH24" s="519"/>
      <c r="QJL24" s="519"/>
      <c r="QJM24" s="519"/>
      <c r="QJQ24" s="519"/>
      <c r="QJR24" s="519"/>
      <c r="QJV24" s="519"/>
      <c r="QJW24" s="519"/>
      <c r="QKA24" s="519"/>
      <c r="QKB24" s="519"/>
      <c r="QKF24" s="519"/>
      <c r="QKG24" s="519"/>
      <c r="QKK24" s="519"/>
      <c r="QKL24" s="519"/>
      <c r="QKP24" s="519"/>
      <c r="QKQ24" s="519"/>
      <c r="QKU24" s="519"/>
      <c r="QKV24" s="519"/>
      <c r="QKZ24" s="519"/>
      <c r="QLA24" s="519"/>
      <c r="QLE24" s="519"/>
      <c r="QLF24" s="519"/>
      <c r="QLJ24" s="519"/>
      <c r="QLK24" s="519"/>
      <c r="QLO24" s="519"/>
      <c r="QLP24" s="519"/>
      <c r="QLT24" s="519"/>
      <c r="QLU24" s="519"/>
      <c r="QLY24" s="519"/>
      <c r="QLZ24" s="519"/>
      <c r="QMD24" s="519"/>
      <c r="QME24" s="519"/>
      <c r="QMI24" s="519"/>
      <c r="QMJ24" s="519"/>
      <c r="QMN24" s="519"/>
      <c r="QMO24" s="519"/>
      <c r="QMS24" s="519"/>
      <c r="QMT24" s="519"/>
      <c r="QMX24" s="519"/>
      <c r="QMY24" s="519"/>
      <c r="QNC24" s="519"/>
      <c r="QND24" s="519"/>
      <c r="QNH24" s="519"/>
      <c r="QNI24" s="519"/>
      <c r="QNM24" s="519"/>
      <c r="QNN24" s="519"/>
      <c r="QNR24" s="519"/>
      <c r="QNS24" s="519"/>
      <c r="QNW24" s="519"/>
      <c r="QNX24" s="519"/>
      <c r="QOB24" s="519"/>
      <c r="QOC24" s="519"/>
      <c r="QOG24" s="519"/>
      <c r="QOH24" s="519"/>
      <c r="QOL24" s="519"/>
      <c r="QOM24" s="519"/>
      <c r="QOQ24" s="519"/>
      <c r="QOR24" s="519"/>
      <c r="QOV24" s="519"/>
      <c r="QOW24" s="519"/>
      <c r="QPA24" s="519"/>
      <c r="QPB24" s="519"/>
      <c r="QPF24" s="519"/>
      <c r="QPG24" s="519"/>
      <c r="QPK24" s="519"/>
      <c r="QPL24" s="519"/>
      <c r="QPP24" s="519"/>
      <c r="QPQ24" s="519"/>
      <c r="QPU24" s="519"/>
      <c r="QPV24" s="519"/>
      <c r="QPZ24" s="519"/>
      <c r="QQA24" s="519"/>
      <c r="QQE24" s="519"/>
      <c r="QQF24" s="519"/>
      <c r="QQJ24" s="519"/>
      <c r="QQK24" s="519"/>
      <c r="QQO24" s="519"/>
      <c r="QQP24" s="519"/>
      <c r="QQT24" s="519"/>
      <c r="QQU24" s="519"/>
      <c r="QQY24" s="519"/>
      <c r="QQZ24" s="519"/>
      <c r="QRD24" s="519"/>
      <c r="QRE24" s="519"/>
      <c r="QRI24" s="519"/>
      <c r="QRJ24" s="519"/>
      <c r="QRN24" s="519"/>
      <c r="QRO24" s="519"/>
      <c r="QRS24" s="519"/>
      <c r="QRT24" s="519"/>
      <c r="QRX24" s="519"/>
      <c r="QRY24" s="519"/>
      <c r="QSC24" s="519"/>
      <c r="QSD24" s="519"/>
      <c r="QSH24" s="519"/>
      <c r="QSI24" s="519"/>
      <c r="QSM24" s="519"/>
      <c r="QSN24" s="519"/>
      <c r="QSR24" s="519"/>
      <c r="QSS24" s="519"/>
      <c r="QSW24" s="519"/>
      <c r="QSX24" s="519"/>
      <c r="QTB24" s="519"/>
      <c r="QTC24" s="519"/>
      <c r="QTG24" s="519"/>
      <c r="QTH24" s="519"/>
      <c r="QTL24" s="519"/>
      <c r="QTM24" s="519"/>
      <c r="QTQ24" s="519"/>
      <c r="QTR24" s="519"/>
      <c r="QTV24" s="519"/>
      <c r="QTW24" s="519"/>
      <c r="QUA24" s="519"/>
      <c r="QUB24" s="519"/>
      <c r="QUF24" s="519"/>
      <c r="QUG24" s="519"/>
      <c r="QUK24" s="519"/>
      <c r="QUL24" s="519"/>
      <c r="QUP24" s="519"/>
      <c r="QUQ24" s="519"/>
      <c r="QUU24" s="519"/>
      <c r="QUV24" s="519"/>
      <c r="QUZ24" s="519"/>
      <c r="QVA24" s="519"/>
      <c r="QVE24" s="519"/>
      <c r="QVF24" s="519"/>
      <c r="QVJ24" s="519"/>
      <c r="QVK24" s="519"/>
      <c r="QVO24" s="519"/>
      <c r="QVP24" s="519"/>
      <c r="QVT24" s="519"/>
      <c r="QVU24" s="519"/>
      <c r="QVY24" s="519"/>
      <c r="QVZ24" s="519"/>
      <c r="QWD24" s="519"/>
      <c r="QWE24" s="519"/>
      <c r="QWI24" s="519"/>
      <c r="QWJ24" s="519"/>
      <c r="QWN24" s="519"/>
      <c r="QWO24" s="519"/>
      <c r="QWS24" s="519"/>
      <c r="QWT24" s="519"/>
      <c r="QWX24" s="519"/>
      <c r="QWY24" s="519"/>
      <c r="QXC24" s="519"/>
      <c r="QXD24" s="519"/>
      <c r="QXH24" s="519"/>
      <c r="QXI24" s="519"/>
      <c r="QXM24" s="519"/>
      <c r="QXN24" s="519"/>
      <c r="QXR24" s="519"/>
      <c r="QXS24" s="519"/>
      <c r="QXW24" s="519"/>
      <c r="QXX24" s="519"/>
      <c r="QYB24" s="519"/>
      <c r="QYC24" s="519"/>
      <c r="QYG24" s="519"/>
      <c r="QYH24" s="519"/>
      <c r="QYL24" s="519"/>
      <c r="QYM24" s="519"/>
      <c r="QYQ24" s="519"/>
      <c r="QYR24" s="519"/>
      <c r="QYV24" s="519"/>
      <c r="QYW24" s="519"/>
      <c r="QZA24" s="519"/>
      <c r="QZB24" s="519"/>
      <c r="QZF24" s="519"/>
      <c r="QZG24" s="519"/>
      <c r="QZK24" s="519"/>
      <c r="QZL24" s="519"/>
      <c r="QZP24" s="519"/>
      <c r="QZQ24" s="519"/>
      <c r="QZU24" s="519"/>
      <c r="QZV24" s="519"/>
      <c r="QZZ24" s="519"/>
      <c r="RAA24" s="519"/>
      <c r="RAE24" s="519"/>
      <c r="RAF24" s="519"/>
      <c r="RAJ24" s="519"/>
      <c r="RAK24" s="519"/>
      <c r="RAO24" s="519"/>
      <c r="RAP24" s="519"/>
      <c r="RAT24" s="519"/>
      <c r="RAU24" s="519"/>
      <c r="RAY24" s="519"/>
      <c r="RAZ24" s="519"/>
      <c r="RBD24" s="519"/>
      <c r="RBE24" s="519"/>
      <c r="RBI24" s="519"/>
      <c r="RBJ24" s="519"/>
      <c r="RBN24" s="519"/>
      <c r="RBO24" s="519"/>
      <c r="RBS24" s="519"/>
      <c r="RBT24" s="519"/>
      <c r="RBX24" s="519"/>
      <c r="RBY24" s="519"/>
      <c r="RCC24" s="519"/>
      <c r="RCD24" s="519"/>
      <c r="RCH24" s="519"/>
      <c r="RCI24" s="519"/>
      <c r="RCM24" s="519"/>
      <c r="RCN24" s="519"/>
      <c r="RCR24" s="519"/>
      <c r="RCS24" s="519"/>
      <c r="RCW24" s="519"/>
      <c r="RCX24" s="519"/>
      <c r="RDB24" s="519"/>
      <c r="RDC24" s="519"/>
      <c r="RDG24" s="519"/>
      <c r="RDH24" s="519"/>
      <c r="RDL24" s="519"/>
      <c r="RDM24" s="519"/>
      <c r="RDQ24" s="519"/>
      <c r="RDR24" s="519"/>
      <c r="RDV24" s="519"/>
      <c r="RDW24" s="519"/>
      <c r="REA24" s="519"/>
      <c r="REB24" s="519"/>
      <c r="REF24" s="519"/>
      <c r="REG24" s="519"/>
      <c r="REK24" s="519"/>
      <c r="REL24" s="519"/>
      <c r="REP24" s="519"/>
      <c r="REQ24" s="519"/>
      <c r="REU24" s="519"/>
      <c r="REV24" s="519"/>
      <c r="REZ24" s="519"/>
      <c r="RFA24" s="519"/>
      <c r="RFE24" s="519"/>
      <c r="RFF24" s="519"/>
      <c r="RFJ24" s="519"/>
      <c r="RFK24" s="519"/>
      <c r="RFO24" s="519"/>
      <c r="RFP24" s="519"/>
      <c r="RFT24" s="519"/>
      <c r="RFU24" s="519"/>
      <c r="RFY24" s="519"/>
      <c r="RFZ24" s="519"/>
      <c r="RGD24" s="519"/>
      <c r="RGE24" s="519"/>
      <c r="RGI24" s="519"/>
      <c r="RGJ24" s="519"/>
      <c r="RGN24" s="519"/>
      <c r="RGO24" s="519"/>
      <c r="RGS24" s="519"/>
      <c r="RGT24" s="519"/>
      <c r="RGX24" s="519"/>
      <c r="RGY24" s="519"/>
      <c r="RHC24" s="519"/>
      <c r="RHD24" s="519"/>
      <c r="RHH24" s="519"/>
      <c r="RHI24" s="519"/>
      <c r="RHM24" s="519"/>
      <c r="RHN24" s="519"/>
      <c r="RHR24" s="519"/>
      <c r="RHS24" s="519"/>
      <c r="RHW24" s="519"/>
      <c r="RHX24" s="519"/>
      <c r="RIB24" s="519"/>
      <c r="RIC24" s="519"/>
      <c r="RIG24" s="519"/>
      <c r="RIH24" s="519"/>
      <c r="RIL24" s="519"/>
      <c r="RIM24" s="519"/>
      <c r="RIQ24" s="519"/>
      <c r="RIR24" s="519"/>
      <c r="RIV24" s="519"/>
      <c r="RIW24" s="519"/>
      <c r="RJA24" s="519"/>
      <c r="RJB24" s="519"/>
      <c r="RJF24" s="519"/>
      <c r="RJG24" s="519"/>
      <c r="RJK24" s="519"/>
      <c r="RJL24" s="519"/>
      <c r="RJP24" s="519"/>
      <c r="RJQ24" s="519"/>
      <c r="RJU24" s="519"/>
      <c r="RJV24" s="519"/>
      <c r="RJZ24" s="519"/>
      <c r="RKA24" s="519"/>
      <c r="RKE24" s="519"/>
      <c r="RKF24" s="519"/>
      <c r="RKJ24" s="519"/>
      <c r="RKK24" s="519"/>
      <c r="RKO24" s="519"/>
      <c r="RKP24" s="519"/>
      <c r="RKT24" s="519"/>
      <c r="RKU24" s="519"/>
      <c r="RKY24" s="519"/>
      <c r="RKZ24" s="519"/>
      <c r="RLD24" s="519"/>
      <c r="RLE24" s="519"/>
      <c r="RLI24" s="519"/>
      <c r="RLJ24" s="519"/>
      <c r="RLN24" s="519"/>
      <c r="RLO24" s="519"/>
      <c r="RLS24" s="519"/>
      <c r="RLT24" s="519"/>
      <c r="RLX24" s="519"/>
      <c r="RLY24" s="519"/>
      <c r="RMC24" s="519"/>
      <c r="RMD24" s="519"/>
      <c r="RMH24" s="519"/>
      <c r="RMI24" s="519"/>
      <c r="RMM24" s="519"/>
      <c r="RMN24" s="519"/>
      <c r="RMR24" s="519"/>
      <c r="RMS24" s="519"/>
      <c r="RMW24" s="519"/>
      <c r="RMX24" s="519"/>
      <c r="RNB24" s="519"/>
      <c r="RNC24" s="519"/>
      <c r="RNG24" s="519"/>
      <c r="RNH24" s="519"/>
      <c r="RNL24" s="519"/>
      <c r="RNM24" s="519"/>
      <c r="RNQ24" s="519"/>
      <c r="RNR24" s="519"/>
      <c r="RNV24" s="519"/>
      <c r="RNW24" s="519"/>
      <c r="ROA24" s="519"/>
      <c r="ROB24" s="519"/>
      <c r="ROF24" s="519"/>
      <c r="ROG24" s="519"/>
      <c r="ROK24" s="519"/>
      <c r="ROL24" s="519"/>
      <c r="ROP24" s="519"/>
      <c r="ROQ24" s="519"/>
      <c r="ROU24" s="519"/>
      <c r="ROV24" s="519"/>
      <c r="ROZ24" s="519"/>
      <c r="RPA24" s="519"/>
      <c r="RPE24" s="519"/>
      <c r="RPF24" s="519"/>
      <c r="RPJ24" s="519"/>
      <c r="RPK24" s="519"/>
      <c r="RPO24" s="519"/>
      <c r="RPP24" s="519"/>
      <c r="RPT24" s="519"/>
      <c r="RPU24" s="519"/>
      <c r="RPY24" s="519"/>
      <c r="RPZ24" s="519"/>
      <c r="RQD24" s="519"/>
      <c r="RQE24" s="519"/>
      <c r="RQI24" s="519"/>
      <c r="RQJ24" s="519"/>
      <c r="RQN24" s="519"/>
      <c r="RQO24" s="519"/>
      <c r="RQS24" s="519"/>
      <c r="RQT24" s="519"/>
      <c r="RQX24" s="519"/>
      <c r="RQY24" s="519"/>
      <c r="RRC24" s="519"/>
      <c r="RRD24" s="519"/>
      <c r="RRH24" s="519"/>
      <c r="RRI24" s="519"/>
      <c r="RRM24" s="519"/>
      <c r="RRN24" s="519"/>
      <c r="RRR24" s="519"/>
      <c r="RRS24" s="519"/>
      <c r="RRW24" s="519"/>
      <c r="RRX24" s="519"/>
      <c r="RSB24" s="519"/>
      <c r="RSC24" s="519"/>
      <c r="RSG24" s="519"/>
      <c r="RSH24" s="519"/>
      <c r="RSL24" s="519"/>
      <c r="RSM24" s="519"/>
      <c r="RSQ24" s="519"/>
      <c r="RSR24" s="519"/>
      <c r="RSV24" s="519"/>
      <c r="RSW24" s="519"/>
      <c r="RTA24" s="519"/>
      <c r="RTB24" s="519"/>
      <c r="RTF24" s="519"/>
      <c r="RTG24" s="519"/>
      <c r="RTK24" s="519"/>
      <c r="RTL24" s="519"/>
      <c r="RTP24" s="519"/>
      <c r="RTQ24" s="519"/>
      <c r="RTU24" s="519"/>
      <c r="RTV24" s="519"/>
      <c r="RTZ24" s="519"/>
      <c r="RUA24" s="519"/>
      <c r="RUE24" s="519"/>
      <c r="RUF24" s="519"/>
      <c r="RUJ24" s="519"/>
      <c r="RUK24" s="519"/>
      <c r="RUO24" s="519"/>
      <c r="RUP24" s="519"/>
      <c r="RUT24" s="519"/>
      <c r="RUU24" s="519"/>
      <c r="RUY24" s="519"/>
      <c r="RUZ24" s="519"/>
      <c r="RVD24" s="519"/>
      <c r="RVE24" s="519"/>
      <c r="RVI24" s="519"/>
      <c r="RVJ24" s="519"/>
      <c r="RVN24" s="519"/>
      <c r="RVO24" s="519"/>
      <c r="RVS24" s="519"/>
      <c r="RVT24" s="519"/>
      <c r="RVX24" s="519"/>
      <c r="RVY24" s="519"/>
      <c r="RWC24" s="519"/>
      <c r="RWD24" s="519"/>
      <c r="RWH24" s="519"/>
      <c r="RWI24" s="519"/>
      <c r="RWM24" s="519"/>
      <c r="RWN24" s="519"/>
      <c r="RWR24" s="519"/>
      <c r="RWS24" s="519"/>
      <c r="RWW24" s="519"/>
      <c r="RWX24" s="519"/>
      <c r="RXB24" s="519"/>
      <c r="RXC24" s="519"/>
      <c r="RXG24" s="519"/>
      <c r="RXH24" s="519"/>
      <c r="RXL24" s="519"/>
      <c r="RXM24" s="519"/>
      <c r="RXQ24" s="519"/>
      <c r="RXR24" s="519"/>
      <c r="RXV24" s="519"/>
      <c r="RXW24" s="519"/>
      <c r="RYA24" s="519"/>
      <c r="RYB24" s="519"/>
      <c r="RYF24" s="519"/>
      <c r="RYG24" s="519"/>
      <c r="RYK24" s="519"/>
      <c r="RYL24" s="519"/>
      <c r="RYP24" s="519"/>
      <c r="RYQ24" s="519"/>
      <c r="RYU24" s="519"/>
      <c r="RYV24" s="519"/>
      <c r="RYZ24" s="519"/>
      <c r="RZA24" s="519"/>
      <c r="RZE24" s="519"/>
      <c r="RZF24" s="519"/>
      <c r="RZJ24" s="519"/>
      <c r="RZK24" s="519"/>
      <c r="RZO24" s="519"/>
      <c r="RZP24" s="519"/>
      <c r="RZT24" s="519"/>
      <c r="RZU24" s="519"/>
      <c r="RZY24" s="519"/>
      <c r="RZZ24" s="519"/>
      <c r="SAD24" s="519"/>
      <c r="SAE24" s="519"/>
      <c r="SAI24" s="519"/>
      <c r="SAJ24" s="519"/>
      <c r="SAN24" s="519"/>
      <c r="SAO24" s="519"/>
      <c r="SAS24" s="519"/>
      <c r="SAT24" s="519"/>
      <c r="SAX24" s="519"/>
      <c r="SAY24" s="519"/>
      <c r="SBC24" s="519"/>
      <c r="SBD24" s="519"/>
      <c r="SBH24" s="519"/>
      <c r="SBI24" s="519"/>
      <c r="SBM24" s="519"/>
      <c r="SBN24" s="519"/>
      <c r="SBR24" s="519"/>
      <c r="SBS24" s="519"/>
      <c r="SBW24" s="519"/>
      <c r="SBX24" s="519"/>
      <c r="SCB24" s="519"/>
      <c r="SCC24" s="519"/>
      <c r="SCG24" s="519"/>
      <c r="SCH24" s="519"/>
      <c r="SCL24" s="519"/>
      <c r="SCM24" s="519"/>
      <c r="SCQ24" s="519"/>
      <c r="SCR24" s="519"/>
      <c r="SCV24" s="519"/>
      <c r="SCW24" s="519"/>
      <c r="SDA24" s="519"/>
      <c r="SDB24" s="519"/>
      <c r="SDF24" s="519"/>
      <c r="SDG24" s="519"/>
      <c r="SDK24" s="519"/>
      <c r="SDL24" s="519"/>
      <c r="SDP24" s="519"/>
      <c r="SDQ24" s="519"/>
      <c r="SDU24" s="519"/>
      <c r="SDV24" s="519"/>
      <c r="SDZ24" s="519"/>
      <c r="SEA24" s="519"/>
      <c r="SEE24" s="519"/>
      <c r="SEF24" s="519"/>
      <c r="SEJ24" s="519"/>
      <c r="SEK24" s="519"/>
      <c r="SEO24" s="519"/>
      <c r="SEP24" s="519"/>
      <c r="SET24" s="519"/>
      <c r="SEU24" s="519"/>
      <c r="SEY24" s="519"/>
      <c r="SEZ24" s="519"/>
      <c r="SFD24" s="519"/>
      <c r="SFE24" s="519"/>
      <c r="SFI24" s="519"/>
      <c r="SFJ24" s="519"/>
      <c r="SFN24" s="519"/>
      <c r="SFO24" s="519"/>
      <c r="SFS24" s="519"/>
      <c r="SFT24" s="519"/>
      <c r="SFX24" s="519"/>
      <c r="SFY24" s="519"/>
      <c r="SGC24" s="519"/>
      <c r="SGD24" s="519"/>
      <c r="SGH24" s="519"/>
      <c r="SGI24" s="519"/>
      <c r="SGM24" s="519"/>
      <c r="SGN24" s="519"/>
      <c r="SGR24" s="519"/>
      <c r="SGS24" s="519"/>
      <c r="SGW24" s="519"/>
      <c r="SGX24" s="519"/>
      <c r="SHB24" s="519"/>
      <c r="SHC24" s="519"/>
      <c r="SHG24" s="519"/>
      <c r="SHH24" s="519"/>
      <c r="SHL24" s="519"/>
      <c r="SHM24" s="519"/>
      <c r="SHQ24" s="519"/>
      <c r="SHR24" s="519"/>
      <c r="SHV24" s="519"/>
      <c r="SHW24" s="519"/>
      <c r="SIA24" s="519"/>
      <c r="SIB24" s="519"/>
      <c r="SIF24" s="519"/>
      <c r="SIG24" s="519"/>
      <c r="SIK24" s="519"/>
      <c r="SIL24" s="519"/>
      <c r="SIP24" s="519"/>
      <c r="SIQ24" s="519"/>
      <c r="SIU24" s="519"/>
      <c r="SIV24" s="519"/>
      <c r="SIZ24" s="519"/>
      <c r="SJA24" s="519"/>
      <c r="SJE24" s="519"/>
      <c r="SJF24" s="519"/>
      <c r="SJJ24" s="519"/>
      <c r="SJK24" s="519"/>
      <c r="SJO24" s="519"/>
      <c r="SJP24" s="519"/>
      <c r="SJT24" s="519"/>
      <c r="SJU24" s="519"/>
      <c r="SJY24" s="519"/>
      <c r="SJZ24" s="519"/>
      <c r="SKD24" s="519"/>
      <c r="SKE24" s="519"/>
      <c r="SKI24" s="519"/>
      <c r="SKJ24" s="519"/>
      <c r="SKN24" s="519"/>
      <c r="SKO24" s="519"/>
      <c r="SKS24" s="519"/>
      <c r="SKT24" s="519"/>
      <c r="SKX24" s="519"/>
      <c r="SKY24" s="519"/>
      <c r="SLC24" s="519"/>
      <c r="SLD24" s="519"/>
      <c r="SLH24" s="519"/>
      <c r="SLI24" s="519"/>
      <c r="SLM24" s="519"/>
      <c r="SLN24" s="519"/>
      <c r="SLR24" s="519"/>
      <c r="SLS24" s="519"/>
      <c r="SLW24" s="519"/>
      <c r="SLX24" s="519"/>
      <c r="SMB24" s="519"/>
      <c r="SMC24" s="519"/>
      <c r="SMG24" s="519"/>
      <c r="SMH24" s="519"/>
      <c r="SML24" s="519"/>
      <c r="SMM24" s="519"/>
      <c r="SMQ24" s="519"/>
      <c r="SMR24" s="519"/>
      <c r="SMV24" s="519"/>
      <c r="SMW24" s="519"/>
      <c r="SNA24" s="519"/>
      <c r="SNB24" s="519"/>
      <c r="SNF24" s="519"/>
      <c r="SNG24" s="519"/>
      <c r="SNK24" s="519"/>
      <c r="SNL24" s="519"/>
      <c r="SNP24" s="519"/>
      <c r="SNQ24" s="519"/>
      <c r="SNU24" s="519"/>
      <c r="SNV24" s="519"/>
      <c r="SNZ24" s="519"/>
      <c r="SOA24" s="519"/>
      <c r="SOE24" s="519"/>
      <c r="SOF24" s="519"/>
      <c r="SOJ24" s="519"/>
      <c r="SOK24" s="519"/>
      <c r="SOO24" s="519"/>
      <c r="SOP24" s="519"/>
      <c r="SOT24" s="519"/>
      <c r="SOU24" s="519"/>
      <c r="SOY24" s="519"/>
      <c r="SOZ24" s="519"/>
      <c r="SPD24" s="519"/>
      <c r="SPE24" s="519"/>
      <c r="SPI24" s="519"/>
      <c r="SPJ24" s="519"/>
      <c r="SPN24" s="519"/>
      <c r="SPO24" s="519"/>
      <c r="SPS24" s="519"/>
      <c r="SPT24" s="519"/>
      <c r="SPX24" s="519"/>
      <c r="SPY24" s="519"/>
      <c r="SQC24" s="519"/>
      <c r="SQD24" s="519"/>
      <c r="SQH24" s="519"/>
      <c r="SQI24" s="519"/>
      <c r="SQM24" s="519"/>
      <c r="SQN24" s="519"/>
      <c r="SQR24" s="519"/>
      <c r="SQS24" s="519"/>
      <c r="SQW24" s="519"/>
      <c r="SQX24" s="519"/>
      <c r="SRB24" s="519"/>
      <c r="SRC24" s="519"/>
      <c r="SRG24" s="519"/>
      <c r="SRH24" s="519"/>
      <c r="SRL24" s="519"/>
      <c r="SRM24" s="519"/>
      <c r="SRQ24" s="519"/>
      <c r="SRR24" s="519"/>
      <c r="SRV24" s="519"/>
      <c r="SRW24" s="519"/>
      <c r="SSA24" s="519"/>
      <c r="SSB24" s="519"/>
      <c r="SSF24" s="519"/>
      <c r="SSG24" s="519"/>
      <c r="SSK24" s="519"/>
      <c r="SSL24" s="519"/>
      <c r="SSP24" s="519"/>
      <c r="SSQ24" s="519"/>
      <c r="SSU24" s="519"/>
      <c r="SSV24" s="519"/>
      <c r="SSZ24" s="519"/>
      <c r="STA24" s="519"/>
      <c r="STE24" s="519"/>
      <c r="STF24" s="519"/>
      <c r="STJ24" s="519"/>
      <c r="STK24" s="519"/>
      <c r="STO24" s="519"/>
      <c r="STP24" s="519"/>
      <c r="STT24" s="519"/>
      <c r="STU24" s="519"/>
      <c r="STY24" s="519"/>
      <c r="STZ24" s="519"/>
      <c r="SUD24" s="519"/>
      <c r="SUE24" s="519"/>
      <c r="SUI24" s="519"/>
      <c r="SUJ24" s="519"/>
      <c r="SUN24" s="519"/>
      <c r="SUO24" s="519"/>
      <c r="SUS24" s="519"/>
      <c r="SUT24" s="519"/>
      <c r="SUX24" s="519"/>
      <c r="SUY24" s="519"/>
      <c r="SVC24" s="519"/>
      <c r="SVD24" s="519"/>
      <c r="SVH24" s="519"/>
      <c r="SVI24" s="519"/>
      <c r="SVM24" s="519"/>
      <c r="SVN24" s="519"/>
      <c r="SVR24" s="519"/>
      <c r="SVS24" s="519"/>
      <c r="SVW24" s="519"/>
      <c r="SVX24" s="519"/>
      <c r="SWB24" s="519"/>
      <c r="SWC24" s="519"/>
      <c r="SWG24" s="519"/>
      <c r="SWH24" s="519"/>
      <c r="SWL24" s="519"/>
      <c r="SWM24" s="519"/>
      <c r="SWQ24" s="519"/>
      <c r="SWR24" s="519"/>
      <c r="SWV24" s="519"/>
      <c r="SWW24" s="519"/>
      <c r="SXA24" s="519"/>
      <c r="SXB24" s="519"/>
      <c r="SXF24" s="519"/>
      <c r="SXG24" s="519"/>
      <c r="SXK24" s="519"/>
      <c r="SXL24" s="519"/>
      <c r="SXP24" s="519"/>
      <c r="SXQ24" s="519"/>
      <c r="SXU24" s="519"/>
      <c r="SXV24" s="519"/>
      <c r="SXZ24" s="519"/>
      <c r="SYA24" s="519"/>
      <c r="SYE24" s="519"/>
      <c r="SYF24" s="519"/>
      <c r="SYJ24" s="519"/>
      <c r="SYK24" s="519"/>
      <c r="SYO24" s="519"/>
      <c r="SYP24" s="519"/>
      <c r="SYT24" s="519"/>
      <c r="SYU24" s="519"/>
      <c r="SYY24" s="519"/>
      <c r="SYZ24" s="519"/>
      <c r="SZD24" s="519"/>
      <c r="SZE24" s="519"/>
      <c r="SZI24" s="519"/>
      <c r="SZJ24" s="519"/>
      <c r="SZN24" s="519"/>
      <c r="SZO24" s="519"/>
      <c r="SZS24" s="519"/>
      <c r="SZT24" s="519"/>
      <c r="SZX24" s="519"/>
      <c r="SZY24" s="519"/>
      <c r="TAC24" s="519"/>
      <c r="TAD24" s="519"/>
      <c r="TAH24" s="519"/>
      <c r="TAI24" s="519"/>
      <c r="TAM24" s="519"/>
      <c r="TAN24" s="519"/>
      <c r="TAR24" s="519"/>
      <c r="TAS24" s="519"/>
      <c r="TAW24" s="519"/>
      <c r="TAX24" s="519"/>
      <c r="TBB24" s="519"/>
      <c r="TBC24" s="519"/>
      <c r="TBG24" s="519"/>
      <c r="TBH24" s="519"/>
      <c r="TBL24" s="519"/>
      <c r="TBM24" s="519"/>
      <c r="TBQ24" s="519"/>
      <c r="TBR24" s="519"/>
      <c r="TBV24" s="519"/>
      <c r="TBW24" s="519"/>
      <c r="TCA24" s="519"/>
      <c r="TCB24" s="519"/>
      <c r="TCF24" s="519"/>
      <c r="TCG24" s="519"/>
      <c r="TCK24" s="519"/>
      <c r="TCL24" s="519"/>
      <c r="TCP24" s="519"/>
      <c r="TCQ24" s="519"/>
      <c r="TCU24" s="519"/>
      <c r="TCV24" s="519"/>
      <c r="TCZ24" s="519"/>
      <c r="TDA24" s="519"/>
      <c r="TDE24" s="519"/>
      <c r="TDF24" s="519"/>
      <c r="TDJ24" s="519"/>
      <c r="TDK24" s="519"/>
      <c r="TDO24" s="519"/>
      <c r="TDP24" s="519"/>
      <c r="TDT24" s="519"/>
      <c r="TDU24" s="519"/>
      <c r="TDY24" s="519"/>
      <c r="TDZ24" s="519"/>
      <c r="TED24" s="519"/>
      <c r="TEE24" s="519"/>
      <c r="TEI24" s="519"/>
      <c r="TEJ24" s="519"/>
      <c r="TEN24" s="519"/>
      <c r="TEO24" s="519"/>
      <c r="TES24" s="519"/>
      <c r="TET24" s="519"/>
      <c r="TEX24" s="519"/>
      <c r="TEY24" s="519"/>
      <c r="TFC24" s="519"/>
      <c r="TFD24" s="519"/>
      <c r="TFH24" s="519"/>
      <c r="TFI24" s="519"/>
      <c r="TFM24" s="519"/>
      <c r="TFN24" s="519"/>
      <c r="TFR24" s="519"/>
      <c r="TFS24" s="519"/>
      <c r="TFW24" s="519"/>
      <c r="TFX24" s="519"/>
      <c r="TGB24" s="519"/>
      <c r="TGC24" s="519"/>
      <c r="TGG24" s="519"/>
      <c r="TGH24" s="519"/>
      <c r="TGL24" s="519"/>
      <c r="TGM24" s="519"/>
      <c r="TGQ24" s="519"/>
      <c r="TGR24" s="519"/>
      <c r="TGV24" s="519"/>
      <c r="TGW24" s="519"/>
      <c r="THA24" s="519"/>
      <c r="THB24" s="519"/>
      <c r="THF24" s="519"/>
      <c r="THG24" s="519"/>
      <c r="THK24" s="519"/>
      <c r="THL24" s="519"/>
      <c r="THP24" s="519"/>
      <c r="THQ24" s="519"/>
      <c r="THU24" s="519"/>
      <c r="THV24" s="519"/>
      <c r="THZ24" s="519"/>
      <c r="TIA24" s="519"/>
      <c r="TIE24" s="519"/>
      <c r="TIF24" s="519"/>
      <c r="TIJ24" s="519"/>
      <c r="TIK24" s="519"/>
      <c r="TIO24" s="519"/>
      <c r="TIP24" s="519"/>
      <c r="TIT24" s="519"/>
      <c r="TIU24" s="519"/>
      <c r="TIY24" s="519"/>
      <c r="TIZ24" s="519"/>
      <c r="TJD24" s="519"/>
      <c r="TJE24" s="519"/>
      <c r="TJI24" s="519"/>
      <c r="TJJ24" s="519"/>
      <c r="TJN24" s="519"/>
      <c r="TJO24" s="519"/>
      <c r="TJS24" s="519"/>
      <c r="TJT24" s="519"/>
      <c r="TJX24" s="519"/>
      <c r="TJY24" s="519"/>
      <c r="TKC24" s="519"/>
      <c r="TKD24" s="519"/>
      <c r="TKH24" s="519"/>
      <c r="TKI24" s="519"/>
      <c r="TKM24" s="519"/>
      <c r="TKN24" s="519"/>
      <c r="TKR24" s="519"/>
      <c r="TKS24" s="519"/>
      <c r="TKW24" s="519"/>
      <c r="TKX24" s="519"/>
      <c r="TLB24" s="519"/>
      <c r="TLC24" s="519"/>
      <c r="TLG24" s="519"/>
      <c r="TLH24" s="519"/>
      <c r="TLL24" s="519"/>
      <c r="TLM24" s="519"/>
      <c r="TLQ24" s="519"/>
      <c r="TLR24" s="519"/>
      <c r="TLV24" s="519"/>
      <c r="TLW24" s="519"/>
      <c r="TMA24" s="519"/>
      <c r="TMB24" s="519"/>
      <c r="TMF24" s="519"/>
      <c r="TMG24" s="519"/>
      <c r="TMK24" s="519"/>
      <c r="TML24" s="519"/>
      <c r="TMP24" s="519"/>
      <c r="TMQ24" s="519"/>
      <c r="TMU24" s="519"/>
      <c r="TMV24" s="519"/>
      <c r="TMZ24" s="519"/>
      <c r="TNA24" s="519"/>
      <c r="TNE24" s="519"/>
      <c r="TNF24" s="519"/>
      <c r="TNJ24" s="519"/>
      <c r="TNK24" s="519"/>
      <c r="TNO24" s="519"/>
      <c r="TNP24" s="519"/>
      <c r="TNT24" s="519"/>
      <c r="TNU24" s="519"/>
      <c r="TNY24" s="519"/>
      <c r="TNZ24" s="519"/>
      <c r="TOD24" s="519"/>
      <c r="TOE24" s="519"/>
      <c r="TOI24" s="519"/>
      <c r="TOJ24" s="519"/>
      <c r="TON24" s="519"/>
      <c r="TOO24" s="519"/>
      <c r="TOS24" s="519"/>
      <c r="TOT24" s="519"/>
      <c r="TOX24" s="519"/>
      <c r="TOY24" s="519"/>
      <c r="TPC24" s="519"/>
      <c r="TPD24" s="519"/>
      <c r="TPH24" s="519"/>
      <c r="TPI24" s="519"/>
      <c r="TPM24" s="519"/>
      <c r="TPN24" s="519"/>
      <c r="TPR24" s="519"/>
      <c r="TPS24" s="519"/>
      <c r="TPW24" s="519"/>
      <c r="TPX24" s="519"/>
      <c r="TQB24" s="519"/>
      <c r="TQC24" s="519"/>
      <c r="TQG24" s="519"/>
      <c r="TQH24" s="519"/>
      <c r="TQL24" s="519"/>
      <c r="TQM24" s="519"/>
      <c r="TQQ24" s="519"/>
      <c r="TQR24" s="519"/>
      <c r="TQV24" s="519"/>
      <c r="TQW24" s="519"/>
      <c r="TRA24" s="519"/>
      <c r="TRB24" s="519"/>
      <c r="TRF24" s="519"/>
      <c r="TRG24" s="519"/>
      <c r="TRK24" s="519"/>
      <c r="TRL24" s="519"/>
      <c r="TRP24" s="519"/>
      <c r="TRQ24" s="519"/>
      <c r="TRU24" s="519"/>
      <c r="TRV24" s="519"/>
      <c r="TRZ24" s="519"/>
      <c r="TSA24" s="519"/>
      <c r="TSE24" s="519"/>
      <c r="TSF24" s="519"/>
      <c r="TSJ24" s="519"/>
      <c r="TSK24" s="519"/>
      <c r="TSO24" s="519"/>
      <c r="TSP24" s="519"/>
      <c r="TST24" s="519"/>
      <c r="TSU24" s="519"/>
      <c r="TSY24" s="519"/>
      <c r="TSZ24" s="519"/>
      <c r="TTD24" s="519"/>
      <c r="TTE24" s="519"/>
      <c r="TTI24" s="519"/>
      <c r="TTJ24" s="519"/>
      <c r="TTN24" s="519"/>
      <c r="TTO24" s="519"/>
      <c r="TTS24" s="519"/>
      <c r="TTT24" s="519"/>
      <c r="TTX24" s="519"/>
      <c r="TTY24" s="519"/>
      <c r="TUC24" s="519"/>
      <c r="TUD24" s="519"/>
      <c r="TUH24" s="519"/>
      <c r="TUI24" s="519"/>
      <c r="TUM24" s="519"/>
      <c r="TUN24" s="519"/>
      <c r="TUR24" s="519"/>
      <c r="TUS24" s="519"/>
      <c r="TUW24" s="519"/>
      <c r="TUX24" s="519"/>
      <c r="TVB24" s="519"/>
      <c r="TVC24" s="519"/>
      <c r="TVG24" s="519"/>
      <c r="TVH24" s="519"/>
      <c r="TVL24" s="519"/>
      <c r="TVM24" s="519"/>
      <c r="TVQ24" s="519"/>
      <c r="TVR24" s="519"/>
      <c r="TVV24" s="519"/>
      <c r="TVW24" s="519"/>
      <c r="TWA24" s="519"/>
      <c r="TWB24" s="519"/>
      <c r="TWF24" s="519"/>
      <c r="TWG24" s="519"/>
      <c r="TWK24" s="519"/>
      <c r="TWL24" s="519"/>
      <c r="TWP24" s="519"/>
      <c r="TWQ24" s="519"/>
      <c r="TWU24" s="519"/>
      <c r="TWV24" s="519"/>
      <c r="TWZ24" s="519"/>
      <c r="TXA24" s="519"/>
      <c r="TXE24" s="519"/>
      <c r="TXF24" s="519"/>
      <c r="TXJ24" s="519"/>
      <c r="TXK24" s="519"/>
      <c r="TXO24" s="519"/>
      <c r="TXP24" s="519"/>
      <c r="TXT24" s="519"/>
      <c r="TXU24" s="519"/>
      <c r="TXY24" s="519"/>
      <c r="TXZ24" s="519"/>
      <c r="TYD24" s="519"/>
      <c r="TYE24" s="519"/>
      <c r="TYI24" s="519"/>
      <c r="TYJ24" s="519"/>
      <c r="TYN24" s="519"/>
      <c r="TYO24" s="519"/>
      <c r="TYS24" s="519"/>
      <c r="TYT24" s="519"/>
      <c r="TYX24" s="519"/>
      <c r="TYY24" s="519"/>
      <c r="TZC24" s="519"/>
      <c r="TZD24" s="519"/>
      <c r="TZH24" s="519"/>
      <c r="TZI24" s="519"/>
      <c r="TZM24" s="519"/>
      <c r="TZN24" s="519"/>
      <c r="TZR24" s="519"/>
      <c r="TZS24" s="519"/>
      <c r="TZW24" s="519"/>
      <c r="TZX24" s="519"/>
      <c r="UAB24" s="519"/>
      <c r="UAC24" s="519"/>
      <c r="UAG24" s="519"/>
      <c r="UAH24" s="519"/>
      <c r="UAL24" s="519"/>
      <c r="UAM24" s="519"/>
      <c r="UAQ24" s="519"/>
      <c r="UAR24" s="519"/>
      <c r="UAV24" s="519"/>
      <c r="UAW24" s="519"/>
      <c r="UBA24" s="519"/>
      <c r="UBB24" s="519"/>
      <c r="UBF24" s="519"/>
      <c r="UBG24" s="519"/>
      <c r="UBK24" s="519"/>
      <c r="UBL24" s="519"/>
      <c r="UBP24" s="519"/>
      <c r="UBQ24" s="519"/>
      <c r="UBU24" s="519"/>
      <c r="UBV24" s="519"/>
      <c r="UBZ24" s="519"/>
      <c r="UCA24" s="519"/>
      <c r="UCE24" s="519"/>
      <c r="UCF24" s="519"/>
      <c r="UCJ24" s="519"/>
      <c r="UCK24" s="519"/>
      <c r="UCO24" s="519"/>
      <c r="UCP24" s="519"/>
      <c r="UCT24" s="519"/>
      <c r="UCU24" s="519"/>
      <c r="UCY24" s="519"/>
      <c r="UCZ24" s="519"/>
      <c r="UDD24" s="519"/>
      <c r="UDE24" s="519"/>
      <c r="UDI24" s="519"/>
      <c r="UDJ24" s="519"/>
      <c r="UDN24" s="519"/>
      <c r="UDO24" s="519"/>
      <c r="UDS24" s="519"/>
      <c r="UDT24" s="519"/>
      <c r="UDX24" s="519"/>
      <c r="UDY24" s="519"/>
      <c r="UEC24" s="519"/>
      <c r="UED24" s="519"/>
      <c r="UEH24" s="519"/>
      <c r="UEI24" s="519"/>
      <c r="UEM24" s="519"/>
      <c r="UEN24" s="519"/>
      <c r="UER24" s="519"/>
      <c r="UES24" s="519"/>
      <c r="UEW24" s="519"/>
      <c r="UEX24" s="519"/>
      <c r="UFB24" s="519"/>
      <c r="UFC24" s="519"/>
      <c r="UFG24" s="519"/>
      <c r="UFH24" s="519"/>
      <c r="UFL24" s="519"/>
      <c r="UFM24" s="519"/>
      <c r="UFQ24" s="519"/>
      <c r="UFR24" s="519"/>
      <c r="UFV24" s="519"/>
      <c r="UFW24" s="519"/>
      <c r="UGA24" s="519"/>
      <c r="UGB24" s="519"/>
      <c r="UGF24" s="519"/>
      <c r="UGG24" s="519"/>
      <c r="UGK24" s="519"/>
      <c r="UGL24" s="519"/>
      <c r="UGP24" s="519"/>
      <c r="UGQ24" s="519"/>
      <c r="UGU24" s="519"/>
      <c r="UGV24" s="519"/>
      <c r="UGZ24" s="519"/>
      <c r="UHA24" s="519"/>
      <c r="UHE24" s="519"/>
      <c r="UHF24" s="519"/>
      <c r="UHJ24" s="519"/>
      <c r="UHK24" s="519"/>
      <c r="UHO24" s="519"/>
      <c r="UHP24" s="519"/>
      <c r="UHT24" s="519"/>
      <c r="UHU24" s="519"/>
      <c r="UHY24" s="519"/>
      <c r="UHZ24" s="519"/>
      <c r="UID24" s="519"/>
      <c r="UIE24" s="519"/>
      <c r="UII24" s="519"/>
      <c r="UIJ24" s="519"/>
      <c r="UIN24" s="519"/>
      <c r="UIO24" s="519"/>
      <c r="UIS24" s="519"/>
      <c r="UIT24" s="519"/>
      <c r="UIX24" s="519"/>
      <c r="UIY24" s="519"/>
      <c r="UJC24" s="519"/>
      <c r="UJD24" s="519"/>
      <c r="UJH24" s="519"/>
      <c r="UJI24" s="519"/>
      <c r="UJM24" s="519"/>
      <c r="UJN24" s="519"/>
      <c r="UJR24" s="519"/>
      <c r="UJS24" s="519"/>
      <c r="UJW24" s="519"/>
      <c r="UJX24" s="519"/>
      <c r="UKB24" s="519"/>
      <c r="UKC24" s="519"/>
      <c r="UKG24" s="519"/>
      <c r="UKH24" s="519"/>
      <c r="UKL24" s="519"/>
      <c r="UKM24" s="519"/>
      <c r="UKQ24" s="519"/>
      <c r="UKR24" s="519"/>
      <c r="UKV24" s="519"/>
      <c r="UKW24" s="519"/>
      <c r="ULA24" s="519"/>
      <c r="ULB24" s="519"/>
      <c r="ULF24" s="519"/>
      <c r="ULG24" s="519"/>
      <c r="ULK24" s="519"/>
      <c r="ULL24" s="519"/>
      <c r="ULP24" s="519"/>
      <c r="ULQ24" s="519"/>
      <c r="ULU24" s="519"/>
      <c r="ULV24" s="519"/>
      <c r="ULZ24" s="519"/>
      <c r="UMA24" s="519"/>
      <c r="UME24" s="519"/>
      <c r="UMF24" s="519"/>
      <c r="UMJ24" s="519"/>
      <c r="UMK24" s="519"/>
      <c r="UMO24" s="519"/>
      <c r="UMP24" s="519"/>
      <c r="UMT24" s="519"/>
      <c r="UMU24" s="519"/>
      <c r="UMY24" s="519"/>
      <c r="UMZ24" s="519"/>
      <c r="UND24" s="519"/>
      <c r="UNE24" s="519"/>
      <c r="UNI24" s="519"/>
      <c r="UNJ24" s="519"/>
      <c r="UNN24" s="519"/>
      <c r="UNO24" s="519"/>
      <c r="UNS24" s="519"/>
      <c r="UNT24" s="519"/>
      <c r="UNX24" s="519"/>
      <c r="UNY24" s="519"/>
      <c r="UOC24" s="519"/>
      <c r="UOD24" s="519"/>
      <c r="UOH24" s="519"/>
      <c r="UOI24" s="519"/>
      <c r="UOM24" s="519"/>
      <c r="UON24" s="519"/>
      <c r="UOR24" s="519"/>
      <c r="UOS24" s="519"/>
      <c r="UOW24" s="519"/>
      <c r="UOX24" s="519"/>
      <c r="UPB24" s="519"/>
      <c r="UPC24" s="519"/>
      <c r="UPG24" s="519"/>
      <c r="UPH24" s="519"/>
      <c r="UPL24" s="519"/>
      <c r="UPM24" s="519"/>
      <c r="UPQ24" s="519"/>
      <c r="UPR24" s="519"/>
      <c r="UPV24" s="519"/>
      <c r="UPW24" s="519"/>
      <c r="UQA24" s="519"/>
      <c r="UQB24" s="519"/>
      <c r="UQF24" s="519"/>
      <c r="UQG24" s="519"/>
      <c r="UQK24" s="519"/>
      <c r="UQL24" s="519"/>
      <c r="UQP24" s="519"/>
      <c r="UQQ24" s="519"/>
      <c r="UQU24" s="519"/>
      <c r="UQV24" s="519"/>
      <c r="UQZ24" s="519"/>
      <c r="URA24" s="519"/>
      <c r="URE24" s="519"/>
      <c r="URF24" s="519"/>
      <c r="URJ24" s="519"/>
      <c r="URK24" s="519"/>
      <c r="URO24" s="519"/>
      <c r="URP24" s="519"/>
      <c r="URT24" s="519"/>
      <c r="URU24" s="519"/>
      <c r="URY24" s="519"/>
      <c r="URZ24" s="519"/>
      <c r="USD24" s="519"/>
      <c r="USE24" s="519"/>
      <c r="USI24" s="519"/>
      <c r="USJ24" s="519"/>
      <c r="USN24" s="519"/>
      <c r="USO24" s="519"/>
      <c r="USS24" s="519"/>
      <c r="UST24" s="519"/>
      <c r="USX24" s="519"/>
      <c r="USY24" s="519"/>
      <c r="UTC24" s="519"/>
      <c r="UTD24" s="519"/>
      <c r="UTH24" s="519"/>
      <c r="UTI24" s="519"/>
      <c r="UTM24" s="519"/>
      <c r="UTN24" s="519"/>
      <c r="UTR24" s="519"/>
      <c r="UTS24" s="519"/>
      <c r="UTW24" s="519"/>
      <c r="UTX24" s="519"/>
      <c r="UUB24" s="519"/>
      <c r="UUC24" s="519"/>
      <c r="UUG24" s="519"/>
      <c r="UUH24" s="519"/>
      <c r="UUL24" s="519"/>
      <c r="UUM24" s="519"/>
      <c r="UUQ24" s="519"/>
      <c r="UUR24" s="519"/>
      <c r="UUV24" s="519"/>
      <c r="UUW24" s="519"/>
      <c r="UVA24" s="519"/>
      <c r="UVB24" s="519"/>
      <c r="UVF24" s="519"/>
      <c r="UVG24" s="519"/>
      <c r="UVK24" s="519"/>
      <c r="UVL24" s="519"/>
      <c r="UVP24" s="519"/>
      <c r="UVQ24" s="519"/>
      <c r="UVU24" s="519"/>
      <c r="UVV24" s="519"/>
      <c r="UVZ24" s="519"/>
      <c r="UWA24" s="519"/>
      <c r="UWE24" s="519"/>
      <c r="UWF24" s="519"/>
      <c r="UWJ24" s="519"/>
      <c r="UWK24" s="519"/>
      <c r="UWO24" s="519"/>
      <c r="UWP24" s="519"/>
      <c r="UWT24" s="519"/>
      <c r="UWU24" s="519"/>
      <c r="UWY24" s="519"/>
      <c r="UWZ24" s="519"/>
      <c r="UXD24" s="519"/>
      <c r="UXE24" s="519"/>
      <c r="UXI24" s="519"/>
      <c r="UXJ24" s="519"/>
      <c r="UXN24" s="519"/>
      <c r="UXO24" s="519"/>
      <c r="UXS24" s="519"/>
      <c r="UXT24" s="519"/>
      <c r="UXX24" s="519"/>
      <c r="UXY24" s="519"/>
      <c r="UYC24" s="519"/>
      <c r="UYD24" s="519"/>
      <c r="UYH24" s="519"/>
      <c r="UYI24" s="519"/>
      <c r="UYM24" s="519"/>
      <c r="UYN24" s="519"/>
      <c r="UYR24" s="519"/>
      <c r="UYS24" s="519"/>
      <c r="UYW24" s="519"/>
      <c r="UYX24" s="519"/>
      <c r="UZB24" s="519"/>
      <c r="UZC24" s="519"/>
      <c r="UZG24" s="519"/>
      <c r="UZH24" s="519"/>
      <c r="UZL24" s="519"/>
      <c r="UZM24" s="519"/>
      <c r="UZQ24" s="519"/>
      <c r="UZR24" s="519"/>
      <c r="UZV24" s="519"/>
      <c r="UZW24" s="519"/>
      <c r="VAA24" s="519"/>
      <c r="VAB24" s="519"/>
      <c r="VAF24" s="519"/>
      <c r="VAG24" s="519"/>
      <c r="VAK24" s="519"/>
      <c r="VAL24" s="519"/>
      <c r="VAP24" s="519"/>
      <c r="VAQ24" s="519"/>
      <c r="VAU24" s="519"/>
      <c r="VAV24" s="519"/>
      <c r="VAZ24" s="519"/>
      <c r="VBA24" s="519"/>
      <c r="VBE24" s="519"/>
      <c r="VBF24" s="519"/>
      <c r="VBJ24" s="519"/>
      <c r="VBK24" s="519"/>
      <c r="VBO24" s="519"/>
      <c r="VBP24" s="519"/>
      <c r="VBT24" s="519"/>
      <c r="VBU24" s="519"/>
      <c r="VBY24" s="519"/>
      <c r="VBZ24" s="519"/>
      <c r="VCD24" s="519"/>
      <c r="VCE24" s="519"/>
      <c r="VCI24" s="519"/>
      <c r="VCJ24" s="519"/>
      <c r="VCN24" s="519"/>
      <c r="VCO24" s="519"/>
      <c r="VCS24" s="519"/>
      <c r="VCT24" s="519"/>
      <c r="VCX24" s="519"/>
      <c r="VCY24" s="519"/>
      <c r="VDC24" s="519"/>
      <c r="VDD24" s="519"/>
      <c r="VDH24" s="519"/>
      <c r="VDI24" s="519"/>
      <c r="VDM24" s="519"/>
      <c r="VDN24" s="519"/>
      <c r="VDR24" s="519"/>
      <c r="VDS24" s="519"/>
      <c r="VDW24" s="519"/>
      <c r="VDX24" s="519"/>
      <c r="VEB24" s="519"/>
      <c r="VEC24" s="519"/>
      <c r="VEG24" s="519"/>
      <c r="VEH24" s="519"/>
      <c r="VEL24" s="519"/>
      <c r="VEM24" s="519"/>
      <c r="VEQ24" s="519"/>
      <c r="VER24" s="519"/>
      <c r="VEV24" s="519"/>
      <c r="VEW24" s="519"/>
      <c r="VFA24" s="519"/>
      <c r="VFB24" s="519"/>
      <c r="VFF24" s="519"/>
      <c r="VFG24" s="519"/>
      <c r="VFK24" s="519"/>
      <c r="VFL24" s="519"/>
      <c r="VFP24" s="519"/>
      <c r="VFQ24" s="519"/>
      <c r="VFU24" s="519"/>
      <c r="VFV24" s="519"/>
      <c r="VFZ24" s="519"/>
      <c r="VGA24" s="519"/>
      <c r="VGE24" s="519"/>
      <c r="VGF24" s="519"/>
      <c r="VGJ24" s="519"/>
      <c r="VGK24" s="519"/>
      <c r="VGO24" s="519"/>
      <c r="VGP24" s="519"/>
      <c r="VGT24" s="519"/>
      <c r="VGU24" s="519"/>
      <c r="VGY24" s="519"/>
      <c r="VGZ24" s="519"/>
      <c r="VHD24" s="519"/>
      <c r="VHE24" s="519"/>
      <c r="VHI24" s="519"/>
      <c r="VHJ24" s="519"/>
      <c r="VHN24" s="519"/>
      <c r="VHO24" s="519"/>
      <c r="VHS24" s="519"/>
      <c r="VHT24" s="519"/>
      <c r="VHX24" s="519"/>
      <c r="VHY24" s="519"/>
      <c r="VIC24" s="519"/>
      <c r="VID24" s="519"/>
      <c r="VIH24" s="519"/>
      <c r="VII24" s="519"/>
      <c r="VIM24" s="519"/>
      <c r="VIN24" s="519"/>
      <c r="VIR24" s="519"/>
      <c r="VIS24" s="519"/>
      <c r="VIW24" s="519"/>
      <c r="VIX24" s="519"/>
      <c r="VJB24" s="519"/>
      <c r="VJC24" s="519"/>
      <c r="VJG24" s="519"/>
      <c r="VJH24" s="519"/>
      <c r="VJL24" s="519"/>
      <c r="VJM24" s="519"/>
      <c r="VJQ24" s="519"/>
      <c r="VJR24" s="519"/>
      <c r="VJV24" s="519"/>
      <c r="VJW24" s="519"/>
      <c r="VKA24" s="519"/>
      <c r="VKB24" s="519"/>
      <c r="VKF24" s="519"/>
      <c r="VKG24" s="519"/>
      <c r="VKK24" s="519"/>
      <c r="VKL24" s="519"/>
      <c r="VKP24" s="519"/>
      <c r="VKQ24" s="519"/>
      <c r="VKU24" s="519"/>
      <c r="VKV24" s="519"/>
      <c r="VKZ24" s="519"/>
      <c r="VLA24" s="519"/>
      <c r="VLE24" s="519"/>
      <c r="VLF24" s="519"/>
      <c r="VLJ24" s="519"/>
      <c r="VLK24" s="519"/>
      <c r="VLO24" s="519"/>
      <c r="VLP24" s="519"/>
      <c r="VLT24" s="519"/>
      <c r="VLU24" s="519"/>
      <c r="VLY24" s="519"/>
      <c r="VLZ24" s="519"/>
      <c r="VMD24" s="519"/>
      <c r="VME24" s="519"/>
      <c r="VMI24" s="519"/>
      <c r="VMJ24" s="519"/>
      <c r="VMN24" s="519"/>
      <c r="VMO24" s="519"/>
      <c r="VMS24" s="519"/>
      <c r="VMT24" s="519"/>
      <c r="VMX24" s="519"/>
      <c r="VMY24" s="519"/>
      <c r="VNC24" s="519"/>
      <c r="VND24" s="519"/>
      <c r="VNH24" s="519"/>
      <c r="VNI24" s="519"/>
      <c r="VNM24" s="519"/>
      <c r="VNN24" s="519"/>
      <c r="VNR24" s="519"/>
      <c r="VNS24" s="519"/>
      <c r="VNW24" s="519"/>
      <c r="VNX24" s="519"/>
      <c r="VOB24" s="519"/>
      <c r="VOC24" s="519"/>
      <c r="VOG24" s="519"/>
      <c r="VOH24" s="519"/>
      <c r="VOL24" s="519"/>
      <c r="VOM24" s="519"/>
      <c r="VOQ24" s="519"/>
      <c r="VOR24" s="519"/>
      <c r="VOV24" s="519"/>
      <c r="VOW24" s="519"/>
      <c r="VPA24" s="519"/>
      <c r="VPB24" s="519"/>
      <c r="VPF24" s="519"/>
      <c r="VPG24" s="519"/>
      <c r="VPK24" s="519"/>
      <c r="VPL24" s="519"/>
      <c r="VPP24" s="519"/>
      <c r="VPQ24" s="519"/>
      <c r="VPU24" s="519"/>
      <c r="VPV24" s="519"/>
      <c r="VPZ24" s="519"/>
      <c r="VQA24" s="519"/>
      <c r="VQE24" s="519"/>
      <c r="VQF24" s="519"/>
      <c r="VQJ24" s="519"/>
      <c r="VQK24" s="519"/>
      <c r="VQO24" s="519"/>
      <c r="VQP24" s="519"/>
      <c r="VQT24" s="519"/>
      <c r="VQU24" s="519"/>
      <c r="VQY24" s="519"/>
      <c r="VQZ24" s="519"/>
      <c r="VRD24" s="519"/>
      <c r="VRE24" s="519"/>
      <c r="VRI24" s="519"/>
      <c r="VRJ24" s="519"/>
      <c r="VRN24" s="519"/>
      <c r="VRO24" s="519"/>
      <c r="VRS24" s="519"/>
      <c r="VRT24" s="519"/>
      <c r="VRX24" s="519"/>
      <c r="VRY24" s="519"/>
      <c r="VSC24" s="519"/>
      <c r="VSD24" s="519"/>
      <c r="VSH24" s="519"/>
      <c r="VSI24" s="519"/>
      <c r="VSM24" s="519"/>
      <c r="VSN24" s="519"/>
      <c r="VSR24" s="519"/>
      <c r="VSS24" s="519"/>
      <c r="VSW24" s="519"/>
      <c r="VSX24" s="519"/>
      <c r="VTB24" s="519"/>
      <c r="VTC24" s="519"/>
      <c r="VTG24" s="519"/>
      <c r="VTH24" s="519"/>
      <c r="VTL24" s="519"/>
      <c r="VTM24" s="519"/>
      <c r="VTQ24" s="519"/>
      <c r="VTR24" s="519"/>
      <c r="VTV24" s="519"/>
      <c r="VTW24" s="519"/>
      <c r="VUA24" s="519"/>
      <c r="VUB24" s="519"/>
      <c r="VUF24" s="519"/>
      <c r="VUG24" s="519"/>
      <c r="VUK24" s="519"/>
      <c r="VUL24" s="519"/>
      <c r="VUP24" s="519"/>
      <c r="VUQ24" s="519"/>
      <c r="VUU24" s="519"/>
      <c r="VUV24" s="519"/>
      <c r="VUZ24" s="519"/>
      <c r="VVA24" s="519"/>
      <c r="VVE24" s="519"/>
      <c r="VVF24" s="519"/>
      <c r="VVJ24" s="519"/>
      <c r="VVK24" s="519"/>
      <c r="VVO24" s="519"/>
      <c r="VVP24" s="519"/>
      <c r="VVT24" s="519"/>
      <c r="VVU24" s="519"/>
      <c r="VVY24" s="519"/>
      <c r="VVZ24" s="519"/>
      <c r="VWD24" s="519"/>
      <c r="VWE24" s="519"/>
      <c r="VWI24" s="519"/>
      <c r="VWJ24" s="519"/>
      <c r="VWN24" s="519"/>
      <c r="VWO24" s="519"/>
      <c r="VWS24" s="519"/>
      <c r="VWT24" s="519"/>
      <c r="VWX24" s="519"/>
      <c r="VWY24" s="519"/>
      <c r="VXC24" s="519"/>
      <c r="VXD24" s="519"/>
      <c r="VXH24" s="519"/>
      <c r="VXI24" s="519"/>
      <c r="VXM24" s="519"/>
      <c r="VXN24" s="519"/>
      <c r="VXR24" s="519"/>
      <c r="VXS24" s="519"/>
      <c r="VXW24" s="519"/>
      <c r="VXX24" s="519"/>
      <c r="VYB24" s="519"/>
      <c r="VYC24" s="519"/>
      <c r="VYG24" s="519"/>
      <c r="VYH24" s="519"/>
      <c r="VYL24" s="519"/>
      <c r="VYM24" s="519"/>
      <c r="VYQ24" s="519"/>
      <c r="VYR24" s="519"/>
      <c r="VYV24" s="519"/>
      <c r="VYW24" s="519"/>
      <c r="VZA24" s="519"/>
      <c r="VZB24" s="519"/>
      <c r="VZF24" s="519"/>
      <c r="VZG24" s="519"/>
      <c r="VZK24" s="519"/>
      <c r="VZL24" s="519"/>
      <c r="VZP24" s="519"/>
      <c r="VZQ24" s="519"/>
      <c r="VZU24" s="519"/>
      <c r="VZV24" s="519"/>
      <c r="VZZ24" s="519"/>
      <c r="WAA24" s="519"/>
      <c r="WAE24" s="519"/>
      <c r="WAF24" s="519"/>
      <c r="WAJ24" s="519"/>
      <c r="WAK24" s="519"/>
      <c r="WAO24" s="519"/>
      <c r="WAP24" s="519"/>
      <c r="WAT24" s="519"/>
      <c r="WAU24" s="519"/>
      <c r="WAY24" s="519"/>
      <c r="WAZ24" s="519"/>
      <c r="WBD24" s="519"/>
      <c r="WBE24" s="519"/>
      <c r="WBI24" s="519"/>
      <c r="WBJ24" s="519"/>
      <c r="WBN24" s="519"/>
      <c r="WBO24" s="519"/>
      <c r="WBS24" s="519"/>
      <c r="WBT24" s="519"/>
      <c r="WBX24" s="519"/>
      <c r="WBY24" s="519"/>
      <c r="WCC24" s="519"/>
      <c r="WCD24" s="519"/>
      <c r="WCH24" s="519"/>
      <c r="WCI24" s="519"/>
      <c r="WCM24" s="519"/>
      <c r="WCN24" s="519"/>
      <c r="WCR24" s="519"/>
      <c r="WCS24" s="519"/>
      <c r="WCW24" s="519"/>
      <c r="WCX24" s="519"/>
      <c r="WDB24" s="519"/>
      <c r="WDC24" s="519"/>
      <c r="WDG24" s="519"/>
      <c r="WDH24" s="519"/>
      <c r="WDL24" s="519"/>
      <c r="WDM24" s="519"/>
      <c r="WDQ24" s="519"/>
      <c r="WDR24" s="519"/>
      <c r="WDV24" s="519"/>
      <c r="WDW24" s="519"/>
      <c r="WEA24" s="519"/>
      <c r="WEB24" s="519"/>
      <c r="WEF24" s="519"/>
      <c r="WEG24" s="519"/>
      <c r="WEK24" s="519"/>
      <c r="WEL24" s="519"/>
      <c r="WEP24" s="519"/>
      <c r="WEQ24" s="519"/>
      <c r="WEU24" s="519"/>
      <c r="WEV24" s="519"/>
      <c r="WEZ24" s="519"/>
      <c r="WFA24" s="519"/>
      <c r="WFE24" s="519"/>
      <c r="WFF24" s="519"/>
      <c r="WFJ24" s="519"/>
      <c r="WFK24" s="519"/>
      <c r="WFO24" s="519"/>
      <c r="WFP24" s="519"/>
      <c r="WFT24" s="519"/>
      <c r="WFU24" s="519"/>
      <c r="WFY24" s="519"/>
      <c r="WFZ24" s="519"/>
      <c r="WGD24" s="519"/>
      <c r="WGE24" s="519"/>
      <c r="WGI24" s="519"/>
      <c r="WGJ24" s="519"/>
      <c r="WGN24" s="519"/>
      <c r="WGO24" s="519"/>
      <c r="WGS24" s="519"/>
      <c r="WGT24" s="519"/>
      <c r="WGX24" s="519"/>
      <c r="WGY24" s="519"/>
      <c r="WHC24" s="519"/>
      <c r="WHD24" s="519"/>
      <c r="WHH24" s="519"/>
      <c r="WHI24" s="519"/>
      <c r="WHM24" s="519"/>
      <c r="WHN24" s="519"/>
      <c r="WHR24" s="519"/>
      <c r="WHS24" s="519"/>
      <c r="WHW24" s="519"/>
      <c r="WHX24" s="519"/>
      <c r="WIB24" s="519"/>
      <c r="WIC24" s="519"/>
      <c r="WIG24" s="519"/>
      <c r="WIH24" s="519"/>
      <c r="WIL24" s="519"/>
      <c r="WIM24" s="519"/>
      <c r="WIQ24" s="519"/>
      <c r="WIR24" s="519"/>
      <c r="WIV24" s="519"/>
      <c r="WIW24" s="519"/>
      <c r="WJA24" s="519"/>
      <c r="WJB24" s="519"/>
      <c r="WJF24" s="519"/>
      <c r="WJG24" s="519"/>
      <c r="WJK24" s="519"/>
      <c r="WJL24" s="519"/>
      <c r="WJP24" s="519"/>
      <c r="WJQ24" s="519"/>
      <c r="WJU24" s="519"/>
      <c r="WJV24" s="519"/>
      <c r="WJZ24" s="519"/>
      <c r="WKA24" s="519"/>
      <c r="WKE24" s="519"/>
      <c r="WKF24" s="519"/>
      <c r="WKJ24" s="519"/>
      <c r="WKK24" s="519"/>
      <c r="WKO24" s="519"/>
      <c r="WKP24" s="519"/>
      <c r="WKT24" s="519"/>
      <c r="WKU24" s="519"/>
      <c r="WKY24" s="519"/>
      <c r="WKZ24" s="519"/>
      <c r="WLD24" s="519"/>
      <c r="WLE24" s="519"/>
      <c r="WLI24" s="519"/>
      <c r="WLJ24" s="519"/>
      <c r="WLN24" s="519"/>
      <c r="WLO24" s="519"/>
      <c r="WLS24" s="519"/>
      <c r="WLT24" s="519"/>
      <c r="WLX24" s="519"/>
      <c r="WLY24" s="519"/>
      <c r="WMC24" s="519"/>
      <c r="WMD24" s="519"/>
      <c r="WMH24" s="519"/>
      <c r="WMI24" s="519"/>
      <c r="WMM24" s="519"/>
      <c r="WMN24" s="519"/>
      <c r="WMR24" s="519"/>
      <c r="WMS24" s="519"/>
      <c r="WMW24" s="519"/>
      <c r="WMX24" s="519"/>
      <c r="WNB24" s="519"/>
      <c r="WNC24" s="519"/>
      <c r="WNG24" s="519"/>
      <c r="WNH24" s="519"/>
      <c r="WNL24" s="519"/>
      <c r="WNM24" s="519"/>
      <c r="WNQ24" s="519"/>
      <c r="WNR24" s="519"/>
      <c r="WNV24" s="519"/>
      <c r="WNW24" s="519"/>
      <c r="WOA24" s="519"/>
      <c r="WOB24" s="519"/>
      <c r="WOF24" s="519"/>
      <c r="WOG24" s="519"/>
      <c r="WOK24" s="519"/>
      <c r="WOL24" s="519"/>
      <c r="WOP24" s="519"/>
      <c r="WOQ24" s="519"/>
      <c r="WOU24" s="519"/>
      <c r="WOV24" s="519"/>
      <c r="WOZ24" s="519"/>
      <c r="WPA24" s="519"/>
      <c r="WPE24" s="519"/>
      <c r="WPF24" s="519"/>
      <c r="WPJ24" s="519"/>
      <c r="WPK24" s="519"/>
      <c r="WPO24" s="519"/>
      <c r="WPP24" s="519"/>
      <c r="WPT24" s="519"/>
      <c r="WPU24" s="519"/>
      <c r="WPY24" s="519"/>
      <c r="WPZ24" s="519"/>
      <c r="WQD24" s="519"/>
      <c r="WQE24" s="519"/>
      <c r="WQI24" s="519"/>
      <c r="WQJ24" s="519"/>
      <c r="WQN24" s="519"/>
      <c r="WQO24" s="519"/>
      <c r="WQS24" s="519"/>
      <c r="WQT24" s="519"/>
      <c r="WQX24" s="519"/>
      <c r="WQY24" s="519"/>
      <c r="WRC24" s="519"/>
      <c r="WRD24" s="519"/>
      <c r="WRH24" s="519"/>
      <c r="WRI24" s="519"/>
      <c r="WRM24" s="519"/>
      <c r="WRN24" s="519"/>
      <c r="WRR24" s="519"/>
      <c r="WRS24" s="519"/>
      <c r="WRW24" s="519"/>
      <c r="WRX24" s="519"/>
      <c r="WSB24" s="519"/>
      <c r="WSC24" s="519"/>
      <c r="WSG24" s="519"/>
      <c r="WSH24" s="519"/>
      <c r="WSL24" s="519"/>
      <c r="WSM24" s="519"/>
      <c r="WSQ24" s="519"/>
      <c r="WSR24" s="519"/>
      <c r="WSV24" s="519"/>
      <c r="WSW24" s="519"/>
      <c r="WTA24" s="519"/>
      <c r="WTB24" s="519"/>
      <c r="WTF24" s="519"/>
      <c r="WTG24" s="519"/>
      <c r="WTK24" s="519"/>
      <c r="WTL24" s="519"/>
      <c r="WTP24" s="519"/>
      <c r="WTQ24" s="519"/>
      <c r="WTU24" s="519"/>
      <c r="WTV24" s="519"/>
      <c r="WTZ24" s="519"/>
      <c r="WUA24" s="519"/>
      <c r="WUE24" s="519"/>
      <c r="WUF24" s="519"/>
      <c r="WUJ24" s="519"/>
      <c r="WUK24" s="519"/>
      <c r="WUO24" s="519"/>
      <c r="WUP24" s="519"/>
      <c r="WUT24" s="519"/>
      <c r="WUU24" s="519"/>
      <c r="WUY24" s="519"/>
      <c r="WUZ24" s="519"/>
      <c r="WVD24" s="519"/>
      <c r="WVE24" s="519"/>
      <c r="WVI24" s="519"/>
      <c r="WVJ24" s="519"/>
      <c r="WVN24" s="519"/>
      <c r="WVO24" s="519"/>
      <c r="WVS24" s="519"/>
      <c r="WVT24" s="519"/>
      <c r="WVX24" s="519"/>
      <c r="WVY24" s="519"/>
      <c r="WWC24" s="519"/>
      <c r="WWD24" s="519"/>
      <c r="WWH24" s="519"/>
      <c r="WWI24" s="519"/>
      <c r="WWM24" s="519"/>
      <c r="WWN24" s="519"/>
      <c r="WWR24" s="519"/>
      <c r="WWS24" s="519"/>
      <c r="WWW24" s="519"/>
      <c r="WWX24" s="519"/>
      <c r="WXB24" s="519"/>
      <c r="WXC24" s="519"/>
      <c r="WXG24" s="519"/>
      <c r="WXH24" s="519"/>
      <c r="WXL24" s="519"/>
      <c r="WXM24" s="519"/>
      <c r="WXQ24" s="519"/>
      <c r="WXR24" s="519"/>
      <c r="WXV24" s="519"/>
      <c r="WXW24" s="519"/>
      <c r="WYA24" s="519"/>
      <c r="WYB24" s="519"/>
      <c r="WYF24" s="519"/>
      <c r="WYG24" s="519"/>
      <c r="WYK24" s="519"/>
      <c r="WYL24" s="519"/>
      <c r="WYP24" s="519"/>
      <c r="WYQ24" s="519"/>
      <c r="WYU24" s="519"/>
      <c r="WYV24" s="519"/>
      <c r="WYZ24" s="519"/>
      <c r="WZA24" s="519"/>
      <c r="WZE24" s="519"/>
      <c r="WZF24" s="519"/>
      <c r="WZJ24" s="519"/>
      <c r="WZK24" s="519"/>
      <c r="WZO24" s="519"/>
      <c r="WZP24" s="519"/>
      <c r="WZT24" s="519"/>
      <c r="WZU24" s="519"/>
      <c r="WZY24" s="519"/>
      <c r="WZZ24" s="519"/>
      <c r="XAD24" s="519"/>
      <c r="XAE24" s="519"/>
      <c r="XAI24" s="519"/>
      <c r="XAJ24" s="519"/>
      <c r="XAN24" s="519"/>
      <c r="XAO24" s="519"/>
      <c r="XAS24" s="519"/>
      <c r="XAT24" s="519"/>
      <c r="XAX24" s="519"/>
      <c r="XAY24" s="519"/>
      <c r="XBC24" s="519"/>
      <c r="XBD24" s="519"/>
      <c r="XBH24" s="519"/>
      <c r="XBI24" s="519"/>
      <c r="XBM24" s="519"/>
      <c r="XBN24" s="519"/>
      <c r="XBR24" s="519"/>
      <c r="XBS24" s="519"/>
      <c r="XBW24" s="519"/>
      <c r="XBX24" s="519"/>
      <c r="XCB24" s="519"/>
      <c r="XCC24" s="519"/>
      <c r="XCG24" s="519"/>
      <c r="XCH24" s="519"/>
      <c r="XCL24" s="519"/>
      <c r="XCM24" s="519"/>
      <c r="XCQ24" s="519"/>
      <c r="XCR24" s="519"/>
      <c r="XCV24" s="519"/>
      <c r="XCW24" s="519"/>
      <c r="XDA24" s="519"/>
      <c r="XDB24" s="519"/>
      <c r="XDF24" s="519"/>
      <c r="XDG24" s="519"/>
      <c r="XDK24" s="519"/>
      <c r="XDL24" s="519"/>
      <c r="XDP24" s="519"/>
      <c r="XDQ24" s="519"/>
      <c r="XDU24" s="519"/>
      <c r="XDV24" s="519"/>
      <c r="XDZ24" s="519"/>
      <c r="XEA24" s="519"/>
      <c r="XEE24" s="519"/>
      <c r="XEF24" s="519"/>
      <c r="XEJ24" s="519"/>
      <c r="XEK24" s="519"/>
      <c r="XEO24" s="519"/>
      <c r="XEP24" s="519"/>
      <c r="XET24" s="519"/>
      <c r="XEU24" s="519"/>
      <c r="XEY24" s="519"/>
      <c r="XEZ24" s="519"/>
    </row>
    <row r="25" spans="1:2045 2049:3070 3074:4095 4099:5120 5124:7165 7169:8190 8194:9215 9219:10240 10244:12285 12289:13310 13314:14335 14339:15360 15364:16380" ht="20.100000000000001" customHeight="1" x14ac:dyDescent="0.2">
      <c r="A25" s="293" t="s">
        <v>367</v>
      </c>
      <c r="B25" s="294" t="s">
        <v>484</v>
      </c>
      <c r="C25" s="293" t="s">
        <v>482</v>
      </c>
      <c r="D25" s="697">
        <f>'14. Indicators by beneficiaries'!P21</f>
        <v>0</v>
      </c>
      <c r="E25" s="697"/>
      <c r="I25" s="519"/>
      <c r="J25" s="519"/>
      <c r="N25" s="519"/>
      <c r="O25" s="519"/>
      <c r="S25" s="519"/>
      <c r="T25" s="519"/>
      <c r="X25" s="519"/>
      <c r="Y25" s="519"/>
      <c r="AC25" s="519"/>
      <c r="AD25" s="519"/>
      <c r="AH25" s="519"/>
      <c r="AI25" s="519"/>
      <c r="AM25" s="519"/>
      <c r="AN25" s="519"/>
      <c r="AR25" s="519"/>
      <c r="AS25" s="519"/>
      <c r="AW25" s="519"/>
      <c r="AX25" s="519"/>
      <c r="BB25" s="519"/>
      <c r="BC25" s="519"/>
      <c r="BG25" s="519"/>
      <c r="BH25" s="519"/>
      <c r="BL25" s="519"/>
      <c r="BM25" s="519"/>
      <c r="BQ25" s="519"/>
      <c r="BR25" s="519"/>
      <c r="BV25" s="519"/>
      <c r="BW25" s="519"/>
      <c r="CA25" s="519"/>
      <c r="CB25" s="519"/>
      <c r="CF25" s="519"/>
      <c r="CG25" s="519"/>
      <c r="CK25" s="519"/>
      <c r="CL25" s="519"/>
      <c r="CP25" s="519"/>
      <c r="CQ25" s="519"/>
      <c r="CU25" s="519"/>
      <c r="CV25" s="519"/>
      <c r="CZ25" s="519"/>
      <c r="DA25" s="519"/>
      <c r="DE25" s="519"/>
      <c r="DF25" s="519"/>
      <c r="DJ25" s="519"/>
      <c r="DK25" s="519"/>
      <c r="DO25" s="519"/>
      <c r="DP25" s="519"/>
      <c r="DT25" s="519"/>
      <c r="DU25" s="519"/>
      <c r="DY25" s="519"/>
      <c r="DZ25" s="519"/>
      <c r="ED25" s="519"/>
      <c r="EE25" s="519"/>
      <c r="EI25" s="519"/>
      <c r="EJ25" s="519"/>
      <c r="EN25" s="519"/>
      <c r="EO25" s="519"/>
      <c r="ES25" s="519"/>
      <c r="ET25" s="519"/>
      <c r="EX25" s="519"/>
      <c r="EY25" s="519"/>
      <c r="FC25" s="519"/>
      <c r="FD25" s="519"/>
      <c r="FH25" s="519"/>
      <c r="FI25" s="519"/>
      <c r="FM25" s="519"/>
      <c r="FN25" s="519"/>
      <c r="FR25" s="519"/>
      <c r="FS25" s="519"/>
      <c r="FW25" s="519"/>
      <c r="FX25" s="519"/>
      <c r="GB25" s="519"/>
      <c r="GC25" s="519"/>
      <c r="GG25" s="519"/>
      <c r="GH25" s="519"/>
      <c r="GL25" s="519"/>
      <c r="GM25" s="519"/>
      <c r="GQ25" s="519"/>
      <c r="GR25" s="519"/>
      <c r="GV25" s="519"/>
      <c r="GW25" s="519"/>
      <c r="HA25" s="519"/>
      <c r="HB25" s="519"/>
      <c r="HF25" s="519"/>
      <c r="HG25" s="519"/>
      <c r="HK25" s="519"/>
      <c r="HL25" s="519"/>
      <c r="HP25" s="519"/>
      <c r="HQ25" s="519"/>
      <c r="HU25" s="519"/>
      <c r="HV25" s="519"/>
      <c r="HZ25" s="519"/>
      <c r="IA25" s="519"/>
      <c r="IE25" s="519"/>
      <c r="IF25" s="519"/>
      <c r="IJ25" s="519"/>
      <c r="IK25" s="519"/>
      <c r="IO25" s="519"/>
      <c r="IP25" s="519"/>
      <c r="IT25" s="519"/>
      <c r="IU25" s="519"/>
      <c r="IY25" s="519"/>
      <c r="IZ25" s="519"/>
      <c r="JD25" s="519"/>
      <c r="JE25" s="519"/>
      <c r="JI25" s="519"/>
      <c r="JJ25" s="519"/>
      <c r="JN25" s="519"/>
      <c r="JO25" s="519"/>
      <c r="JS25" s="519"/>
      <c r="JT25" s="519"/>
      <c r="JX25" s="519"/>
      <c r="JY25" s="519"/>
      <c r="KC25" s="519"/>
      <c r="KD25" s="519"/>
      <c r="KH25" s="519"/>
      <c r="KI25" s="519"/>
      <c r="KM25" s="519"/>
      <c r="KN25" s="519"/>
      <c r="KR25" s="519"/>
      <c r="KS25" s="519"/>
      <c r="KW25" s="519"/>
      <c r="KX25" s="519"/>
      <c r="LB25" s="519"/>
      <c r="LC25" s="519"/>
      <c r="LG25" s="519"/>
      <c r="LH25" s="519"/>
      <c r="LL25" s="519"/>
      <c r="LM25" s="519"/>
      <c r="LQ25" s="519"/>
      <c r="LR25" s="519"/>
      <c r="LV25" s="519"/>
      <c r="LW25" s="519"/>
      <c r="MA25" s="519"/>
      <c r="MB25" s="519"/>
      <c r="MF25" s="519"/>
      <c r="MG25" s="519"/>
      <c r="MK25" s="519"/>
      <c r="ML25" s="519"/>
      <c r="MP25" s="519"/>
      <c r="MQ25" s="519"/>
      <c r="MU25" s="519"/>
      <c r="MV25" s="519"/>
      <c r="MZ25" s="519"/>
      <c r="NA25" s="519"/>
      <c r="NE25" s="519"/>
      <c r="NF25" s="519"/>
      <c r="NJ25" s="519"/>
      <c r="NK25" s="519"/>
      <c r="NO25" s="519"/>
      <c r="NP25" s="519"/>
      <c r="NT25" s="519"/>
      <c r="NU25" s="519"/>
      <c r="NY25" s="519"/>
      <c r="NZ25" s="519"/>
      <c r="OD25" s="519"/>
      <c r="OE25" s="519"/>
      <c r="OI25" s="519"/>
      <c r="OJ25" s="519"/>
      <c r="ON25" s="519"/>
      <c r="OO25" s="519"/>
      <c r="OS25" s="519"/>
      <c r="OT25" s="519"/>
      <c r="OX25" s="519"/>
      <c r="OY25" s="519"/>
      <c r="PC25" s="519"/>
      <c r="PD25" s="519"/>
      <c r="PH25" s="519"/>
      <c r="PI25" s="519"/>
      <c r="PM25" s="519"/>
      <c r="PN25" s="519"/>
      <c r="PR25" s="519"/>
      <c r="PS25" s="519"/>
      <c r="PW25" s="519"/>
      <c r="PX25" s="519"/>
      <c r="QB25" s="519"/>
      <c r="QC25" s="519"/>
      <c r="QG25" s="519"/>
      <c r="QH25" s="519"/>
      <c r="QL25" s="519"/>
      <c r="QM25" s="519"/>
      <c r="QQ25" s="519"/>
      <c r="QR25" s="519"/>
      <c r="QV25" s="519"/>
      <c r="QW25" s="519"/>
      <c r="RA25" s="519"/>
      <c r="RB25" s="519"/>
      <c r="RF25" s="519"/>
      <c r="RG25" s="519"/>
      <c r="RK25" s="519"/>
      <c r="RL25" s="519"/>
      <c r="RP25" s="519"/>
      <c r="RQ25" s="519"/>
      <c r="RU25" s="519"/>
      <c r="RV25" s="519"/>
      <c r="RZ25" s="519"/>
      <c r="SA25" s="519"/>
      <c r="SE25" s="519"/>
      <c r="SF25" s="519"/>
      <c r="SJ25" s="519"/>
      <c r="SK25" s="519"/>
      <c r="SO25" s="519"/>
      <c r="SP25" s="519"/>
      <c r="ST25" s="519"/>
      <c r="SU25" s="519"/>
      <c r="SY25" s="519"/>
      <c r="SZ25" s="519"/>
      <c r="TD25" s="519"/>
      <c r="TE25" s="519"/>
      <c r="TI25" s="519"/>
      <c r="TJ25" s="519"/>
      <c r="TN25" s="519"/>
      <c r="TO25" s="519"/>
      <c r="TS25" s="519"/>
      <c r="TT25" s="519"/>
      <c r="TX25" s="519"/>
      <c r="TY25" s="519"/>
      <c r="UC25" s="519"/>
      <c r="UD25" s="519"/>
      <c r="UH25" s="519"/>
      <c r="UI25" s="519"/>
      <c r="UM25" s="519"/>
      <c r="UN25" s="519"/>
      <c r="UR25" s="519"/>
      <c r="US25" s="519"/>
      <c r="UW25" s="519"/>
      <c r="UX25" s="519"/>
      <c r="VB25" s="519"/>
      <c r="VC25" s="519"/>
      <c r="VG25" s="519"/>
      <c r="VH25" s="519"/>
      <c r="VL25" s="519"/>
      <c r="VM25" s="519"/>
      <c r="VQ25" s="519"/>
      <c r="VR25" s="519"/>
      <c r="VV25" s="519"/>
      <c r="VW25" s="519"/>
      <c r="WA25" s="519"/>
      <c r="WB25" s="519"/>
      <c r="WF25" s="519"/>
      <c r="WG25" s="519"/>
      <c r="WK25" s="519"/>
      <c r="WL25" s="519"/>
      <c r="WP25" s="519"/>
      <c r="WQ25" s="519"/>
      <c r="WU25" s="519"/>
      <c r="WV25" s="519"/>
      <c r="WZ25" s="519"/>
      <c r="XA25" s="519"/>
      <c r="XE25" s="519"/>
      <c r="XF25" s="519"/>
      <c r="XJ25" s="519"/>
      <c r="XK25" s="519"/>
      <c r="XO25" s="519"/>
      <c r="XP25" s="519"/>
      <c r="XT25" s="519"/>
      <c r="XU25" s="519"/>
      <c r="XY25" s="519"/>
      <c r="XZ25" s="519"/>
      <c r="YD25" s="519"/>
      <c r="YE25" s="519"/>
      <c r="YI25" s="519"/>
      <c r="YJ25" s="519"/>
      <c r="YN25" s="519"/>
      <c r="YO25" s="519"/>
      <c r="YS25" s="519"/>
      <c r="YT25" s="519"/>
      <c r="YX25" s="519"/>
      <c r="YY25" s="519"/>
      <c r="ZC25" s="519"/>
      <c r="ZD25" s="519"/>
      <c r="ZH25" s="519"/>
      <c r="ZI25" s="519"/>
      <c r="ZM25" s="519"/>
      <c r="ZN25" s="519"/>
      <c r="ZR25" s="519"/>
      <c r="ZS25" s="519"/>
      <c r="ZW25" s="519"/>
      <c r="ZX25" s="519"/>
      <c r="AAB25" s="519"/>
      <c r="AAC25" s="519"/>
      <c r="AAG25" s="519"/>
      <c r="AAH25" s="519"/>
      <c r="AAL25" s="519"/>
      <c r="AAM25" s="519"/>
      <c r="AAQ25" s="519"/>
      <c r="AAR25" s="519"/>
      <c r="AAV25" s="519"/>
      <c r="AAW25" s="519"/>
      <c r="ABA25" s="519"/>
      <c r="ABB25" s="519"/>
      <c r="ABF25" s="519"/>
      <c r="ABG25" s="519"/>
      <c r="ABK25" s="519"/>
      <c r="ABL25" s="519"/>
      <c r="ABP25" s="519"/>
      <c r="ABQ25" s="519"/>
      <c r="ABU25" s="519"/>
      <c r="ABV25" s="519"/>
      <c r="ABZ25" s="519"/>
      <c r="ACA25" s="519"/>
      <c r="ACE25" s="519"/>
      <c r="ACF25" s="519"/>
      <c r="ACJ25" s="519"/>
      <c r="ACK25" s="519"/>
      <c r="ACO25" s="519"/>
      <c r="ACP25" s="519"/>
      <c r="ACT25" s="519"/>
      <c r="ACU25" s="519"/>
      <c r="ACY25" s="519"/>
      <c r="ACZ25" s="519"/>
      <c r="ADD25" s="519"/>
      <c r="ADE25" s="519"/>
      <c r="ADI25" s="519"/>
      <c r="ADJ25" s="519"/>
      <c r="ADN25" s="519"/>
      <c r="ADO25" s="519"/>
      <c r="ADS25" s="519"/>
      <c r="ADT25" s="519"/>
      <c r="ADX25" s="519"/>
      <c r="ADY25" s="519"/>
      <c r="AEC25" s="519"/>
      <c r="AED25" s="519"/>
      <c r="AEH25" s="519"/>
      <c r="AEI25" s="519"/>
      <c r="AEM25" s="519"/>
      <c r="AEN25" s="519"/>
      <c r="AER25" s="519"/>
      <c r="AES25" s="519"/>
      <c r="AEW25" s="519"/>
      <c r="AEX25" s="519"/>
      <c r="AFB25" s="519"/>
      <c r="AFC25" s="519"/>
      <c r="AFG25" s="519"/>
      <c r="AFH25" s="519"/>
      <c r="AFL25" s="519"/>
      <c r="AFM25" s="519"/>
      <c r="AFQ25" s="519"/>
      <c r="AFR25" s="519"/>
      <c r="AFV25" s="519"/>
      <c r="AFW25" s="519"/>
      <c r="AGA25" s="519"/>
      <c r="AGB25" s="519"/>
      <c r="AGF25" s="519"/>
      <c r="AGG25" s="519"/>
      <c r="AGK25" s="519"/>
      <c r="AGL25" s="519"/>
      <c r="AGP25" s="519"/>
      <c r="AGQ25" s="519"/>
      <c r="AGU25" s="519"/>
      <c r="AGV25" s="519"/>
      <c r="AGZ25" s="519"/>
      <c r="AHA25" s="519"/>
      <c r="AHE25" s="519"/>
      <c r="AHF25" s="519"/>
      <c r="AHJ25" s="519"/>
      <c r="AHK25" s="519"/>
      <c r="AHO25" s="519"/>
      <c r="AHP25" s="519"/>
      <c r="AHT25" s="519"/>
      <c r="AHU25" s="519"/>
      <c r="AHY25" s="519"/>
      <c r="AHZ25" s="519"/>
      <c r="AID25" s="519"/>
      <c r="AIE25" s="519"/>
      <c r="AII25" s="519"/>
      <c r="AIJ25" s="519"/>
      <c r="AIN25" s="519"/>
      <c r="AIO25" s="519"/>
      <c r="AIS25" s="519"/>
      <c r="AIT25" s="519"/>
      <c r="AIX25" s="519"/>
      <c r="AIY25" s="519"/>
      <c r="AJC25" s="519"/>
      <c r="AJD25" s="519"/>
      <c r="AJH25" s="519"/>
      <c r="AJI25" s="519"/>
      <c r="AJM25" s="519"/>
      <c r="AJN25" s="519"/>
      <c r="AJR25" s="519"/>
      <c r="AJS25" s="519"/>
      <c r="AJW25" s="519"/>
      <c r="AJX25" s="519"/>
      <c r="AKB25" s="519"/>
      <c r="AKC25" s="519"/>
      <c r="AKG25" s="519"/>
      <c r="AKH25" s="519"/>
      <c r="AKL25" s="519"/>
      <c r="AKM25" s="519"/>
      <c r="AKQ25" s="519"/>
      <c r="AKR25" s="519"/>
      <c r="AKV25" s="519"/>
      <c r="AKW25" s="519"/>
      <c r="ALA25" s="519"/>
      <c r="ALB25" s="519"/>
      <c r="ALF25" s="519"/>
      <c r="ALG25" s="519"/>
      <c r="ALK25" s="519"/>
      <c r="ALL25" s="519"/>
      <c r="ALP25" s="519"/>
      <c r="ALQ25" s="519"/>
      <c r="ALU25" s="519"/>
      <c r="ALV25" s="519"/>
      <c r="ALZ25" s="519"/>
      <c r="AMA25" s="519"/>
      <c r="AME25" s="519"/>
      <c r="AMF25" s="519"/>
      <c r="AMJ25" s="519"/>
      <c r="AMK25" s="519"/>
      <c r="AMO25" s="519"/>
      <c r="AMP25" s="519"/>
      <c r="AMT25" s="519"/>
      <c r="AMU25" s="519"/>
      <c r="AMY25" s="519"/>
      <c r="AMZ25" s="519"/>
      <c r="AND25" s="519"/>
      <c r="ANE25" s="519"/>
      <c r="ANI25" s="519"/>
      <c r="ANJ25" s="519"/>
      <c r="ANN25" s="519"/>
      <c r="ANO25" s="519"/>
      <c r="ANS25" s="519"/>
      <c r="ANT25" s="519"/>
      <c r="ANX25" s="519"/>
      <c r="ANY25" s="519"/>
      <c r="AOC25" s="519"/>
      <c r="AOD25" s="519"/>
      <c r="AOH25" s="519"/>
      <c r="AOI25" s="519"/>
      <c r="AOM25" s="519"/>
      <c r="AON25" s="519"/>
      <c r="AOR25" s="519"/>
      <c r="AOS25" s="519"/>
      <c r="AOW25" s="519"/>
      <c r="AOX25" s="519"/>
      <c r="APB25" s="519"/>
      <c r="APC25" s="519"/>
      <c r="APG25" s="519"/>
      <c r="APH25" s="519"/>
      <c r="APL25" s="519"/>
      <c r="APM25" s="519"/>
      <c r="APQ25" s="519"/>
      <c r="APR25" s="519"/>
      <c r="APV25" s="519"/>
      <c r="APW25" s="519"/>
      <c r="AQA25" s="519"/>
      <c r="AQB25" s="519"/>
      <c r="AQF25" s="519"/>
      <c r="AQG25" s="519"/>
      <c r="AQK25" s="519"/>
      <c r="AQL25" s="519"/>
      <c r="AQP25" s="519"/>
      <c r="AQQ25" s="519"/>
      <c r="AQU25" s="519"/>
      <c r="AQV25" s="519"/>
      <c r="AQZ25" s="519"/>
      <c r="ARA25" s="519"/>
      <c r="ARE25" s="519"/>
      <c r="ARF25" s="519"/>
      <c r="ARJ25" s="519"/>
      <c r="ARK25" s="519"/>
      <c r="ARO25" s="519"/>
      <c r="ARP25" s="519"/>
      <c r="ART25" s="519"/>
      <c r="ARU25" s="519"/>
      <c r="ARY25" s="519"/>
      <c r="ARZ25" s="519"/>
      <c r="ASD25" s="519"/>
      <c r="ASE25" s="519"/>
      <c r="ASI25" s="519"/>
      <c r="ASJ25" s="519"/>
      <c r="ASN25" s="519"/>
      <c r="ASO25" s="519"/>
      <c r="ASS25" s="519"/>
      <c r="AST25" s="519"/>
      <c r="ASX25" s="519"/>
      <c r="ASY25" s="519"/>
      <c r="ATC25" s="519"/>
      <c r="ATD25" s="519"/>
      <c r="ATH25" s="519"/>
      <c r="ATI25" s="519"/>
      <c r="ATM25" s="519"/>
      <c r="ATN25" s="519"/>
      <c r="ATR25" s="519"/>
      <c r="ATS25" s="519"/>
      <c r="ATW25" s="519"/>
      <c r="ATX25" s="519"/>
      <c r="AUB25" s="519"/>
      <c r="AUC25" s="519"/>
      <c r="AUG25" s="519"/>
      <c r="AUH25" s="519"/>
      <c r="AUL25" s="519"/>
      <c r="AUM25" s="519"/>
      <c r="AUQ25" s="519"/>
      <c r="AUR25" s="519"/>
      <c r="AUV25" s="519"/>
      <c r="AUW25" s="519"/>
      <c r="AVA25" s="519"/>
      <c r="AVB25" s="519"/>
      <c r="AVF25" s="519"/>
      <c r="AVG25" s="519"/>
      <c r="AVK25" s="519"/>
      <c r="AVL25" s="519"/>
      <c r="AVP25" s="519"/>
      <c r="AVQ25" s="519"/>
      <c r="AVU25" s="519"/>
      <c r="AVV25" s="519"/>
      <c r="AVZ25" s="519"/>
      <c r="AWA25" s="519"/>
      <c r="AWE25" s="519"/>
      <c r="AWF25" s="519"/>
      <c r="AWJ25" s="519"/>
      <c r="AWK25" s="519"/>
      <c r="AWO25" s="519"/>
      <c r="AWP25" s="519"/>
      <c r="AWT25" s="519"/>
      <c r="AWU25" s="519"/>
      <c r="AWY25" s="519"/>
      <c r="AWZ25" s="519"/>
      <c r="AXD25" s="519"/>
      <c r="AXE25" s="519"/>
      <c r="AXI25" s="519"/>
      <c r="AXJ25" s="519"/>
      <c r="AXN25" s="519"/>
      <c r="AXO25" s="519"/>
      <c r="AXS25" s="519"/>
      <c r="AXT25" s="519"/>
      <c r="AXX25" s="519"/>
      <c r="AXY25" s="519"/>
      <c r="AYC25" s="519"/>
      <c r="AYD25" s="519"/>
      <c r="AYH25" s="519"/>
      <c r="AYI25" s="519"/>
      <c r="AYM25" s="519"/>
      <c r="AYN25" s="519"/>
      <c r="AYR25" s="519"/>
      <c r="AYS25" s="519"/>
      <c r="AYW25" s="519"/>
      <c r="AYX25" s="519"/>
      <c r="AZB25" s="519"/>
      <c r="AZC25" s="519"/>
      <c r="AZG25" s="519"/>
      <c r="AZH25" s="519"/>
      <c r="AZL25" s="519"/>
      <c r="AZM25" s="519"/>
      <c r="AZQ25" s="519"/>
      <c r="AZR25" s="519"/>
      <c r="AZV25" s="519"/>
      <c r="AZW25" s="519"/>
      <c r="BAA25" s="519"/>
      <c r="BAB25" s="519"/>
      <c r="BAF25" s="519"/>
      <c r="BAG25" s="519"/>
      <c r="BAK25" s="519"/>
      <c r="BAL25" s="519"/>
      <c r="BAP25" s="519"/>
      <c r="BAQ25" s="519"/>
      <c r="BAU25" s="519"/>
      <c r="BAV25" s="519"/>
      <c r="BAZ25" s="519"/>
      <c r="BBA25" s="519"/>
      <c r="BBE25" s="519"/>
      <c r="BBF25" s="519"/>
      <c r="BBJ25" s="519"/>
      <c r="BBK25" s="519"/>
      <c r="BBO25" s="519"/>
      <c r="BBP25" s="519"/>
      <c r="BBT25" s="519"/>
      <c r="BBU25" s="519"/>
      <c r="BBY25" s="519"/>
      <c r="BBZ25" s="519"/>
      <c r="BCD25" s="519"/>
      <c r="BCE25" s="519"/>
      <c r="BCI25" s="519"/>
      <c r="BCJ25" s="519"/>
      <c r="BCN25" s="519"/>
      <c r="BCO25" s="519"/>
      <c r="BCS25" s="519"/>
      <c r="BCT25" s="519"/>
      <c r="BCX25" s="519"/>
      <c r="BCY25" s="519"/>
      <c r="BDC25" s="519"/>
      <c r="BDD25" s="519"/>
      <c r="BDH25" s="519"/>
      <c r="BDI25" s="519"/>
      <c r="BDM25" s="519"/>
      <c r="BDN25" s="519"/>
      <c r="BDR25" s="519"/>
      <c r="BDS25" s="519"/>
      <c r="BDW25" s="519"/>
      <c r="BDX25" s="519"/>
      <c r="BEB25" s="519"/>
      <c r="BEC25" s="519"/>
      <c r="BEG25" s="519"/>
      <c r="BEH25" s="519"/>
      <c r="BEL25" s="519"/>
      <c r="BEM25" s="519"/>
      <c r="BEQ25" s="519"/>
      <c r="BER25" s="519"/>
      <c r="BEV25" s="519"/>
      <c r="BEW25" s="519"/>
      <c r="BFA25" s="519"/>
      <c r="BFB25" s="519"/>
      <c r="BFF25" s="519"/>
      <c r="BFG25" s="519"/>
      <c r="BFK25" s="519"/>
      <c r="BFL25" s="519"/>
      <c r="BFP25" s="519"/>
      <c r="BFQ25" s="519"/>
      <c r="BFU25" s="519"/>
      <c r="BFV25" s="519"/>
      <c r="BFZ25" s="519"/>
      <c r="BGA25" s="519"/>
      <c r="BGE25" s="519"/>
      <c r="BGF25" s="519"/>
      <c r="BGJ25" s="519"/>
      <c r="BGK25" s="519"/>
      <c r="BGO25" s="519"/>
      <c r="BGP25" s="519"/>
      <c r="BGT25" s="519"/>
      <c r="BGU25" s="519"/>
      <c r="BGY25" s="519"/>
      <c r="BGZ25" s="519"/>
      <c r="BHD25" s="519"/>
      <c r="BHE25" s="519"/>
      <c r="BHI25" s="519"/>
      <c r="BHJ25" s="519"/>
      <c r="BHN25" s="519"/>
      <c r="BHO25" s="519"/>
      <c r="BHS25" s="519"/>
      <c r="BHT25" s="519"/>
      <c r="BHX25" s="519"/>
      <c r="BHY25" s="519"/>
      <c r="BIC25" s="519"/>
      <c r="BID25" s="519"/>
      <c r="BIH25" s="519"/>
      <c r="BII25" s="519"/>
      <c r="BIM25" s="519"/>
      <c r="BIN25" s="519"/>
      <c r="BIR25" s="519"/>
      <c r="BIS25" s="519"/>
      <c r="BIW25" s="519"/>
      <c r="BIX25" s="519"/>
      <c r="BJB25" s="519"/>
      <c r="BJC25" s="519"/>
      <c r="BJG25" s="519"/>
      <c r="BJH25" s="519"/>
      <c r="BJL25" s="519"/>
      <c r="BJM25" s="519"/>
      <c r="BJQ25" s="519"/>
      <c r="BJR25" s="519"/>
      <c r="BJV25" s="519"/>
      <c r="BJW25" s="519"/>
      <c r="BKA25" s="519"/>
      <c r="BKB25" s="519"/>
      <c r="BKF25" s="519"/>
      <c r="BKG25" s="519"/>
      <c r="BKK25" s="519"/>
      <c r="BKL25" s="519"/>
      <c r="BKP25" s="519"/>
      <c r="BKQ25" s="519"/>
      <c r="BKU25" s="519"/>
      <c r="BKV25" s="519"/>
      <c r="BKZ25" s="519"/>
      <c r="BLA25" s="519"/>
      <c r="BLE25" s="519"/>
      <c r="BLF25" s="519"/>
      <c r="BLJ25" s="519"/>
      <c r="BLK25" s="519"/>
      <c r="BLO25" s="519"/>
      <c r="BLP25" s="519"/>
      <c r="BLT25" s="519"/>
      <c r="BLU25" s="519"/>
      <c r="BLY25" s="519"/>
      <c r="BLZ25" s="519"/>
      <c r="BMD25" s="519"/>
      <c r="BME25" s="519"/>
      <c r="BMI25" s="519"/>
      <c r="BMJ25" s="519"/>
      <c r="BMN25" s="519"/>
      <c r="BMO25" s="519"/>
      <c r="BMS25" s="519"/>
      <c r="BMT25" s="519"/>
      <c r="BMX25" s="519"/>
      <c r="BMY25" s="519"/>
      <c r="BNC25" s="519"/>
      <c r="BND25" s="519"/>
      <c r="BNH25" s="519"/>
      <c r="BNI25" s="519"/>
      <c r="BNM25" s="519"/>
      <c r="BNN25" s="519"/>
      <c r="BNR25" s="519"/>
      <c r="BNS25" s="519"/>
      <c r="BNW25" s="519"/>
      <c r="BNX25" s="519"/>
      <c r="BOB25" s="519"/>
      <c r="BOC25" s="519"/>
      <c r="BOG25" s="519"/>
      <c r="BOH25" s="519"/>
      <c r="BOL25" s="519"/>
      <c r="BOM25" s="519"/>
      <c r="BOQ25" s="519"/>
      <c r="BOR25" s="519"/>
      <c r="BOV25" s="519"/>
      <c r="BOW25" s="519"/>
      <c r="BPA25" s="519"/>
      <c r="BPB25" s="519"/>
      <c r="BPF25" s="519"/>
      <c r="BPG25" s="519"/>
      <c r="BPK25" s="519"/>
      <c r="BPL25" s="519"/>
      <c r="BPP25" s="519"/>
      <c r="BPQ25" s="519"/>
      <c r="BPU25" s="519"/>
      <c r="BPV25" s="519"/>
      <c r="BPZ25" s="519"/>
      <c r="BQA25" s="519"/>
      <c r="BQE25" s="519"/>
      <c r="BQF25" s="519"/>
      <c r="BQJ25" s="519"/>
      <c r="BQK25" s="519"/>
      <c r="BQO25" s="519"/>
      <c r="BQP25" s="519"/>
      <c r="BQT25" s="519"/>
      <c r="BQU25" s="519"/>
      <c r="BQY25" s="519"/>
      <c r="BQZ25" s="519"/>
      <c r="BRD25" s="519"/>
      <c r="BRE25" s="519"/>
      <c r="BRI25" s="519"/>
      <c r="BRJ25" s="519"/>
      <c r="BRN25" s="519"/>
      <c r="BRO25" s="519"/>
      <c r="BRS25" s="519"/>
      <c r="BRT25" s="519"/>
      <c r="BRX25" s="519"/>
      <c r="BRY25" s="519"/>
      <c r="BSC25" s="519"/>
      <c r="BSD25" s="519"/>
      <c r="BSH25" s="519"/>
      <c r="BSI25" s="519"/>
      <c r="BSM25" s="519"/>
      <c r="BSN25" s="519"/>
      <c r="BSR25" s="519"/>
      <c r="BSS25" s="519"/>
      <c r="BSW25" s="519"/>
      <c r="BSX25" s="519"/>
      <c r="BTB25" s="519"/>
      <c r="BTC25" s="519"/>
      <c r="BTG25" s="519"/>
      <c r="BTH25" s="519"/>
      <c r="BTL25" s="519"/>
      <c r="BTM25" s="519"/>
      <c r="BTQ25" s="519"/>
      <c r="BTR25" s="519"/>
      <c r="BTV25" s="519"/>
      <c r="BTW25" s="519"/>
      <c r="BUA25" s="519"/>
      <c r="BUB25" s="519"/>
      <c r="BUF25" s="519"/>
      <c r="BUG25" s="519"/>
      <c r="BUK25" s="519"/>
      <c r="BUL25" s="519"/>
      <c r="BUP25" s="519"/>
      <c r="BUQ25" s="519"/>
      <c r="BUU25" s="519"/>
      <c r="BUV25" s="519"/>
      <c r="BUZ25" s="519"/>
      <c r="BVA25" s="519"/>
      <c r="BVE25" s="519"/>
      <c r="BVF25" s="519"/>
      <c r="BVJ25" s="519"/>
      <c r="BVK25" s="519"/>
      <c r="BVO25" s="519"/>
      <c r="BVP25" s="519"/>
      <c r="BVT25" s="519"/>
      <c r="BVU25" s="519"/>
      <c r="BVY25" s="519"/>
      <c r="BVZ25" s="519"/>
      <c r="BWD25" s="519"/>
      <c r="BWE25" s="519"/>
      <c r="BWI25" s="519"/>
      <c r="BWJ25" s="519"/>
      <c r="BWN25" s="519"/>
      <c r="BWO25" s="519"/>
      <c r="BWS25" s="519"/>
      <c r="BWT25" s="519"/>
      <c r="BWX25" s="519"/>
      <c r="BWY25" s="519"/>
      <c r="BXC25" s="519"/>
      <c r="BXD25" s="519"/>
      <c r="BXH25" s="519"/>
      <c r="BXI25" s="519"/>
      <c r="BXM25" s="519"/>
      <c r="BXN25" s="519"/>
      <c r="BXR25" s="519"/>
      <c r="BXS25" s="519"/>
      <c r="BXW25" s="519"/>
      <c r="BXX25" s="519"/>
      <c r="BYB25" s="519"/>
      <c r="BYC25" s="519"/>
      <c r="BYG25" s="519"/>
      <c r="BYH25" s="519"/>
      <c r="BYL25" s="519"/>
      <c r="BYM25" s="519"/>
      <c r="BYQ25" s="519"/>
      <c r="BYR25" s="519"/>
      <c r="BYV25" s="519"/>
      <c r="BYW25" s="519"/>
      <c r="BZA25" s="519"/>
      <c r="BZB25" s="519"/>
      <c r="BZF25" s="519"/>
      <c r="BZG25" s="519"/>
      <c r="BZK25" s="519"/>
      <c r="BZL25" s="519"/>
      <c r="BZP25" s="519"/>
      <c r="BZQ25" s="519"/>
      <c r="BZU25" s="519"/>
      <c r="BZV25" s="519"/>
      <c r="BZZ25" s="519"/>
      <c r="CAA25" s="519"/>
      <c r="CAE25" s="519"/>
      <c r="CAF25" s="519"/>
      <c r="CAJ25" s="519"/>
      <c r="CAK25" s="519"/>
      <c r="CAO25" s="519"/>
      <c r="CAP25" s="519"/>
      <c r="CAT25" s="519"/>
      <c r="CAU25" s="519"/>
      <c r="CAY25" s="519"/>
      <c r="CAZ25" s="519"/>
      <c r="CBD25" s="519"/>
      <c r="CBE25" s="519"/>
      <c r="CBI25" s="519"/>
      <c r="CBJ25" s="519"/>
      <c r="CBN25" s="519"/>
      <c r="CBO25" s="519"/>
      <c r="CBS25" s="519"/>
      <c r="CBT25" s="519"/>
      <c r="CBX25" s="519"/>
      <c r="CBY25" s="519"/>
      <c r="CCC25" s="519"/>
      <c r="CCD25" s="519"/>
      <c r="CCH25" s="519"/>
      <c r="CCI25" s="519"/>
      <c r="CCM25" s="519"/>
      <c r="CCN25" s="519"/>
      <c r="CCR25" s="519"/>
      <c r="CCS25" s="519"/>
      <c r="CCW25" s="519"/>
      <c r="CCX25" s="519"/>
      <c r="CDB25" s="519"/>
      <c r="CDC25" s="519"/>
      <c r="CDG25" s="519"/>
      <c r="CDH25" s="519"/>
      <c r="CDL25" s="519"/>
      <c r="CDM25" s="519"/>
      <c r="CDQ25" s="519"/>
      <c r="CDR25" s="519"/>
      <c r="CDV25" s="519"/>
      <c r="CDW25" s="519"/>
      <c r="CEA25" s="519"/>
      <c r="CEB25" s="519"/>
      <c r="CEF25" s="519"/>
      <c r="CEG25" s="519"/>
      <c r="CEK25" s="519"/>
      <c r="CEL25" s="519"/>
      <c r="CEP25" s="519"/>
      <c r="CEQ25" s="519"/>
      <c r="CEU25" s="519"/>
      <c r="CEV25" s="519"/>
      <c r="CEZ25" s="519"/>
      <c r="CFA25" s="519"/>
      <c r="CFE25" s="519"/>
      <c r="CFF25" s="519"/>
      <c r="CFJ25" s="519"/>
      <c r="CFK25" s="519"/>
      <c r="CFO25" s="519"/>
      <c r="CFP25" s="519"/>
      <c r="CFT25" s="519"/>
      <c r="CFU25" s="519"/>
      <c r="CFY25" s="519"/>
      <c r="CFZ25" s="519"/>
      <c r="CGD25" s="519"/>
      <c r="CGE25" s="519"/>
      <c r="CGI25" s="519"/>
      <c r="CGJ25" s="519"/>
      <c r="CGN25" s="519"/>
      <c r="CGO25" s="519"/>
      <c r="CGS25" s="519"/>
      <c r="CGT25" s="519"/>
      <c r="CGX25" s="519"/>
      <c r="CGY25" s="519"/>
      <c r="CHC25" s="519"/>
      <c r="CHD25" s="519"/>
      <c r="CHH25" s="519"/>
      <c r="CHI25" s="519"/>
      <c r="CHM25" s="519"/>
      <c r="CHN25" s="519"/>
      <c r="CHR25" s="519"/>
      <c r="CHS25" s="519"/>
      <c r="CHW25" s="519"/>
      <c r="CHX25" s="519"/>
      <c r="CIB25" s="519"/>
      <c r="CIC25" s="519"/>
      <c r="CIG25" s="519"/>
      <c r="CIH25" s="519"/>
      <c r="CIL25" s="519"/>
      <c r="CIM25" s="519"/>
      <c r="CIQ25" s="519"/>
      <c r="CIR25" s="519"/>
      <c r="CIV25" s="519"/>
      <c r="CIW25" s="519"/>
      <c r="CJA25" s="519"/>
      <c r="CJB25" s="519"/>
      <c r="CJF25" s="519"/>
      <c r="CJG25" s="519"/>
      <c r="CJK25" s="519"/>
      <c r="CJL25" s="519"/>
      <c r="CJP25" s="519"/>
      <c r="CJQ25" s="519"/>
      <c r="CJU25" s="519"/>
      <c r="CJV25" s="519"/>
      <c r="CJZ25" s="519"/>
      <c r="CKA25" s="519"/>
      <c r="CKE25" s="519"/>
      <c r="CKF25" s="519"/>
      <c r="CKJ25" s="519"/>
      <c r="CKK25" s="519"/>
      <c r="CKO25" s="519"/>
      <c r="CKP25" s="519"/>
      <c r="CKT25" s="519"/>
      <c r="CKU25" s="519"/>
      <c r="CKY25" s="519"/>
      <c r="CKZ25" s="519"/>
      <c r="CLD25" s="519"/>
      <c r="CLE25" s="519"/>
      <c r="CLI25" s="519"/>
      <c r="CLJ25" s="519"/>
      <c r="CLN25" s="519"/>
      <c r="CLO25" s="519"/>
      <c r="CLS25" s="519"/>
      <c r="CLT25" s="519"/>
      <c r="CLX25" s="519"/>
      <c r="CLY25" s="519"/>
      <c r="CMC25" s="519"/>
      <c r="CMD25" s="519"/>
      <c r="CMH25" s="519"/>
      <c r="CMI25" s="519"/>
      <c r="CMM25" s="519"/>
      <c r="CMN25" s="519"/>
      <c r="CMR25" s="519"/>
      <c r="CMS25" s="519"/>
      <c r="CMW25" s="519"/>
      <c r="CMX25" s="519"/>
      <c r="CNB25" s="519"/>
      <c r="CNC25" s="519"/>
      <c r="CNG25" s="519"/>
      <c r="CNH25" s="519"/>
      <c r="CNL25" s="519"/>
      <c r="CNM25" s="519"/>
      <c r="CNQ25" s="519"/>
      <c r="CNR25" s="519"/>
      <c r="CNV25" s="519"/>
      <c r="CNW25" s="519"/>
      <c r="COA25" s="519"/>
      <c r="COB25" s="519"/>
      <c r="COF25" s="519"/>
      <c r="COG25" s="519"/>
      <c r="COK25" s="519"/>
      <c r="COL25" s="519"/>
      <c r="COP25" s="519"/>
      <c r="COQ25" s="519"/>
      <c r="COU25" s="519"/>
      <c r="COV25" s="519"/>
      <c r="COZ25" s="519"/>
      <c r="CPA25" s="519"/>
      <c r="CPE25" s="519"/>
      <c r="CPF25" s="519"/>
      <c r="CPJ25" s="519"/>
      <c r="CPK25" s="519"/>
      <c r="CPO25" s="519"/>
      <c r="CPP25" s="519"/>
      <c r="CPT25" s="519"/>
      <c r="CPU25" s="519"/>
      <c r="CPY25" s="519"/>
      <c r="CPZ25" s="519"/>
      <c r="CQD25" s="519"/>
      <c r="CQE25" s="519"/>
      <c r="CQI25" s="519"/>
      <c r="CQJ25" s="519"/>
      <c r="CQN25" s="519"/>
      <c r="CQO25" s="519"/>
      <c r="CQS25" s="519"/>
      <c r="CQT25" s="519"/>
      <c r="CQX25" s="519"/>
      <c r="CQY25" s="519"/>
      <c r="CRC25" s="519"/>
      <c r="CRD25" s="519"/>
      <c r="CRH25" s="519"/>
      <c r="CRI25" s="519"/>
      <c r="CRM25" s="519"/>
      <c r="CRN25" s="519"/>
      <c r="CRR25" s="519"/>
      <c r="CRS25" s="519"/>
      <c r="CRW25" s="519"/>
      <c r="CRX25" s="519"/>
      <c r="CSB25" s="519"/>
      <c r="CSC25" s="519"/>
      <c r="CSG25" s="519"/>
      <c r="CSH25" s="519"/>
      <c r="CSL25" s="519"/>
      <c r="CSM25" s="519"/>
      <c r="CSQ25" s="519"/>
      <c r="CSR25" s="519"/>
      <c r="CSV25" s="519"/>
      <c r="CSW25" s="519"/>
      <c r="CTA25" s="519"/>
      <c r="CTB25" s="519"/>
      <c r="CTF25" s="519"/>
      <c r="CTG25" s="519"/>
      <c r="CTK25" s="519"/>
      <c r="CTL25" s="519"/>
      <c r="CTP25" s="519"/>
      <c r="CTQ25" s="519"/>
      <c r="CTU25" s="519"/>
      <c r="CTV25" s="519"/>
      <c r="CTZ25" s="519"/>
      <c r="CUA25" s="519"/>
      <c r="CUE25" s="519"/>
      <c r="CUF25" s="519"/>
      <c r="CUJ25" s="519"/>
      <c r="CUK25" s="519"/>
      <c r="CUO25" s="519"/>
      <c r="CUP25" s="519"/>
      <c r="CUT25" s="519"/>
      <c r="CUU25" s="519"/>
      <c r="CUY25" s="519"/>
      <c r="CUZ25" s="519"/>
      <c r="CVD25" s="519"/>
      <c r="CVE25" s="519"/>
      <c r="CVI25" s="519"/>
      <c r="CVJ25" s="519"/>
      <c r="CVN25" s="519"/>
      <c r="CVO25" s="519"/>
      <c r="CVS25" s="519"/>
      <c r="CVT25" s="519"/>
      <c r="CVX25" s="519"/>
      <c r="CVY25" s="519"/>
      <c r="CWC25" s="519"/>
      <c r="CWD25" s="519"/>
      <c r="CWH25" s="519"/>
      <c r="CWI25" s="519"/>
      <c r="CWM25" s="519"/>
      <c r="CWN25" s="519"/>
      <c r="CWR25" s="519"/>
      <c r="CWS25" s="519"/>
      <c r="CWW25" s="519"/>
      <c r="CWX25" s="519"/>
      <c r="CXB25" s="519"/>
      <c r="CXC25" s="519"/>
      <c r="CXG25" s="519"/>
      <c r="CXH25" s="519"/>
      <c r="CXL25" s="519"/>
      <c r="CXM25" s="519"/>
      <c r="CXQ25" s="519"/>
      <c r="CXR25" s="519"/>
      <c r="CXV25" s="519"/>
      <c r="CXW25" s="519"/>
      <c r="CYA25" s="519"/>
      <c r="CYB25" s="519"/>
      <c r="CYF25" s="519"/>
      <c r="CYG25" s="519"/>
      <c r="CYK25" s="519"/>
      <c r="CYL25" s="519"/>
      <c r="CYP25" s="519"/>
      <c r="CYQ25" s="519"/>
      <c r="CYU25" s="519"/>
      <c r="CYV25" s="519"/>
      <c r="CYZ25" s="519"/>
      <c r="CZA25" s="519"/>
      <c r="CZE25" s="519"/>
      <c r="CZF25" s="519"/>
      <c r="CZJ25" s="519"/>
      <c r="CZK25" s="519"/>
      <c r="CZO25" s="519"/>
      <c r="CZP25" s="519"/>
      <c r="CZT25" s="519"/>
      <c r="CZU25" s="519"/>
      <c r="CZY25" s="519"/>
      <c r="CZZ25" s="519"/>
      <c r="DAD25" s="519"/>
      <c r="DAE25" s="519"/>
      <c r="DAI25" s="519"/>
      <c r="DAJ25" s="519"/>
      <c r="DAN25" s="519"/>
      <c r="DAO25" s="519"/>
      <c r="DAS25" s="519"/>
      <c r="DAT25" s="519"/>
      <c r="DAX25" s="519"/>
      <c r="DAY25" s="519"/>
      <c r="DBC25" s="519"/>
      <c r="DBD25" s="519"/>
      <c r="DBH25" s="519"/>
      <c r="DBI25" s="519"/>
      <c r="DBM25" s="519"/>
      <c r="DBN25" s="519"/>
      <c r="DBR25" s="519"/>
      <c r="DBS25" s="519"/>
      <c r="DBW25" s="519"/>
      <c r="DBX25" s="519"/>
      <c r="DCB25" s="519"/>
      <c r="DCC25" s="519"/>
      <c r="DCG25" s="519"/>
      <c r="DCH25" s="519"/>
      <c r="DCL25" s="519"/>
      <c r="DCM25" s="519"/>
      <c r="DCQ25" s="519"/>
      <c r="DCR25" s="519"/>
      <c r="DCV25" s="519"/>
      <c r="DCW25" s="519"/>
      <c r="DDA25" s="519"/>
      <c r="DDB25" s="519"/>
      <c r="DDF25" s="519"/>
      <c r="DDG25" s="519"/>
      <c r="DDK25" s="519"/>
      <c r="DDL25" s="519"/>
      <c r="DDP25" s="519"/>
      <c r="DDQ25" s="519"/>
      <c r="DDU25" s="519"/>
      <c r="DDV25" s="519"/>
      <c r="DDZ25" s="519"/>
      <c r="DEA25" s="519"/>
      <c r="DEE25" s="519"/>
      <c r="DEF25" s="519"/>
      <c r="DEJ25" s="519"/>
      <c r="DEK25" s="519"/>
      <c r="DEO25" s="519"/>
      <c r="DEP25" s="519"/>
      <c r="DET25" s="519"/>
      <c r="DEU25" s="519"/>
      <c r="DEY25" s="519"/>
      <c r="DEZ25" s="519"/>
      <c r="DFD25" s="519"/>
      <c r="DFE25" s="519"/>
      <c r="DFI25" s="519"/>
      <c r="DFJ25" s="519"/>
      <c r="DFN25" s="519"/>
      <c r="DFO25" s="519"/>
      <c r="DFS25" s="519"/>
      <c r="DFT25" s="519"/>
      <c r="DFX25" s="519"/>
      <c r="DFY25" s="519"/>
      <c r="DGC25" s="519"/>
      <c r="DGD25" s="519"/>
      <c r="DGH25" s="519"/>
      <c r="DGI25" s="519"/>
      <c r="DGM25" s="519"/>
      <c r="DGN25" s="519"/>
      <c r="DGR25" s="519"/>
      <c r="DGS25" s="519"/>
      <c r="DGW25" s="519"/>
      <c r="DGX25" s="519"/>
      <c r="DHB25" s="519"/>
      <c r="DHC25" s="519"/>
      <c r="DHG25" s="519"/>
      <c r="DHH25" s="519"/>
      <c r="DHL25" s="519"/>
      <c r="DHM25" s="519"/>
      <c r="DHQ25" s="519"/>
      <c r="DHR25" s="519"/>
      <c r="DHV25" s="519"/>
      <c r="DHW25" s="519"/>
      <c r="DIA25" s="519"/>
      <c r="DIB25" s="519"/>
      <c r="DIF25" s="519"/>
      <c r="DIG25" s="519"/>
      <c r="DIK25" s="519"/>
      <c r="DIL25" s="519"/>
      <c r="DIP25" s="519"/>
      <c r="DIQ25" s="519"/>
      <c r="DIU25" s="519"/>
      <c r="DIV25" s="519"/>
      <c r="DIZ25" s="519"/>
      <c r="DJA25" s="519"/>
      <c r="DJE25" s="519"/>
      <c r="DJF25" s="519"/>
      <c r="DJJ25" s="519"/>
      <c r="DJK25" s="519"/>
      <c r="DJO25" s="519"/>
      <c r="DJP25" s="519"/>
      <c r="DJT25" s="519"/>
      <c r="DJU25" s="519"/>
      <c r="DJY25" s="519"/>
      <c r="DJZ25" s="519"/>
      <c r="DKD25" s="519"/>
      <c r="DKE25" s="519"/>
      <c r="DKI25" s="519"/>
      <c r="DKJ25" s="519"/>
      <c r="DKN25" s="519"/>
      <c r="DKO25" s="519"/>
      <c r="DKS25" s="519"/>
      <c r="DKT25" s="519"/>
      <c r="DKX25" s="519"/>
      <c r="DKY25" s="519"/>
      <c r="DLC25" s="519"/>
      <c r="DLD25" s="519"/>
      <c r="DLH25" s="519"/>
      <c r="DLI25" s="519"/>
      <c r="DLM25" s="519"/>
      <c r="DLN25" s="519"/>
      <c r="DLR25" s="519"/>
      <c r="DLS25" s="519"/>
      <c r="DLW25" s="519"/>
      <c r="DLX25" s="519"/>
      <c r="DMB25" s="519"/>
      <c r="DMC25" s="519"/>
      <c r="DMG25" s="519"/>
      <c r="DMH25" s="519"/>
      <c r="DML25" s="519"/>
      <c r="DMM25" s="519"/>
      <c r="DMQ25" s="519"/>
      <c r="DMR25" s="519"/>
      <c r="DMV25" s="519"/>
      <c r="DMW25" s="519"/>
      <c r="DNA25" s="519"/>
      <c r="DNB25" s="519"/>
      <c r="DNF25" s="519"/>
      <c r="DNG25" s="519"/>
      <c r="DNK25" s="519"/>
      <c r="DNL25" s="519"/>
      <c r="DNP25" s="519"/>
      <c r="DNQ25" s="519"/>
      <c r="DNU25" s="519"/>
      <c r="DNV25" s="519"/>
      <c r="DNZ25" s="519"/>
      <c r="DOA25" s="519"/>
      <c r="DOE25" s="519"/>
      <c r="DOF25" s="519"/>
      <c r="DOJ25" s="519"/>
      <c r="DOK25" s="519"/>
      <c r="DOO25" s="519"/>
      <c r="DOP25" s="519"/>
      <c r="DOT25" s="519"/>
      <c r="DOU25" s="519"/>
      <c r="DOY25" s="519"/>
      <c r="DOZ25" s="519"/>
      <c r="DPD25" s="519"/>
      <c r="DPE25" s="519"/>
      <c r="DPI25" s="519"/>
      <c r="DPJ25" s="519"/>
      <c r="DPN25" s="519"/>
      <c r="DPO25" s="519"/>
      <c r="DPS25" s="519"/>
      <c r="DPT25" s="519"/>
      <c r="DPX25" s="519"/>
      <c r="DPY25" s="519"/>
      <c r="DQC25" s="519"/>
      <c r="DQD25" s="519"/>
      <c r="DQH25" s="519"/>
      <c r="DQI25" s="519"/>
      <c r="DQM25" s="519"/>
      <c r="DQN25" s="519"/>
      <c r="DQR25" s="519"/>
      <c r="DQS25" s="519"/>
      <c r="DQW25" s="519"/>
      <c r="DQX25" s="519"/>
      <c r="DRB25" s="519"/>
      <c r="DRC25" s="519"/>
      <c r="DRG25" s="519"/>
      <c r="DRH25" s="519"/>
      <c r="DRL25" s="519"/>
      <c r="DRM25" s="519"/>
      <c r="DRQ25" s="519"/>
      <c r="DRR25" s="519"/>
      <c r="DRV25" s="519"/>
      <c r="DRW25" s="519"/>
      <c r="DSA25" s="519"/>
      <c r="DSB25" s="519"/>
      <c r="DSF25" s="519"/>
      <c r="DSG25" s="519"/>
      <c r="DSK25" s="519"/>
      <c r="DSL25" s="519"/>
      <c r="DSP25" s="519"/>
      <c r="DSQ25" s="519"/>
      <c r="DSU25" s="519"/>
      <c r="DSV25" s="519"/>
      <c r="DSZ25" s="519"/>
      <c r="DTA25" s="519"/>
      <c r="DTE25" s="519"/>
      <c r="DTF25" s="519"/>
      <c r="DTJ25" s="519"/>
      <c r="DTK25" s="519"/>
      <c r="DTO25" s="519"/>
      <c r="DTP25" s="519"/>
      <c r="DTT25" s="519"/>
      <c r="DTU25" s="519"/>
      <c r="DTY25" s="519"/>
      <c r="DTZ25" s="519"/>
      <c r="DUD25" s="519"/>
      <c r="DUE25" s="519"/>
      <c r="DUI25" s="519"/>
      <c r="DUJ25" s="519"/>
      <c r="DUN25" s="519"/>
      <c r="DUO25" s="519"/>
      <c r="DUS25" s="519"/>
      <c r="DUT25" s="519"/>
      <c r="DUX25" s="519"/>
      <c r="DUY25" s="519"/>
      <c r="DVC25" s="519"/>
      <c r="DVD25" s="519"/>
      <c r="DVH25" s="519"/>
      <c r="DVI25" s="519"/>
      <c r="DVM25" s="519"/>
      <c r="DVN25" s="519"/>
      <c r="DVR25" s="519"/>
      <c r="DVS25" s="519"/>
      <c r="DVW25" s="519"/>
      <c r="DVX25" s="519"/>
      <c r="DWB25" s="519"/>
      <c r="DWC25" s="519"/>
      <c r="DWG25" s="519"/>
      <c r="DWH25" s="519"/>
      <c r="DWL25" s="519"/>
      <c r="DWM25" s="519"/>
      <c r="DWQ25" s="519"/>
      <c r="DWR25" s="519"/>
      <c r="DWV25" s="519"/>
      <c r="DWW25" s="519"/>
      <c r="DXA25" s="519"/>
      <c r="DXB25" s="519"/>
      <c r="DXF25" s="519"/>
      <c r="DXG25" s="519"/>
      <c r="DXK25" s="519"/>
      <c r="DXL25" s="519"/>
      <c r="DXP25" s="519"/>
      <c r="DXQ25" s="519"/>
      <c r="DXU25" s="519"/>
      <c r="DXV25" s="519"/>
      <c r="DXZ25" s="519"/>
      <c r="DYA25" s="519"/>
      <c r="DYE25" s="519"/>
      <c r="DYF25" s="519"/>
      <c r="DYJ25" s="519"/>
      <c r="DYK25" s="519"/>
      <c r="DYO25" s="519"/>
      <c r="DYP25" s="519"/>
      <c r="DYT25" s="519"/>
      <c r="DYU25" s="519"/>
      <c r="DYY25" s="519"/>
      <c r="DYZ25" s="519"/>
      <c r="DZD25" s="519"/>
      <c r="DZE25" s="519"/>
      <c r="DZI25" s="519"/>
      <c r="DZJ25" s="519"/>
      <c r="DZN25" s="519"/>
      <c r="DZO25" s="519"/>
      <c r="DZS25" s="519"/>
      <c r="DZT25" s="519"/>
      <c r="DZX25" s="519"/>
      <c r="DZY25" s="519"/>
      <c r="EAC25" s="519"/>
      <c r="EAD25" s="519"/>
      <c r="EAH25" s="519"/>
      <c r="EAI25" s="519"/>
      <c r="EAM25" s="519"/>
      <c r="EAN25" s="519"/>
      <c r="EAR25" s="519"/>
      <c r="EAS25" s="519"/>
      <c r="EAW25" s="519"/>
      <c r="EAX25" s="519"/>
      <c r="EBB25" s="519"/>
      <c r="EBC25" s="519"/>
      <c r="EBG25" s="519"/>
      <c r="EBH25" s="519"/>
      <c r="EBL25" s="519"/>
      <c r="EBM25" s="519"/>
      <c r="EBQ25" s="519"/>
      <c r="EBR25" s="519"/>
      <c r="EBV25" s="519"/>
      <c r="EBW25" s="519"/>
      <c r="ECA25" s="519"/>
      <c r="ECB25" s="519"/>
      <c r="ECF25" s="519"/>
      <c r="ECG25" s="519"/>
      <c r="ECK25" s="519"/>
      <c r="ECL25" s="519"/>
      <c r="ECP25" s="519"/>
      <c r="ECQ25" s="519"/>
      <c r="ECU25" s="519"/>
      <c r="ECV25" s="519"/>
      <c r="ECZ25" s="519"/>
      <c r="EDA25" s="519"/>
      <c r="EDE25" s="519"/>
      <c r="EDF25" s="519"/>
      <c r="EDJ25" s="519"/>
      <c r="EDK25" s="519"/>
      <c r="EDO25" s="519"/>
      <c r="EDP25" s="519"/>
      <c r="EDT25" s="519"/>
      <c r="EDU25" s="519"/>
      <c r="EDY25" s="519"/>
      <c r="EDZ25" s="519"/>
      <c r="EED25" s="519"/>
      <c r="EEE25" s="519"/>
      <c r="EEI25" s="519"/>
      <c r="EEJ25" s="519"/>
      <c r="EEN25" s="519"/>
      <c r="EEO25" s="519"/>
      <c r="EES25" s="519"/>
      <c r="EET25" s="519"/>
      <c r="EEX25" s="519"/>
      <c r="EEY25" s="519"/>
      <c r="EFC25" s="519"/>
      <c r="EFD25" s="519"/>
      <c r="EFH25" s="519"/>
      <c r="EFI25" s="519"/>
      <c r="EFM25" s="519"/>
      <c r="EFN25" s="519"/>
      <c r="EFR25" s="519"/>
      <c r="EFS25" s="519"/>
      <c r="EFW25" s="519"/>
      <c r="EFX25" s="519"/>
      <c r="EGB25" s="519"/>
      <c r="EGC25" s="519"/>
      <c r="EGG25" s="519"/>
      <c r="EGH25" s="519"/>
      <c r="EGL25" s="519"/>
      <c r="EGM25" s="519"/>
      <c r="EGQ25" s="519"/>
      <c r="EGR25" s="519"/>
      <c r="EGV25" s="519"/>
      <c r="EGW25" s="519"/>
      <c r="EHA25" s="519"/>
      <c r="EHB25" s="519"/>
      <c r="EHF25" s="519"/>
      <c r="EHG25" s="519"/>
      <c r="EHK25" s="519"/>
      <c r="EHL25" s="519"/>
      <c r="EHP25" s="519"/>
      <c r="EHQ25" s="519"/>
      <c r="EHU25" s="519"/>
      <c r="EHV25" s="519"/>
      <c r="EHZ25" s="519"/>
      <c r="EIA25" s="519"/>
      <c r="EIE25" s="519"/>
      <c r="EIF25" s="519"/>
      <c r="EIJ25" s="519"/>
      <c r="EIK25" s="519"/>
      <c r="EIO25" s="519"/>
      <c r="EIP25" s="519"/>
      <c r="EIT25" s="519"/>
      <c r="EIU25" s="519"/>
      <c r="EIY25" s="519"/>
      <c r="EIZ25" s="519"/>
      <c r="EJD25" s="519"/>
      <c r="EJE25" s="519"/>
      <c r="EJI25" s="519"/>
      <c r="EJJ25" s="519"/>
      <c r="EJN25" s="519"/>
      <c r="EJO25" s="519"/>
      <c r="EJS25" s="519"/>
      <c r="EJT25" s="519"/>
      <c r="EJX25" s="519"/>
      <c r="EJY25" s="519"/>
      <c r="EKC25" s="519"/>
      <c r="EKD25" s="519"/>
      <c r="EKH25" s="519"/>
      <c r="EKI25" s="519"/>
      <c r="EKM25" s="519"/>
      <c r="EKN25" s="519"/>
      <c r="EKR25" s="519"/>
      <c r="EKS25" s="519"/>
      <c r="EKW25" s="519"/>
      <c r="EKX25" s="519"/>
      <c r="ELB25" s="519"/>
      <c r="ELC25" s="519"/>
      <c r="ELG25" s="519"/>
      <c r="ELH25" s="519"/>
      <c r="ELL25" s="519"/>
      <c r="ELM25" s="519"/>
      <c r="ELQ25" s="519"/>
      <c r="ELR25" s="519"/>
      <c r="ELV25" s="519"/>
      <c r="ELW25" s="519"/>
      <c r="EMA25" s="519"/>
      <c r="EMB25" s="519"/>
      <c r="EMF25" s="519"/>
      <c r="EMG25" s="519"/>
      <c r="EMK25" s="519"/>
      <c r="EML25" s="519"/>
      <c r="EMP25" s="519"/>
      <c r="EMQ25" s="519"/>
      <c r="EMU25" s="519"/>
      <c r="EMV25" s="519"/>
      <c r="EMZ25" s="519"/>
      <c r="ENA25" s="519"/>
      <c r="ENE25" s="519"/>
      <c r="ENF25" s="519"/>
      <c r="ENJ25" s="519"/>
      <c r="ENK25" s="519"/>
      <c r="ENO25" s="519"/>
      <c r="ENP25" s="519"/>
      <c r="ENT25" s="519"/>
      <c r="ENU25" s="519"/>
      <c r="ENY25" s="519"/>
      <c r="ENZ25" s="519"/>
      <c r="EOD25" s="519"/>
      <c r="EOE25" s="519"/>
      <c r="EOI25" s="519"/>
      <c r="EOJ25" s="519"/>
      <c r="EON25" s="519"/>
      <c r="EOO25" s="519"/>
      <c r="EOS25" s="519"/>
      <c r="EOT25" s="519"/>
      <c r="EOX25" s="519"/>
      <c r="EOY25" s="519"/>
      <c r="EPC25" s="519"/>
      <c r="EPD25" s="519"/>
      <c r="EPH25" s="519"/>
      <c r="EPI25" s="519"/>
      <c r="EPM25" s="519"/>
      <c r="EPN25" s="519"/>
      <c r="EPR25" s="519"/>
      <c r="EPS25" s="519"/>
      <c r="EPW25" s="519"/>
      <c r="EPX25" s="519"/>
      <c r="EQB25" s="519"/>
      <c r="EQC25" s="519"/>
      <c r="EQG25" s="519"/>
      <c r="EQH25" s="519"/>
      <c r="EQL25" s="519"/>
      <c r="EQM25" s="519"/>
      <c r="EQQ25" s="519"/>
      <c r="EQR25" s="519"/>
      <c r="EQV25" s="519"/>
      <c r="EQW25" s="519"/>
      <c r="ERA25" s="519"/>
      <c r="ERB25" s="519"/>
      <c r="ERF25" s="519"/>
      <c r="ERG25" s="519"/>
      <c r="ERK25" s="519"/>
      <c r="ERL25" s="519"/>
      <c r="ERP25" s="519"/>
      <c r="ERQ25" s="519"/>
      <c r="ERU25" s="519"/>
      <c r="ERV25" s="519"/>
      <c r="ERZ25" s="519"/>
      <c r="ESA25" s="519"/>
      <c r="ESE25" s="519"/>
      <c r="ESF25" s="519"/>
      <c r="ESJ25" s="519"/>
      <c r="ESK25" s="519"/>
      <c r="ESO25" s="519"/>
      <c r="ESP25" s="519"/>
      <c r="EST25" s="519"/>
      <c r="ESU25" s="519"/>
      <c r="ESY25" s="519"/>
      <c r="ESZ25" s="519"/>
      <c r="ETD25" s="519"/>
      <c r="ETE25" s="519"/>
      <c r="ETI25" s="519"/>
      <c r="ETJ25" s="519"/>
      <c r="ETN25" s="519"/>
      <c r="ETO25" s="519"/>
      <c r="ETS25" s="519"/>
      <c r="ETT25" s="519"/>
      <c r="ETX25" s="519"/>
      <c r="ETY25" s="519"/>
      <c r="EUC25" s="519"/>
      <c r="EUD25" s="519"/>
      <c r="EUH25" s="519"/>
      <c r="EUI25" s="519"/>
      <c r="EUM25" s="519"/>
      <c r="EUN25" s="519"/>
      <c r="EUR25" s="519"/>
      <c r="EUS25" s="519"/>
      <c r="EUW25" s="519"/>
      <c r="EUX25" s="519"/>
      <c r="EVB25" s="519"/>
      <c r="EVC25" s="519"/>
      <c r="EVG25" s="519"/>
      <c r="EVH25" s="519"/>
      <c r="EVL25" s="519"/>
      <c r="EVM25" s="519"/>
      <c r="EVQ25" s="519"/>
      <c r="EVR25" s="519"/>
      <c r="EVV25" s="519"/>
      <c r="EVW25" s="519"/>
      <c r="EWA25" s="519"/>
      <c r="EWB25" s="519"/>
      <c r="EWF25" s="519"/>
      <c r="EWG25" s="519"/>
      <c r="EWK25" s="519"/>
      <c r="EWL25" s="519"/>
      <c r="EWP25" s="519"/>
      <c r="EWQ25" s="519"/>
      <c r="EWU25" s="519"/>
      <c r="EWV25" s="519"/>
      <c r="EWZ25" s="519"/>
      <c r="EXA25" s="519"/>
      <c r="EXE25" s="519"/>
      <c r="EXF25" s="519"/>
      <c r="EXJ25" s="519"/>
      <c r="EXK25" s="519"/>
      <c r="EXO25" s="519"/>
      <c r="EXP25" s="519"/>
      <c r="EXT25" s="519"/>
      <c r="EXU25" s="519"/>
      <c r="EXY25" s="519"/>
      <c r="EXZ25" s="519"/>
      <c r="EYD25" s="519"/>
      <c r="EYE25" s="519"/>
      <c r="EYI25" s="519"/>
      <c r="EYJ25" s="519"/>
      <c r="EYN25" s="519"/>
      <c r="EYO25" s="519"/>
      <c r="EYS25" s="519"/>
      <c r="EYT25" s="519"/>
      <c r="EYX25" s="519"/>
      <c r="EYY25" s="519"/>
      <c r="EZC25" s="519"/>
      <c r="EZD25" s="519"/>
      <c r="EZH25" s="519"/>
      <c r="EZI25" s="519"/>
      <c r="EZM25" s="519"/>
      <c r="EZN25" s="519"/>
      <c r="EZR25" s="519"/>
      <c r="EZS25" s="519"/>
      <c r="EZW25" s="519"/>
      <c r="EZX25" s="519"/>
      <c r="FAB25" s="519"/>
      <c r="FAC25" s="519"/>
      <c r="FAG25" s="519"/>
      <c r="FAH25" s="519"/>
      <c r="FAL25" s="519"/>
      <c r="FAM25" s="519"/>
      <c r="FAQ25" s="519"/>
      <c r="FAR25" s="519"/>
      <c r="FAV25" s="519"/>
      <c r="FAW25" s="519"/>
      <c r="FBA25" s="519"/>
      <c r="FBB25" s="519"/>
      <c r="FBF25" s="519"/>
      <c r="FBG25" s="519"/>
      <c r="FBK25" s="519"/>
      <c r="FBL25" s="519"/>
      <c r="FBP25" s="519"/>
      <c r="FBQ25" s="519"/>
      <c r="FBU25" s="519"/>
      <c r="FBV25" s="519"/>
      <c r="FBZ25" s="519"/>
      <c r="FCA25" s="519"/>
      <c r="FCE25" s="519"/>
      <c r="FCF25" s="519"/>
      <c r="FCJ25" s="519"/>
      <c r="FCK25" s="519"/>
      <c r="FCO25" s="519"/>
      <c r="FCP25" s="519"/>
      <c r="FCT25" s="519"/>
      <c r="FCU25" s="519"/>
      <c r="FCY25" s="519"/>
      <c r="FCZ25" s="519"/>
      <c r="FDD25" s="519"/>
      <c r="FDE25" s="519"/>
      <c r="FDI25" s="519"/>
      <c r="FDJ25" s="519"/>
      <c r="FDN25" s="519"/>
      <c r="FDO25" s="519"/>
      <c r="FDS25" s="519"/>
      <c r="FDT25" s="519"/>
      <c r="FDX25" s="519"/>
      <c r="FDY25" s="519"/>
      <c r="FEC25" s="519"/>
      <c r="FED25" s="519"/>
      <c r="FEH25" s="519"/>
      <c r="FEI25" s="519"/>
      <c r="FEM25" s="519"/>
      <c r="FEN25" s="519"/>
      <c r="FER25" s="519"/>
      <c r="FES25" s="519"/>
      <c r="FEW25" s="519"/>
      <c r="FEX25" s="519"/>
      <c r="FFB25" s="519"/>
      <c r="FFC25" s="519"/>
      <c r="FFG25" s="519"/>
      <c r="FFH25" s="519"/>
      <c r="FFL25" s="519"/>
      <c r="FFM25" s="519"/>
      <c r="FFQ25" s="519"/>
      <c r="FFR25" s="519"/>
      <c r="FFV25" s="519"/>
      <c r="FFW25" s="519"/>
      <c r="FGA25" s="519"/>
      <c r="FGB25" s="519"/>
      <c r="FGF25" s="519"/>
      <c r="FGG25" s="519"/>
      <c r="FGK25" s="519"/>
      <c r="FGL25" s="519"/>
      <c r="FGP25" s="519"/>
      <c r="FGQ25" s="519"/>
      <c r="FGU25" s="519"/>
      <c r="FGV25" s="519"/>
      <c r="FGZ25" s="519"/>
      <c r="FHA25" s="519"/>
      <c r="FHE25" s="519"/>
      <c r="FHF25" s="519"/>
      <c r="FHJ25" s="519"/>
      <c r="FHK25" s="519"/>
      <c r="FHO25" s="519"/>
      <c r="FHP25" s="519"/>
      <c r="FHT25" s="519"/>
      <c r="FHU25" s="519"/>
      <c r="FHY25" s="519"/>
      <c r="FHZ25" s="519"/>
      <c r="FID25" s="519"/>
      <c r="FIE25" s="519"/>
      <c r="FII25" s="519"/>
      <c r="FIJ25" s="519"/>
      <c r="FIN25" s="519"/>
      <c r="FIO25" s="519"/>
      <c r="FIS25" s="519"/>
      <c r="FIT25" s="519"/>
      <c r="FIX25" s="519"/>
      <c r="FIY25" s="519"/>
      <c r="FJC25" s="519"/>
      <c r="FJD25" s="519"/>
      <c r="FJH25" s="519"/>
      <c r="FJI25" s="519"/>
      <c r="FJM25" s="519"/>
      <c r="FJN25" s="519"/>
      <c r="FJR25" s="519"/>
      <c r="FJS25" s="519"/>
      <c r="FJW25" s="519"/>
      <c r="FJX25" s="519"/>
      <c r="FKB25" s="519"/>
      <c r="FKC25" s="519"/>
      <c r="FKG25" s="519"/>
      <c r="FKH25" s="519"/>
      <c r="FKL25" s="519"/>
      <c r="FKM25" s="519"/>
      <c r="FKQ25" s="519"/>
      <c r="FKR25" s="519"/>
      <c r="FKV25" s="519"/>
      <c r="FKW25" s="519"/>
      <c r="FLA25" s="519"/>
      <c r="FLB25" s="519"/>
      <c r="FLF25" s="519"/>
      <c r="FLG25" s="519"/>
      <c r="FLK25" s="519"/>
      <c r="FLL25" s="519"/>
      <c r="FLP25" s="519"/>
      <c r="FLQ25" s="519"/>
      <c r="FLU25" s="519"/>
      <c r="FLV25" s="519"/>
      <c r="FLZ25" s="519"/>
      <c r="FMA25" s="519"/>
      <c r="FME25" s="519"/>
      <c r="FMF25" s="519"/>
      <c r="FMJ25" s="519"/>
      <c r="FMK25" s="519"/>
      <c r="FMO25" s="519"/>
      <c r="FMP25" s="519"/>
      <c r="FMT25" s="519"/>
      <c r="FMU25" s="519"/>
      <c r="FMY25" s="519"/>
      <c r="FMZ25" s="519"/>
      <c r="FND25" s="519"/>
      <c r="FNE25" s="519"/>
      <c r="FNI25" s="519"/>
      <c r="FNJ25" s="519"/>
      <c r="FNN25" s="519"/>
      <c r="FNO25" s="519"/>
      <c r="FNS25" s="519"/>
      <c r="FNT25" s="519"/>
      <c r="FNX25" s="519"/>
      <c r="FNY25" s="519"/>
      <c r="FOC25" s="519"/>
      <c r="FOD25" s="519"/>
      <c r="FOH25" s="519"/>
      <c r="FOI25" s="519"/>
      <c r="FOM25" s="519"/>
      <c r="FON25" s="519"/>
      <c r="FOR25" s="519"/>
      <c r="FOS25" s="519"/>
      <c r="FOW25" s="519"/>
      <c r="FOX25" s="519"/>
      <c r="FPB25" s="519"/>
      <c r="FPC25" s="519"/>
      <c r="FPG25" s="519"/>
      <c r="FPH25" s="519"/>
      <c r="FPL25" s="519"/>
      <c r="FPM25" s="519"/>
      <c r="FPQ25" s="519"/>
      <c r="FPR25" s="519"/>
      <c r="FPV25" s="519"/>
      <c r="FPW25" s="519"/>
      <c r="FQA25" s="519"/>
      <c r="FQB25" s="519"/>
      <c r="FQF25" s="519"/>
      <c r="FQG25" s="519"/>
      <c r="FQK25" s="519"/>
      <c r="FQL25" s="519"/>
      <c r="FQP25" s="519"/>
      <c r="FQQ25" s="519"/>
      <c r="FQU25" s="519"/>
      <c r="FQV25" s="519"/>
      <c r="FQZ25" s="519"/>
      <c r="FRA25" s="519"/>
      <c r="FRE25" s="519"/>
      <c r="FRF25" s="519"/>
      <c r="FRJ25" s="519"/>
      <c r="FRK25" s="519"/>
      <c r="FRO25" s="519"/>
      <c r="FRP25" s="519"/>
      <c r="FRT25" s="519"/>
      <c r="FRU25" s="519"/>
      <c r="FRY25" s="519"/>
      <c r="FRZ25" s="519"/>
      <c r="FSD25" s="519"/>
      <c r="FSE25" s="519"/>
      <c r="FSI25" s="519"/>
      <c r="FSJ25" s="519"/>
      <c r="FSN25" s="519"/>
      <c r="FSO25" s="519"/>
      <c r="FSS25" s="519"/>
      <c r="FST25" s="519"/>
      <c r="FSX25" s="519"/>
      <c r="FSY25" s="519"/>
      <c r="FTC25" s="519"/>
      <c r="FTD25" s="519"/>
      <c r="FTH25" s="519"/>
      <c r="FTI25" s="519"/>
      <c r="FTM25" s="519"/>
      <c r="FTN25" s="519"/>
      <c r="FTR25" s="519"/>
      <c r="FTS25" s="519"/>
      <c r="FTW25" s="519"/>
      <c r="FTX25" s="519"/>
      <c r="FUB25" s="519"/>
      <c r="FUC25" s="519"/>
      <c r="FUG25" s="519"/>
      <c r="FUH25" s="519"/>
      <c r="FUL25" s="519"/>
      <c r="FUM25" s="519"/>
      <c r="FUQ25" s="519"/>
      <c r="FUR25" s="519"/>
      <c r="FUV25" s="519"/>
      <c r="FUW25" s="519"/>
      <c r="FVA25" s="519"/>
      <c r="FVB25" s="519"/>
      <c r="FVF25" s="519"/>
      <c r="FVG25" s="519"/>
      <c r="FVK25" s="519"/>
      <c r="FVL25" s="519"/>
      <c r="FVP25" s="519"/>
      <c r="FVQ25" s="519"/>
      <c r="FVU25" s="519"/>
      <c r="FVV25" s="519"/>
      <c r="FVZ25" s="519"/>
      <c r="FWA25" s="519"/>
      <c r="FWE25" s="519"/>
      <c r="FWF25" s="519"/>
      <c r="FWJ25" s="519"/>
      <c r="FWK25" s="519"/>
      <c r="FWO25" s="519"/>
      <c r="FWP25" s="519"/>
      <c r="FWT25" s="519"/>
      <c r="FWU25" s="519"/>
      <c r="FWY25" s="519"/>
      <c r="FWZ25" s="519"/>
      <c r="FXD25" s="519"/>
      <c r="FXE25" s="519"/>
      <c r="FXI25" s="519"/>
      <c r="FXJ25" s="519"/>
      <c r="FXN25" s="519"/>
      <c r="FXO25" s="519"/>
      <c r="FXS25" s="519"/>
      <c r="FXT25" s="519"/>
      <c r="FXX25" s="519"/>
      <c r="FXY25" s="519"/>
      <c r="FYC25" s="519"/>
      <c r="FYD25" s="519"/>
      <c r="FYH25" s="519"/>
      <c r="FYI25" s="519"/>
      <c r="FYM25" s="519"/>
      <c r="FYN25" s="519"/>
      <c r="FYR25" s="519"/>
      <c r="FYS25" s="519"/>
      <c r="FYW25" s="519"/>
      <c r="FYX25" s="519"/>
      <c r="FZB25" s="519"/>
      <c r="FZC25" s="519"/>
      <c r="FZG25" s="519"/>
      <c r="FZH25" s="519"/>
      <c r="FZL25" s="519"/>
      <c r="FZM25" s="519"/>
      <c r="FZQ25" s="519"/>
      <c r="FZR25" s="519"/>
      <c r="FZV25" s="519"/>
      <c r="FZW25" s="519"/>
      <c r="GAA25" s="519"/>
      <c r="GAB25" s="519"/>
      <c r="GAF25" s="519"/>
      <c r="GAG25" s="519"/>
      <c r="GAK25" s="519"/>
      <c r="GAL25" s="519"/>
      <c r="GAP25" s="519"/>
      <c r="GAQ25" s="519"/>
      <c r="GAU25" s="519"/>
      <c r="GAV25" s="519"/>
      <c r="GAZ25" s="519"/>
      <c r="GBA25" s="519"/>
      <c r="GBE25" s="519"/>
      <c r="GBF25" s="519"/>
      <c r="GBJ25" s="519"/>
      <c r="GBK25" s="519"/>
      <c r="GBO25" s="519"/>
      <c r="GBP25" s="519"/>
      <c r="GBT25" s="519"/>
      <c r="GBU25" s="519"/>
      <c r="GBY25" s="519"/>
      <c r="GBZ25" s="519"/>
      <c r="GCD25" s="519"/>
      <c r="GCE25" s="519"/>
      <c r="GCI25" s="519"/>
      <c r="GCJ25" s="519"/>
      <c r="GCN25" s="519"/>
      <c r="GCO25" s="519"/>
      <c r="GCS25" s="519"/>
      <c r="GCT25" s="519"/>
      <c r="GCX25" s="519"/>
      <c r="GCY25" s="519"/>
      <c r="GDC25" s="519"/>
      <c r="GDD25" s="519"/>
      <c r="GDH25" s="519"/>
      <c r="GDI25" s="519"/>
      <c r="GDM25" s="519"/>
      <c r="GDN25" s="519"/>
      <c r="GDR25" s="519"/>
      <c r="GDS25" s="519"/>
      <c r="GDW25" s="519"/>
      <c r="GDX25" s="519"/>
      <c r="GEB25" s="519"/>
      <c r="GEC25" s="519"/>
      <c r="GEG25" s="519"/>
      <c r="GEH25" s="519"/>
      <c r="GEL25" s="519"/>
      <c r="GEM25" s="519"/>
      <c r="GEQ25" s="519"/>
      <c r="GER25" s="519"/>
      <c r="GEV25" s="519"/>
      <c r="GEW25" s="519"/>
      <c r="GFA25" s="519"/>
      <c r="GFB25" s="519"/>
      <c r="GFF25" s="519"/>
      <c r="GFG25" s="519"/>
      <c r="GFK25" s="519"/>
      <c r="GFL25" s="519"/>
      <c r="GFP25" s="519"/>
      <c r="GFQ25" s="519"/>
      <c r="GFU25" s="519"/>
      <c r="GFV25" s="519"/>
      <c r="GFZ25" s="519"/>
      <c r="GGA25" s="519"/>
      <c r="GGE25" s="519"/>
      <c r="GGF25" s="519"/>
      <c r="GGJ25" s="519"/>
      <c r="GGK25" s="519"/>
      <c r="GGO25" s="519"/>
      <c r="GGP25" s="519"/>
      <c r="GGT25" s="519"/>
      <c r="GGU25" s="519"/>
      <c r="GGY25" s="519"/>
      <c r="GGZ25" s="519"/>
      <c r="GHD25" s="519"/>
      <c r="GHE25" s="519"/>
      <c r="GHI25" s="519"/>
      <c r="GHJ25" s="519"/>
      <c r="GHN25" s="519"/>
      <c r="GHO25" s="519"/>
      <c r="GHS25" s="519"/>
      <c r="GHT25" s="519"/>
      <c r="GHX25" s="519"/>
      <c r="GHY25" s="519"/>
      <c r="GIC25" s="519"/>
      <c r="GID25" s="519"/>
      <c r="GIH25" s="519"/>
      <c r="GII25" s="519"/>
      <c r="GIM25" s="519"/>
      <c r="GIN25" s="519"/>
      <c r="GIR25" s="519"/>
      <c r="GIS25" s="519"/>
      <c r="GIW25" s="519"/>
      <c r="GIX25" s="519"/>
      <c r="GJB25" s="519"/>
      <c r="GJC25" s="519"/>
      <c r="GJG25" s="519"/>
      <c r="GJH25" s="519"/>
      <c r="GJL25" s="519"/>
      <c r="GJM25" s="519"/>
      <c r="GJQ25" s="519"/>
      <c r="GJR25" s="519"/>
      <c r="GJV25" s="519"/>
      <c r="GJW25" s="519"/>
      <c r="GKA25" s="519"/>
      <c r="GKB25" s="519"/>
      <c r="GKF25" s="519"/>
      <c r="GKG25" s="519"/>
      <c r="GKK25" s="519"/>
      <c r="GKL25" s="519"/>
      <c r="GKP25" s="519"/>
      <c r="GKQ25" s="519"/>
      <c r="GKU25" s="519"/>
      <c r="GKV25" s="519"/>
      <c r="GKZ25" s="519"/>
      <c r="GLA25" s="519"/>
      <c r="GLE25" s="519"/>
      <c r="GLF25" s="519"/>
      <c r="GLJ25" s="519"/>
      <c r="GLK25" s="519"/>
      <c r="GLO25" s="519"/>
      <c r="GLP25" s="519"/>
      <c r="GLT25" s="519"/>
      <c r="GLU25" s="519"/>
      <c r="GLY25" s="519"/>
      <c r="GLZ25" s="519"/>
      <c r="GMD25" s="519"/>
      <c r="GME25" s="519"/>
      <c r="GMI25" s="519"/>
      <c r="GMJ25" s="519"/>
      <c r="GMN25" s="519"/>
      <c r="GMO25" s="519"/>
      <c r="GMS25" s="519"/>
      <c r="GMT25" s="519"/>
      <c r="GMX25" s="519"/>
      <c r="GMY25" s="519"/>
      <c r="GNC25" s="519"/>
      <c r="GND25" s="519"/>
      <c r="GNH25" s="519"/>
      <c r="GNI25" s="519"/>
      <c r="GNM25" s="519"/>
      <c r="GNN25" s="519"/>
      <c r="GNR25" s="519"/>
      <c r="GNS25" s="519"/>
      <c r="GNW25" s="519"/>
      <c r="GNX25" s="519"/>
      <c r="GOB25" s="519"/>
      <c r="GOC25" s="519"/>
      <c r="GOG25" s="519"/>
      <c r="GOH25" s="519"/>
      <c r="GOL25" s="519"/>
      <c r="GOM25" s="519"/>
      <c r="GOQ25" s="519"/>
      <c r="GOR25" s="519"/>
      <c r="GOV25" s="519"/>
      <c r="GOW25" s="519"/>
      <c r="GPA25" s="519"/>
      <c r="GPB25" s="519"/>
      <c r="GPF25" s="519"/>
      <c r="GPG25" s="519"/>
      <c r="GPK25" s="519"/>
      <c r="GPL25" s="519"/>
      <c r="GPP25" s="519"/>
      <c r="GPQ25" s="519"/>
      <c r="GPU25" s="519"/>
      <c r="GPV25" s="519"/>
      <c r="GPZ25" s="519"/>
      <c r="GQA25" s="519"/>
      <c r="GQE25" s="519"/>
      <c r="GQF25" s="519"/>
      <c r="GQJ25" s="519"/>
      <c r="GQK25" s="519"/>
      <c r="GQO25" s="519"/>
      <c r="GQP25" s="519"/>
      <c r="GQT25" s="519"/>
      <c r="GQU25" s="519"/>
      <c r="GQY25" s="519"/>
      <c r="GQZ25" s="519"/>
      <c r="GRD25" s="519"/>
      <c r="GRE25" s="519"/>
      <c r="GRI25" s="519"/>
      <c r="GRJ25" s="519"/>
      <c r="GRN25" s="519"/>
      <c r="GRO25" s="519"/>
      <c r="GRS25" s="519"/>
      <c r="GRT25" s="519"/>
      <c r="GRX25" s="519"/>
      <c r="GRY25" s="519"/>
      <c r="GSC25" s="519"/>
      <c r="GSD25" s="519"/>
      <c r="GSH25" s="519"/>
      <c r="GSI25" s="519"/>
      <c r="GSM25" s="519"/>
      <c r="GSN25" s="519"/>
      <c r="GSR25" s="519"/>
      <c r="GSS25" s="519"/>
      <c r="GSW25" s="519"/>
      <c r="GSX25" s="519"/>
      <c r="GTB25" s="519"/>
      <c r="GTC25" s="519"/>
      <c r="GTG25" s="519"/>
      <c r="GTH25" s="519"/>
      <c r="GTL25" s="519"/>
      <c r="GTM25" s="519"/>
      <c r="GTQ25" s="519"/>
      <c r="GTR25" s="519"/>
      <c r="GTV25" s="519"/>
      <c r="GTW25" s="519"/>
      <c r="GUA25" s="519"/>
      <c r="GUB25" s="519"/>
      <c r="GUF25" s="519"/>
      <c r="GUG25" s="519"/>
      <c r="GUK25" s="519"/>
      <c r="GUL25" s="519"/>
      <c r="GUP25" s="519"/>
      <c r="GUQ25" s="519"/>
      <c r="GUU25" s="519"/>
      <c r="GUV25" s="519"/>
      <c r="GUZ25" s="519"/>
      <c r="GVA25" s="519"/>
      <c r="GVE25" s="519"/>
      <c r="GVF25" s="519"/>
      <c r="GVJ25" s="519"/>
      <c r="GVK25" s="519"/>
      <c r="GVO25" s="519"/>
      <c r="GVP25" s="519"/>
      <c r="GVT25" s="519"/>
      <c r="GVU25" s="519"/>
      <c r="GVY25" s="519"/>
      <c r="GVZ25" s="519"/>
      <c r="GWD25" s="519"/>
      <c r="GWE25" s="519"/>
      <c r="GWI25" s="519"/>
      <c r="GWJ25" s="519"/>
      <c r="GWN25" s="519"/>
      <c r="GWO25" s="519"/>
      <c r="GWS25" s="519"/>
      <c r="GWT25" s="519"/>
      <c r="GWX25" s="519"/>
      <c r="GWY25" s="519"/>
      <c r="GXC25" s="519"/>
      <c r="GXD25" s="519"/>
      <c r="GXH25" s="519"/>
      <c r="GXI25" s="519"/>
      <c r="GXM25" s="519"/>
      <c r="GXN25" s="519"/>
      <c r="GXR25" s="519"/>
      <c r="GXS25" s="519"/>
      <c r="GXW25" s="519"/>
      <c r="GXX25" s="519"/>
      <c r="GYB25" s="519"/>
      <c r="GYC25" s="519"/>
      <c r="GYG25" s="519"/>
      <c r="GYH25" s="519"/>
      <c r="GYL25" s="519"/>
      <c r="GYM25" s="519"/>
      <c r="GYQ25" s="519"/>
      <c r="GYR25" s="519"/>
      <c r="GYV25" s="519"/>
      <c r="GYW25" s="519"/>
      <c r="GZA25" s="519"/>
      <c r="GZB25" s="519"/>
      <c r="GZF25" s="519"/>
      <c r="GZG25" s="519"/>
      <c r="GZK25" s="519"/>
      <c r="GZL25" s="519"/>
      <c r="GZP25" s="519"/>
      <c r="GZQ25" s="519"/>
      <c r="GZU25" s="519"/>
      <c r="GZV25" s="519"/>
      <c r="GZZ25" s="519"/>
      <c r="HAA25" s="519"/>
      <c r="HAE25" s="519"/>
      <c r="HAF25" s="519"/>
      <c r="HAJ25" s="519"/>
      <c r="HAK25" s="519"/>
      <c r="HAO25" s="519"/>
      <c r="HAP25" s="519"/>
      <c r="HAT25" s="519"/>
      <c r="HAU25" s="519"/>
      <c r="HAY25" s="519"/>
      <c r="HAZ25" s="519"/>
      <c r="HBD25" s="519"/>
      <c r="HBE25" s="519"/>
      <c r="HBI25" s="519"/>
      <c r="HBJ25" s="519"/>
      <c r="HBN25" s="519"/>
      <c r="HBO25" s="519"/>
      <c r="HBS25" s="519"/>
      <c r="HBT25" s="519"/>
      <c r="HBX25" s="519"/>
      <c r="HBY25" s="519"/>
      <c r="HCC25" s="519"/>
      <c r="HCD25" s="519"/>
      <c r="HCH25" s="519"/>
      <c r="HCI25" s="519"/>
      <c r="HCM25" s="519"/>
      <c r="HCN25" s="519"/>
      <c r="HCR25" s="519"/>
      <c r="HCS25" s="519"/>
      <c r="HCW25" s="519"/>
      <c r="HCX25" s="519"/>
      <c r="HDB25" s="519"/>
      <c r="HDC25" s="519"/>
      <c r="HDG25" s="519"/>
      <c r="HDH25" s="519"/>
      <c r="HDL25" s="519"/>
      <c r="HDM25" s="519"/>
      <c r="HDQ25" s="519"/>
      <c r="HDR25" s="519"/>
      <c r="HDV25" s="519"/>
      <c r="HDW25" s="519"/>
      <c r="HEA25" s="519"/>
      <c r="HEB25" s="519"/>
      <c r="HEF25" s="519"/>
      <c r="HEG25" s="519"/>
      <c r="HEK25" s="519"/>
      <c r="HEL25" s="519"/>
      <c r="HEP25" s="519"/>
      <c r="HEQ25" s="519"/>
      <c r="HEU25" s="519"/>
      <c r="HEV25" s="519"/>
      <c r="HEZ25" s="519"/>
      <c r="HFA25" s="519"/>
      <c r="HFE25" s="519"/>
      <c r="HFF25" s="519"/>
      <c r="HFJ25" s="519"/>
      <c r="HFK25" s="519"/>
      <c r="HFO25" s="519"/>
      <c r="HFP25" s="519"/>
      <c r="HFT25" s="519"/>
      <c r="HFU25" s="519"/>
      <c r="HFY25" s="519"/>
      <c r="HFZ25" s="519"/>
      <c r="HGD25" s="519"/>
      <c r="HGE25" s="519"/>
      <c r="HGI25" s="519"/>
      <c r="HGJ25" s="519"/>
      <c r="HGN25" s="519"/>
      <c r="HGO25" s="519"/>
      <c r="HGS25" s="519"/>
      <c r="HGT25" s="519"/>
      <c r="HGX25" s="519"/>
      <c r="HGY25" s="519"/>
      <c r="HHC25" s="519"/>
      <c r="HHD25" s="519"/>
      <c r="HHH25" s="519"/>
      <c r="HHI25" s="519"/>
      <c r="HHM25" s="519"/>
      <c r="HHN25" s="519"/>
      <c r="HHR25" s="519"/>
      <c r="HHS25" s="519"/>
      <c r="HHW25" s="519"/>
      <c r="HHX25" s="519"/>
      <c r="HIB25" s="519"/>
      <c r="HIC25" s="519"/>
      <c r="HIG25" s="519"/>
      <c r="HIH25" s="519"/>
      <c r="HIL25" s="519"/>
      <c r="HIM25" s="519"/>
      <c r="HIQ25" s="519"/>
      <c r="HIR25" s="519"/>
      <c r="HIV25" s="519"/>
      <c r="HIW25" s="519"/>
      <c r="HJA25" s="519"/>
      <c r="HJB25" s="519"/>
      <c r="HJF25" s="519"/>
      <c r="HJG25" s="519"/>
      <c r="HJK25" s="519"/>
      <c r="HJL25" s="519"/>
      <c r="HJP25" s="519"/>
      <c r="HJQ25" s="519"/>
      <c r="HJU25" s="519"/>
      <c r="HJV25" s="519"/>
      <c r="HJZ25" s="519"/>
      <c r="HKA25" s="519"/>
      <c r="HKE25" s="519"/>
      <c r="HKF25" s="519"/>
      <c r="HKJ25" s="519"/>
      <c r="HKK25" s="519"/>
      <c r="HKO25" s="519"/>
      <c r="HKP25" s="519"/>
      <c r="HKT25" s="519"/>
      <c r="HKU25" s="519"/>
      <c r="HKY25" s="519"/>
      <c r="HKZ25" s="519"/>
      <c r="HLD25" s="519"/>
      <c r="HLE25" s="519"/>
      <c r="HLI25" s="519"/>
      <c r="HLJ25" s="519"/>
      <c r="HLN25" s="519"/>
      <c r="HLO25" s="519"/>
      <c r="HLS25" s="519"/>
      <c r="HLT25" s="519"/>
      <c r="HLX25" s="519"/>
      <c r="HLY25" s="519"/>
      <c r="HMC25" s="519"/>
      <c r="HMD25" s="519"/>
      <c r="HMH25" s="519"/>
      <c r="HMI25" s="519"/>
      <c r="HMM25" s="519"/>
      <c r="HMN25" s="519"/>
      <c r="HMR25" s="519"/>
      <c r="HMS25" s="519"/>
      <c r="HMW25" s="519"/>
      <c r="HMX25" s="519"/>
      <c r="HNB25" s="519"/>
      <c r="HNC25" s="519"/>
      <c r="HNG25" s="519"/>
      <c r="HNH25" s="519"/>
      <c r="HNL25" s="519"/>
      <c r="HNM25" s="519"/>
      <c r="HNQ25" s="519"/>
      <c r="HNR25" s="519"/>
      <c r="HNV25" s="519"/>
      <c r="HNW25" s="519"/>
      <c r="HOA25" s="519"/>
      <c r="HOB25" s="519"/>
      <c r="HOF25" s="519"/>
      <c r="HOG25" s="519"/>
      <c r="HOK25" s="519"/>
      <c r="HOL25" s="519"/>
      <c r="HOP25" s="519"/>
      <c r="HOQ25" s="519"/>
      <c r="HOU25" s="519"/>
      <c r="HOV25" s="519"/>
      <c r="HOZ25" s="519"/>
      <c r="HPA25" s="519"/>
      <c r="HPE25" s="519"/>
      <c r="HPF25" s="519"/>
      <c r="HPJ25" s="519"/>
      <c r="HPK25" s="519"/>
      <c r="HPO25" s="519"/>
      <c r="HPP25" s="519"/>
      <c r="HPT25" s="519"/>
      <c r="HPU25" s="519"/>
      <c r="HPY25" s="519"/>
      <c r="HPZ25" s="519"/>
      <c r="HQD25" s="519"/>
      <c r="HQE25" s="519"/>
      <c r="HQI25" s="519"/>
      <c r="HQJ25" s="519"/>
      <c r="HQN25" s="519"/>
      <c r="HQO25" s="519"/>
      <c r="HQS25" s="519"/>
      <c r="HQT25" s="519"/>
      <c r="HQX25" s="519"/>
      <c r="HQY25" s="519"/>
      <c r="HRC25" s="519"/>
      <c r="HRD25" s="519"/>
      <c r="HRH25" s="519"/>
      <c r="HRI25" s="519"/>
      <c r="HRM25" s="519"/>
      <c r="HRN25" s="519"/>
      <c r="HRR25" s="519"/>
      <c r="HRS25" s="519"/>
      <c r="HRW25" s="519"/>
      <c r="HRX25" s="519"/>
      <c r="HSB25" s="519"/>
      <c r="HSC25" s="519"/>
      <c r="HSG25" s="519"/>
      <c r="HSH25" s="519"/>
      <c r="HSL25" s="519"/>
      <c r="HSM25" s="519"/>
      <c r="HSQ25" s="519"/>
      <c r="HSR25" s="519"/>
      <c r="HSV25" s="519"/>
      <c r="HSW25" s="519"/>
      <c r="HTA25" s="519"/>
      <c r="HTB25" s="519"/>
      <c r="HTF25" s="519"/>
      <c r="HTG25" s="519"/>
      <c r="HTK25" s="519"/>
      <c r="HTL25" s="519"/>
      <c r="HTP25" s="519"/>
      <c r="HTQ25" s="519"/>
      <c r="HTU25" s="519"/>
      <c r="HTV25" s="519"/>
      <c r="HTZ25" s="519"/>
      <c r="HUA25" s="519"/>
      <c r="HUE25" s="519"/>
      <c r="HUF25" s="519"/>
      <c r="HUJ25" s="519"/>
      <c r="HUK25" s="519"/>
      <c r="HUO25" s="519"/>
      <c r="HUP25" s="519"/>
      <c r="HUT25" s="519"/>
      <c r="HUU25" s="519"/>
      <c r="HUY25" s="519"/>
      <c r="HUZ25" s="519"/>
      <c r="HVD25" s="519"/>
      <c r="HVE25" s="519"/>
      <c r="HVI25" s="519"/>
      <c r="HVJ25" s="519"/>
      <c r="HVN25" s="519"/>
      <c r="HVO25" s="519"/>
      <c r="HVS25" s="519"/>
      <c r="HVT25" s="519"/>
      <c r="HVX25" s="519"/>
      <c r="HVY25" s="519"/>
      <c r="HWC25" s="519"/>
      <c r="HWD25" s="519"/>
      <c r="HWH25" s="519"/>
      <c r="HWI25" s="519"/>
      <c r="HWM25" s="519"/>
      <c r="HWN25" s="519"/>
      <c r="HWR25" s="519"/>
      <c r="HWS25" s="519"/>
      <c r="HWW25" s="519"/>
      <c r="HWX25" s="519"/>
      <c r="HXB25" s="519"/>
      <c r="HXC25" s="519"/>
      <c r="HXG25" s="519"/>
      <c r="HXH25" s="519"/>
      <c r="HXL25" s="519"/>
      <c r="HXM25" s="519"/>
      <c r="HXQ25" s="519"/>
      <c r="HXR25" s="519"/>
      <c r="HXV25" s="519"/>
      <c r="HXW25" s="519"/>
      <c r="HYA25" s="519"/>
      <c r="HYB25" s="519"/>
      <c r="HYF25" s="519"/>
      <c r="HYG25" s="519"/>
      <c r="HYK25" s="519"/>
      <c r="HYL25" s="519"/>
      <c r="HYP25" s="519"/>
      <c r="HYQ25" s="519"/>
      <c r="HYU25" s="519"/>
      <c r="HYV25" s="519"/>
      <c r="HYZ25" s="519"/>
      <c r="HZA25" s="519"/>
      <c r="HZE25" s="519"/>
      <c r="HZF25" s="519"/>
      <c r="HZJ25" s="519"/>
      <c r="HZK25" s="519"/>
      <c r="HZO25" s="519"/>
      <c r="HZP25" s="519"/>
      <c r="HZT25" s="519"/>
      <c r="HZU25" s="519"/>
      <c r="HZY25" s="519"/>
      <c r="HZZ25" s="519"/>
      <c r="IAD25" s="519"/>
      <c r="IAE25" s="519"/>
      <c r="IAI25" s="519"/>
      <c r="IAJ25" s="519"/>
      <c r="IAN25" s="519"/>
      <c r="IAO25" s="519"/>
      <c r="IAS25" s="519"/>
      <c r="IAT25" s="519"/>
      <c r="IAX25" s="519"/>
      <c r="IAY25" s="519"/>
      <c r="IBC25" s="519"/>
      <c r="IBD25" s="519"/>
      <c r="IBH25" s="519"/>
      <c r="IBI25" s="519"/>
      <c r="IBM25" s="519"/>
      <c r="IBN25" s="519"/>
      <c r="IBR25" s="519"/>
      <c r="IBS25" s="519"/>
      <c r="IBW25" s="519"/>
      <c r="IBX25" s="519"/>
      <c r="ICB25" s="519"/>
      <c r="ICC25" s="519"/>
      <c r="ICG25" s="519"/>
      <c r="ICH25" s="519"/>
      <c r="ICL25" s="519"/>
      <c r="ICM25" s="519"/>
      <c r="ICQ25" s="519"/>
      <c r="ICR25" s="519"/>
      <c r="ICV25" s="519"/>
      <c r="ICW25" s="519"/>
      <c r="IDA25" s="519"/>
      <c r="IDB25" s="519"/>
      <c r="IDF25" s="519"/>
      <c r="IDG25" s="519"/>
      <c r="IDK25" s="519"/>
      <c r="IDL25" s="519"/>
      <c r="IDP25" s="519"/>
      <c r="IDQ25" s="519"/>
      <c r="IDU25" s="519"/>
      <c r="IDV25" s="519"/>
      <c r="IDZ25" s="519"/>
      <c r="IEA25" s="519"/>
      <c r="IEE25" s="519"/>
      <c r="IEF25" s="519"/>
      <c r="IEJ25" s="519"/>
      <c r="IEK25" s="519"/>
      <c r="IEO25" s="519"/>
      <c r="IEP25" s="519"/>
      <c r="IET25" s="519"/>
      <c r="IEU25" s="519"/>
      <c r="IEY25" s="519"/>
      <c r="IEZ25" s="519"/>
      <c r="IFD25" s="519"/>
      <c r="IFE25" s="519"/>
      <c r="IFI25" s="519"/>
      <c r="IFJ25" s="519"/>
      <c r="IFN25" s="519"/>
      <c r="IFO25" s="519"/>
      <c r="IFS25" s="519"/>
      <c r="IFT25" s="519"/>
      <c r="IFX25" s="519"/>
      <c r="IFY25" s="519"/>
      <c r="IGC25" s="519"/>
      <c r="IGD25" s="519"/>
      <c r="IGH25" s="519"/>
      <c r="IGI25" s="519"/>
      <c r="IGM25" s="519"/>
      <c r="IGN25" s="519"/>
      <c r="IGR25" s="519"/>
      <c r="IGS25" s="519"/>
      <c r="IGW25" s="519"/>
      <c r="IGX25" s="519"/>
      <c r="IHB25" s="519"/>
      <c r="IHC25" s="519"/>
      <c r="IHG25" s="519"/>
      <c r="IHH25" s="519"/>
      <c r="IHL25" s="519"/>
      <c r="IHM25" s="519"/>
      <c r="IHQ25" s="519"/>
      <c r="IHR25" s="519"/>
      <c r="IHV25" s="519"/>
      <c r="IHW25" s="519"/>
      <c r="IIA25" s="519"/>
      <c r="IIB25" s="519"/>
      <c r="IIF25" s="519"/>
      <c r="IIG25" s="519"/>
      <c r="IIK25" s="519"/>
      <c r="IIL25" s="519"/>
      <c r="IIP25" s="519"/>
      <c r="IIQ25" s="519"/>
      <c r="IIU25" s="519"/>
      <c r="IIV25" s="519"/>
      <c r="IIZ25" s="519"/>
      <c r="IJA25" s="519"/>
      <c r="IJE25" s="519"/>
      <c r="IJF25" s="519"/>
      <c r="IJJ25" s="519"/>
      <c r="IJK25" s="519"/>
      <c r="IJO25" s="519"/>
      <c r="IJP25" s="519"/>
      <c r="IJT25" s="519"/>
      <c r="IJU25" s="519"/>
      <c r="IJY25" s="519"/>
      <c r="IJZ25" s="519"/>
      <c r="IKD25" s="519"/>
      <c r="IKE25" s="519"/>
      <c r="IKI25" s="519"/>
      <c r="IKJ25" s="519"/>
      <c r="IKN25" s="519"/>
      <c r="IKO25" s="519"/>
      <c r="IKS25" s="519"/>
      <c r="IKT25" s="519"/>
      <c r="IKX25" s="519"/>
      <c r="IKY25" s="519"/>
      <c r="ILC25" s="519"/>
      <c r="ILD25" s="519"/>
      <c r="ILH25" s="519"/>
      <c r="ILI25" s="519"/>
      <c r="ILM25" s="519"/>
      <c r="ILN25" s="519"/>
      <c r="ILR25" s="519"/>
      <c r="ILS25" s="519"/>
      <c r="ILW25" s="519"/>
      <c r="ILX25" s="519"/>
      <c r="IMB25" s="519"/>
      <c r="IMC25" s="519"/>
      <c r="IMG25" s="519"/>
      <c r="IMH25" s="519"/>
      <c r="IML25" s="519"/>
      <c r="IMM25" s="519"/>
      <c r="IMQ25" s="519"/>
      <c r="IMR25" s="519"/>
      <c r="IMV25" s="519"/>
      <c r="IMW25" s="519"/>
      <c r="INA25" s="519"/>
      <c r="INB25" s="519"/>
      <c r="INF25" s="519"/>
      <c r="ING25" s="519"/>
      <c r="INK25" s="519"/>
      <c r="INL25" s="519"/>
      <c r="INP25" s="519"/>
      <c r="INQ25" s="519"/>
      <c r="INU25" s="519"/>
      <c r="INV25" s="519"/>
      <c r="INZ25" s="519"/>
      <c r="IOA25" s="519"/>
      <c r="IOE25" s="519"/>
      <c r="IOF25" s="519"/>
      <c r="IOJ25" s="519"/>
      <c r="IOK25" s="519"/>
      <c r="IOO25" s="519"/>
      <c r="IOP25" s="519"/>
      <c r="IOT25" s="519"/>
      <c r="IOU25" s="519"/>
      <c r="IOY25" s="519"/>
      <c r="IOZ25" s="519"/>
      <c r="IPD25" s="519"/>
      <c r="IPE25" s="519"/>
      <c r="IPI25" s="519"/>
      <c r="IPJ25" s="519"/>
      <c r="IPN25" s="519"/>
      <c r="IPO25" s="519"/>
      <c r="IPS25" s="519"/>
      <c r="IPT25" s="519"/>
      <c r="IPX25" s="519"/>
      <c r="IPY25" s="519"/>
      <c r="IQC25" s="519"/>
      <c r="IQD25" s="519"/>
      <c r="IQH25" s="519"/>
      <c r="IQI25" s="519"/>
      <c r="IQM25" s="519"/>
      <c r="IQN25" s="519"/>
      <c r="IQR25" s="519"/>
      <c r="IQS25" s="519"/>
      <c r="IQW25" s="519"/>
      <c r="IQX25" s="519"/>
      <c r="IRB25" s="519"/>
      <c r="IRC25" s="519"/>
      <c r="IRG25" s="519"/>
      <c r="IRH25" s="519"/>
      <c r="IRL25" s="519"/>
      <c r="IRM25" s="519"/>
      <c r="IRQ25" s="519"/>
      <c r="IRR25" s="519"/>
      <c r="IRV25" s="519"/>
      <c r="IRW25" s="519"/>
      <c r="ISA25" s="519"/>
      <c r="ISB25" s="519"/>
      <c r="ISF25" s="519"/>
      <c r="ISG25" s="519"/>
      <c r="ISK25" s="519"/>
      <c r="ISL25" s="519"/>
      <c r="ISP25" s="519"/>
      <c r="ISQ25" s="519"/>
      <c r="ISU25" s="519"/>
      <c r="ISV25" s="519"/>
      <c r="ISZ25" s="519"/>
      <c r="ITA25" s="519"/>
      <c r="ITE25" s="519"/>
      <c r="ITF25" s="519"/>
      <c r="ITJ25" s="519"/>
      <c r="ITK25" s="519"/>
      <c r="ITO25" s="519"/>
      <c r="ITP25" s="519"/>
      <c r="ITT25" s="519"/>
      <c r="ITU25" s="519"/>
      <c r="ITY25" s="519"/>
      <c r="ITZ25" s="519"/>
      <c r="IUD25" s="519"/>
      <c r="IUE25" s="519"/>
      <c r="IUI25" s="519"/>
      <c r="IUJ25" s="519"/>
      <c r="IUN25" s="519"/>
      <c r="IUO25" s="519"/>
      <c r="IUS25" s="519"/>
      <c r="IUT25" s="519"/>
      <c r="IUX25" s="519"/>
      <c r="IUY25" s="519"/>
      <c r="IVC25" s="519"/>
      <c r="IVD25" s="519"/>
      <c r="IVH25" s="519"/>
      <c r="IVI25" s="519"/>
      <c r="IVM25" s="519"/>
      <c r="IVN25" s="519"/>
      <c r="IVR25" s="519"/>
      <c r="IVS25" s="519"/>
      <c r="IVW25" s="519"/>
      <c r="IVX25" s="519"/>
      <c r="IWB25" s="519"/>
      <c r="IWC25" s="519"/>
      <c r="IWG25" s="519"/>
      <c r="IWH25" s="519"/>
      <c r="IWL25" s="519"/>
      <c r="IWM25" s="519"/>
      <c r="IWQ25" s="519"/>
      <c r="IWR25" s="519"/>
      <c r="IWV25" s="519"/>
      <c r="IWW25" s="519"/>
      <c r="IXA25" s="519"/>
      <c r="IXB25" s="519"/>
      <c r="IXF25" s="519"/>
      <c r="IXG25" s="519"/>
      <c r="IXK25" s="519"/>
      <c r="IXL25" s="519"/>
      <c r="IXP25" s="519"/>
      <c r="IXQ25" s="519"/>
      <c r="IXU25" s="519"/>
      <c r="IXV25" s="519"/>
      <c r="IXZ25" s="519"/>
      <c r="IYA25" s="519"/>
      <c r="IYE25" s="519"/>
      <c r="IYF25" s="519"/>
      <c r="IYJ25" s="519"/>
      <c r="IYK25" s="519"/>
      <c r="IYO25" s="519"/>
      <c r="IYP25" s="519"/>
      <c r="IYT25" s="519"/>
      <c r="IYU25" s="519"/>
      <c r="IYY25" s="519"/>
      <c r="IYZ25" s="519"/>
      <c r="IZD25" s="519"/>
      <c r="IZE25" s="519"/>
      <c r="IZI25" s="519"/>
      <c r="IZJ25" s="519"/>
      <c r="IZN25" s="519"/>
      <c r="IZO25" s="519"/>
      <c r="IZS25" s="519"/>
      <c r="IZT25" s="519"/>
      <c r="IZX25" s="519"/>
      <c r="IZY25" s="519"/>
      <c r="JAC25" s="519"/>
      <c r="JAD25" s="519"/>
      <c r="JAH25" s="519"/>
      <c r="JAI25" s="519"/>
      <c r="JAM25" s="519"/>
      <c r="JAN25" s="519"/>
      <c r="JAR25" s="519"/>
      <c r="JAS25" s="519"/>
      <c r="JAW25" s="519"/>
      <c r="JAX25" s="519"/>
      <c r="JBB25" s="519"/>
      <c r="JBC25" s="519"/>
      <c r="JBG25" s="519"/>
      <c r="JBH25" s="519"/>
      <c r="JBL25" s="519"/>
      <c r="JBM25" s="519"/>
      <c r="JBQ25" s="519"/>
      <c r="JBR25" s="519"/>
      <c r="JBV25" s="519"/>
      <c r="JBW25" s="519"/>
      <c r="JCA25" s="519"/>
      <c r="JCB25" s="519"/>
      <c r="JCF25" s="519"/>
      <c r="JCG25" s="519"/>
      <c r="JCK25" s="519"/>
      <c r="JCL25" s="519"/>
      <c r="JCP25" s="519"/>
      <c r="JCQ25" s="519"/>
      <c r="JCU25" s="519"/>
      <c r="JCV25" s="519"/>
      <c r="JCZ25" s="519"/>
      <c r="JDA25" s="519"/>
      <c r="JDE25" s="519"/>
      <c r="JDF25" s="519"/>
      <c r="JDJ25" s="519"/>
      <c r="JDK25" s="519"/>
      <c r="JDO25" s="519"/>
      <c r="JDP25" s="519"/>
      <c r="JDT25" s="519"/>
      <c r="JDU25" s="519"/>
      <c r="JDY25" s="519"/>
      <c r="JDZ25" s="519"/>
      <c r="JED25" s="519"/>
      <c r="JEE25" s="519"/>
      <c r="JEI25" s="519"/>
      <c r="JEJ25" s="519"/>
      <c r="JEN25" s="519"/>
      <c r="JEO25" s="519"/>
      <c r="JES25" s="519"/>
      <c r="JET25" s="519"/>
      <c r="JEX25" s="519"/>
      <c r="JEY25" s="519"/>
      <c r="JFC25" s="519"/>
      <c r="JFD25" s="519"/>
      <c r="JFH25" s="519"/>
      <c r="JFI25" s="519"/>
      <c r="JFM25" s="519"/>
      <c r="JFN25" s="519"/>
      <c r="JFR25" s="519"/>
      <c r="JFS25" s="519"/>
      <c r="JFW25" s="519"/>
      <c r="JFX25" s="519"/>
      <c r="JGB25" s="519"/>
      <c r="JGC25" s="519"/>
      <c r="JGG25" s="519"/>
      <c r="JGH25" s="519"/>
      <c r="JGL25" s="519"/>
      <c r="JGM25" s="519"/>
      <c r="JGQ25" s="519"/>
      <c r="JGR25" s="519"/>
      <c r="JGV25" s="519"/>
      <c r="JGW25" s="519"/>
      <c r="JHA25" s="519"/>
      <c r="JHB25" s="519"/>
      <c r="JHF25" s="519"/>
      <c r="JHG25" s="519"/>
      <c r="JHK25" s="519"/>
      <c r="JHL25" s="519"/>
      <c r="JHP25" s="519"/>
      <c r="JHQ25" s="519"/>
      <c r="JHU25" s="519"/>
      <c r="JHV25" s="519"/>
      <c r="JHZ25" s="519"/>
      <c r="JIA25" s="519"/>
      <c r="JIE25" s="519"/>
      <c r="JIF25" s="519"/>
      <c r="JIJ25" s="519"/>
      <c r="JIK25" s="519"/>
      <c r="JIO25" s="519"/>
      <c r="JIP25" s="519"/>
      <c r="JIT25" s="519"/>
      <c r="JIU25" s="519"/>
      <c r="JIY25" s="519"/>
      <c r="JIZ25" s="519"/>
      <c r="JJD25" s="519"/>
      <c r="JJE25" s="519"/>
      <c r="JJI25" s="519"/>
      <c r="JJJ25" s="519"/>
      <c r="JJN25" s="519"/>
      <c r="JJO25" s="519"/>
      <c r="JJS25" s="519"/>
      <c r="JJT25" s="519"/>
      <c r="JJX25" s="519"/>
      <c r="JJY25" s="519"/>
      <c r="JKC25" s="519"/>
      <c r="JKD25" s="519"/>
      <c r="JKH25" s="519"/>
      <c r="JKI25" s="519"/>
      <c r="JKM25" s="519"/>
      <c r="JKN25" s="519"/>
      <c r="JKR25" s="519"/>
      <c r="JKS25" s="519"/>
      <c r="JKW25" s="519"/>
      <c r="JKX25" s="519"/>
      <c r="JLB25" s="519"/>
      <c r="JLC25" s="519"/>
      <c r="JLG25" s="519"/>
      <c r="JLH25" s="519"/>
      <c r="JLL25" s="519"/>
      <c r="JLM25" s="519"/>
      <c r="JLQ25" s="519"/>
      <c r="JLR25" s="519"/>
      <c r="JLV25" s="519"/>
      <c r="JLW25" s="519"/>
      <c r="JMA25" s="519"/>
      <c r="JMB25" s="519"/>
      <c r="JMF25" s="519"/>
      <c r="JMG25" s="519"/>
      <c r="JMK25" s="519"/>
      <c r="JML25" s="519"/>
      <c r="JMP25" s="519"/>
      <c r="JMQ25" s="519"/>
      <c r="JMU25" s="519"/>
      <c r="JMV25" s="519"/>
      <c r="JMZ25" s="519"/>
      <c r="JNA25" s="519"/>
      <c r="JNE25" s="519"/>
      <c r="JNF25" s="519"/>
      <c r="JNJ25" s="519"/>
      <c r="JNK25" s="519"/>
      <c r="JNO25" s="519"/>
      <c r="JNP25" s="519"/>
      <c r="JNT25" s="519"/>
      <c r="JNU25" s="519"/>
      <c r="JNY25" s="519"/>
      <c r="JNZ25" s="519"/>
      <c r="JOD25" s="519"/>
      <c r="JOE25" s="519"/>
      <c r="JOI25" s="519"/>
      <c r="JOJ25" s="519"/>
      <c r="JON25" s="519"/>
      <c r="JOO25" s="519"/>
      <c r="JOS25" s="519"/>
      <c r="JOT25" s="519"/>
      <c r="JOX25" s="519"/>
      <c r="JOY25" s="519"/>
      <c r="JPC25" s="519"/>
      <c r="JPD25" s="519"/>
      <c r="JPH25" s="519"/>
      <c r="JPI25" s="519"/>
      <c r="JPM25" s="519"/>
      <c r="JPN25" s="519"/>
      <c r="JPR25" s="519"/>
      <c r="JPS25" s="519"/>
      <c r="JPW25" s="519"/>
      <c r="JPX25" s="519"/>
      <c r="JQB25" s="519"/>
      <c r="JQC25" s="519"/>
      <c r="JQG25" s="519"/>
      <c r="JQH25" s="519"/>
      <c r="JQL25" s="519"/>
      <c r="JQM25" s="519"/>
      <c r="JQQ25" s="519"/>
      <c r="JQR25" s="519"/>
      <c r="JQV25" s="519"/>
      <c r="JQW25" s="519"/>
      <c r="JRA25" s="519"/>
      <c r="JRB25" s="519"/>
      <c r="JRF25" s="519"/>
      <c r="JRG25" s="519"/>
      <c r="JRK25" s="519"/>
      <c r="JRL25" s="519"/>
      <c r="JRP25" s="519"/>
      <c r="JRQ25" s="519"/>
      <c r="JRU25" s="519"/>
      <c r="JRV25" s="519"/>
      <c r="JRZ25" s="519"/>
      <c r="JSA25" s="519"/>
      <c r="JSE25" s="519"/>
      <c r="JSF25" s="519"/>
      <c r="JSJ25" s="519"/>
      <c r="JSK25" s="519"/>
      <c r="JSO25" s="519"/>
      <c r="JSP25" s="519"/>
      <c r="JST25" s="519"/>
      <c r="JSU25" s="519"/>
      <c r="JSY25" s="519"/>
      <c r="JSZ25" s="519"/>
      <c r="JTD25" s="519"/>
      <c r="JTE25" s="519"/>
      <c r="JTI25" s="519"/>
      <c r="JTJ25" s="519"/>
      <c r="JTN25" s="519"/>
      <c r="JTO25" s="519"/>
      <c r="JTS25" s="519"/>
      <c r="JTT25" s="519"/>
      <c r="JTX25" s="519"/>
      <c r="JTY25" s="519"/>
      <c r="JUC25" s="519"/>
      <c r="JUD25" s="519"/>
      <c r="JUH25" s="519"/>
      <c r="JUI25" s="519"/>
      <c r="JUM25" s="519"/>
      <c r="JUN25" s="519"/>
      <c r="JUR25" s="519"/>
      <c r="JUS25" s="519"/>
      <c r="JUW25" s="519"/>
      <c r="JUX25" s="519"/>
      <c r="JVB25" s="519"/>
      <c r="JVC25" s="519"/>
      <c r="JVG25" s="519"/>
      <c r="JVH25" s="519"/>
      <c r="JVL25" s="519"/>
      <c r="JVM25" s="519"/>
      <c r="JVQ25" s="519"/>
      <c r="JVR25" s="519"/>
      <c r="JVV25" s="519"/>
      <c r="JVW25" s="519"/>
      <c r="JWA25" s="519"/>
      <c r="JWB25" s="519"/>
      <c r="JWF25" s="519"/>
      <c r="JWG25" s="519"/>
      <c r="JWK25" s="519"/>
      <c r="JWL25" s="519"/>
      <c r="JWP25" s="519"/>
      <c r="JWQ25" s="519"/>
      <c r="JWU25" s="519"/>
      <c r="JWV25" s="519"/>
      <c r="JWZ25" s="519"/>
      <c r="JXA25" s="519"/>
      <c r="JXE25" s="519"/>
      <c r="JXF25" s="519"/>
      <c r="JXJ25" s="519"/>
      <c r="JXK25" s="519"/>
      <c r="JXO25" s="519"/>
      <c r="JXP25" s="519"/>
      <c r="JXT25" s="519"/>
      <c r="JXU25" s="519"/>
      <c r="JXY25" s="519"/>
      <c r="JXZ25" s="519"/>
      <c r="JYD25" s="519"/>
      <c r="JYE25" s="519"/>
      <c r="JYI25" s="519"/>
      <c r="JYJ25" s="519"/>
      <c r="JYN25" s="519"/>
      <c r="JYO25" s="519"/>
      <c r="JYS25" s="519"/>
      <c r="JYT25" s="519"/>
      <c r="JYX25" s="519"/>
      <c r="JYY25" s="519"/>
      <c r="JZC25" s="519"/>
      <c r="JZD25" s="519"/>
      <c r="JZH25" s="519"/>
      <c r="JZI25" s="519"/>
      <c r="JZM25" s="519"/>
      <c r="JZN25" s="519"/>
      <c r="JZR25" s="519"/>
      <c r="JZS25" s="519"/>
      <c r="JZW25" s="519"/>
      <c r="JZX25" s="519"/>
      <c r="KAB25" s="519"/>
      <c r="KAC25" s="519"/>
      <c r="KAG25" s="519"/>
      <c r="KAH25" s="519"/>
      <c r="KAL25" s="519"/>
      <c r="KAM25" s="519"/>
      <c r="KAQ25" s="519"/>
      <c r="KAR25" s="519"/>
      <c r="KAV25" s="519"/>
      <c r="KAW25" s="519"/>
      <c r="KBA25" s="519"/>
      <c r="KBB25" s="519"/>
      <c r="KBF25" s="519"/>
      <c r="KBG25" s="519"/>
      <c r="KBK25" s="519"/>
      <c r="KBL25" s="519"/>
      <c r="KBP25" s="519"/>
      <c r="KBQ25" s="519"/>
      <c r="KBU25" s="519"/>
      <c r="KBV25" s="519"/>
      <c r="KBZ25" s="519"/>
      <c r="KCA25" s="519"/>
      <c r="KCE25" s="519"/>
      <c r="KCF25" s="519"/>
      <c r="KCJ25" s="519"/>
      <c r="KCK25" s="519"/>
      <c r="KCO25" s="519"/>
      <c r="KCP25" s="519"/>
      <c r="KCT25" s="519"/>
      <c r="KCU25" s="519"/>
      <c r="KCY25" s="519"/>
      <c r="KCZ25" s="519"/>
      <c r="KDD25" s="519"/>
      <c r="KDE25" s="519"/>
      <c r="KDI25" s="519"/>
      <c r="KDJ25" s="519"/>
      <c r="KDN25" s="519"/>
      <c r="KDO25" s="519"/>
      <c r="KDS25" s="519"/>
      <c r="KDT25" s="519"/>
      <c r="KDX25" s="519"/>
      <c r="KDY25" s="519"/>
      <c r="KEC25" s="519"/>
      <c r="KED25" s="519"/>
      <c r="KEH25" s="519"/>
      <c r="KEI25" s="519"/>
      <c r="KEM25" s="519"/>
      <c r="KEN25" s="519"/>
      <c r="KER25" s="519"/>
      <c r="KES25" s="519"/>
      <c r="KEW25" s="519"/>
      <c r="KEX25" s="519"/>
      <c r="KFB25" s="519"/>
      <c r="KFC25" s="519"/>
      <c r="KFG25" s="519"/>
      <c r="KFH25" s="519"/>
      <c r="KFL25" s="519"/>
      <c r="KFM25" s="519"/>
      <c r="KFQ25" s="519"/>
      <c r="KFR25" s="519"/>
      <c r="KFV25" s="519"/>
      <c r="KFW25" s="519"/>
      <c r="KGA25" s="519"/>
      <c r="KGB25" s="519"/>
      <c r="KGF25" s="519"/>
      <c r="KGG25" s="519"/>
      <c r="KGK25" s="519"/>
      <c r="KGL25" s="519"/>
      <c r="KGP25" s="519"/>
      <c r="KGQ25" s="519"/>
      <c r="KGU25" s="519"/>
      <c r="KGV25" s="519"/>
      <c r="KGZ25" s="519"/>
      <c r="KHA25" s="519"/>
      <c r="KHE25" s="519"/>
      <c r="KHF25" s="519"/>
      <c r="KHJ25" s="519"/>
      <c r="KHK25" s="519"/>
      <c r="KHO25" s="519"/>
      <c r="KHP25" s="519"/>
      <c r="KHT25" s="519"/>
      <c r="KHU25" s="519"/>
      <c r="KHY25" s="519"/>
      <c r="KHZ25" s="519"/>
      <c r="KID25" s="519"/>
      <c r="KIE25" s="519"/>
      <c r="KII25" s="519"/>
      <c r="KIJ25" s="519"/>
      <c r="KIN25" s="519"/>
      <c r="KIO25" s="519"/>
      <c r="KIS25" s="519"/>
      <c r="KIT25" s="519"/>
      <c r="KIX25" s="519"/>
      <c r="KIY25" s="519"/>
      <c r="KJC25" s="519"/>
      <c r="KJD25" s="519"/>
      <c r="KJH25" s="519"/>
      <c r="KJI25" s="519"/>
      <c r="KJM25" s="519"/>
      <c r="KJN25" s="519"/>
      <c r="KJR25" s="519"/>
      <c r="KJS25" s="519"/>
      <c r="KJW25" s="519"/>
      <c r="KJX25" s="519"/>
      <c r="KKB25" s="519"/>
      <c r="KKC25" s="519"/>
      <c r="KKG25" s="519"/>
      <c r="KKH25" s="519"/>
      <c r="KKL25" s="519"/>
      <c r="KKM25" s="519"/>
      <c r="KKQ25" s="519"/>
      <c r="KKR25" s="519"/>
      <c r="KKV25" s="519"/>
      <c r="KKW25" s="519"/>
      <c r="KLA25" s="519"/>
      <c r="KLB25" s="519"/>
      <c r="KLF25" s="519"/>
      <c r="KLG25" s="519"/>
      <c r="KLK25" s="519"/>
      <c r="KLL25" s="519"/>
      <c r="KLP25" s="519"/>
      <c r="KLQ25" s="519"/>
      <c r="KLU25" s="519"/>
      <c r="KLV25" s="519"/>
      <c r="KLZ25" s="519"/>
      <c r="KMA25" s="519"/>
      <c r="KME25" s="519"/>
      <c r="KMF25" s="519"/>
      <c r="KMJ25" s="519"/>
      <c r="KMK25" s="519"/>
      <c r="KMO25" s="519"/>
      <c r="KMP25" s="519"/>
      <c r="KMT25" s="519"/>
      <c r="KMU25" s="519"/>
      <c r="KMY25" s="519"/>
      <c r="KMZ25" s="519"/>
      <c r="KND25" s="519"/>
      <c r="KNE25" s="519"/>
      <c r="KNI25" s="519"/>
      <c r="KNJ25" s="519"/>
      <c r="KNN25" s="519"/>
      <c r="KNO25" s="519"/>
      <c r="KNS25" s="519"/>
      <c r="KNT25" s="519"/>
      <c r="KNX25" s="519"/>
      <c r="KNY25" s="519"/>
      <c r="KOC25" s="519"/>
      <c r="KOD25" s="519"/>
      <c r="KOH25" s="519"/>
      <c r="KOI25" s="519"/>
      <c r="KOM25" s="519"/>
      <c r="KON25" s="519"/>
      <c r="KOR25" s="519"/>
      <c r="KOS25" s="519"/>
      <c r="KOW25" s="519"/>
      <c r="KOX25" s="519"/>
      <c r="KPB25" s="519"/>
      <c r="KPC25" s="519"/>
      <c r="KPG25" s="519"/>
      <c r="KPH25" s="519"/>
      <c r="KPL25" s="519"/>
      <c r="KPM25" s="519"/>
      <c r="KPQ25" s="519"/>
      <c r="KPR25" s="519"/>
      <c r="KPV25" s="519"/>
      <c r="KPW25" s="519"/>
      <c r="KQA25" s="519"/>
      <c r="KQB25" s="519"/>
      <c r="KQF25" s="519"/>
      <c r="KQG25" s="519"/>
      <c r="KQK25" s="519"/>
      <c r="KQL25" s="519"/>
      <c r="KQP25" s="519"/>
      <c r="KQQ25" s="519"/>
      <c r="KQU25" s="519"/>
      <c r="KQV25" s="519"/>
      <c r="KQZ25" s="519"/>
      <c r="KRA25" s="519"/>
      <c r="KRE25" s="519"/>
      <c r="KRF25" s="519"/>
      <c r="KRJ25" s="519"/>
      <c r="KRK25" s="519"/>
      <c r="KRO25" s="519"/>
      <c r="KRP25" s="519"/>
      <c r="KRT25" s="519"/>
      <c r="KRU25" s="519"/>
      <c r="KRY25" s="519"/>
      <c r="KRZ25" s="519"/>
      <c r="KSD25" s="519"/>
      <c r="KSE25" s="519"/>
      <c r="KSI25" s="519"/>
      <c r="KSJ25" s="519"/>
      <c r="KSN25" s="519"/>
      <c r="KSO25" s="519"/>
      <c r="KSS25" s="519"/>
      <c r="KST25" s="519"/>
      <c r="KSX25" s="519"/>
      <c r="KSY25" s="519"/>
      <c r="KTC25" s="519"/>
      <c r="KTD25" s="519"/>
      <c r="KTH25" s="519"/>
      <c r="KTI25" s="519"/>
      <c r="KTM25" s="519"/>
      <c r="KTN25" s="519"/>
      <c r="KTR25" s="519"/>
      <c r="KTS25" s="519"/>
      <c r="KTW25" s="519"/>
      <c r="KTX25" s="519"/>
      <c r="KUB25" s="519"/>
      <c r="KUC25" s="519"/>
      <c r="KUG25" s="519"/>
      <c r="KUH25" s="519"/>
      <c r="KUL25" s="519"/>
      <c r="KUM25" s="519"/>
      <c r="KUQ25" s="519"/>
      <c r="KUR25" s="519"/>
      <c r="KUV25" s="519"/>
      <c r="KUW25" s="519"/>
      <c r="KVA25" s="519"/>
      <c r="KVB25" s="519"/>
      <c r="KVF25" s="519"/>
      <c r="KVG25" s="519"/>
      <c r="KVK25" s="519"/>
      <c r="KVL25" s="519"/>
      <c r="KVP25" s="519"/>
      <c r="KVQ25" s="519"/>
      <c r="KVU25" s="519"/>
      <c r="KVV25" s="519"/>
      <c r="KVZ25" s="519"/>
      <c r="KWA25" s="519"/>
      <c r="KWE25" s="519"/>
      <c r="KWF25" s="519"/>
      <c r="KWJ25" s="519"/>
      <c r="KWK25" s="519"/>
      <c r="KWO25" s="519"/>
      <c r="KWP25" s="519"/>
      <c r="KWT25" s="519"/>
      <c r="KWU25" s="519"/>
      <c r="KWY25" s="519"/>
      <c r="KWZ25" s="519"/>
      <c r="KXD25" s="519"/>
      <c r="KXE25" s="519"/>
      <c r="KXI25" s="519"/>
      <c r="KXJ25" s="519"/>
      <c r="KXN25" s="519"/>
      <c r="KXO25" s="519"/>
      <c r="KXS25" s="519"/>
      <c r="KXT25" s="519"/>
      <c r="KXX25" s="519"/>
      <c r="KXY25" s="519"/>
      <c r="KYC25" s="519"/>
      <c r="KYD25" s="519"/>
      <c r="KYH25" s="519"/>
      <c r="KYI25" s="519"/>
      <c r="KYM25" s="519"/>
      <c r="KYN25" s="519"/>
      <c r="KYR25" s="519"/>
      <c r="KYS25" s="519"/>
      <c r="KYW25" s="519"/>
      <c r="KYX25" s="519"/>
      <c r="KZB25" s="519"/>
      <c r="KZC25" s="519"/>
      <c r="KZG25" s="519"/>
      <c r="KZH25" s="519"/>
      <c r="KZL25" s="519"/>
      <c r="KZM25" s="519"/>
      <c r="KZQ25" s="519"/>
      <c r="KZR25" s="519"/>
      <c r="KZV25" s="519"/>
      <c r="KZW25" s="519"/>
      <c r="LAA25" s="519"/>
      <c r="LAB25" s="519"/>
      <c r="LAF25" s="519"/>
      <c r="LAG25" s="519"/>
      <c r="LAK25" s="519"/>
      <c r="LAL25" s="519"/>
      <c r="LAP25" s="519"/>
      <c r="LAQ25" s="519"/>
      <c r="LAU25" s="519"/>
      <c r="LAV25" s="519"/>
      <c r="LAZ25" s="519"/>
      <c r="LBA25" s="519"/>
      <c r="LBE25" s="519"/>
      <c r="LBF25" s="519"/>
      <c r="LBJ25" s="519"/>
      <c r="LBK25" s="519"/>
      <c r="LBO25" s="519"/>
      <c r="LBP25" s="519"/>
      <c r="LBT25" s="519"/>
      <c r="LBU25" s="519"/>
      <c r="LBY25" s="519"/>
      <c r="LBZ25" s="519"/>
      <c r="LCD25" s="519"/>
      <c r="LCE25" s="519"/>
      <c r="LCI25" s="519"/>
      <c r="LCJ25" s="519"/>
      <c r="LCN25" s="519"/>
      <c r="LCO25" s="519"/>
      <c r="LCS25" s="519"/>
      <c r="LCT25" s="519"/>
      <c r="LCX25" s="519"/>
      <c r="LCY25" s="519"/>
      <c r="LDC25" s="519"/>
      <c r="LDD25" s="519"/>
      <c r="LDH25" s="519"/>
      <c r="LDI25" s="519"/>
      <c r="LDM25" s="519"/>
      <c r="LDN25" s="519"/>
      <c r="LDR25" s="519"/>
      <c r="LDS25" s="519"/>
      <c r="LDW25" s="519"/>
      <c r="LDX25" s="519"/>
      <c r="LEB25" s="519"/>
      <c r="LEC25" s="519"/>
      <c r="LEG25" s="519"/>
      <c r="LEH25" s="519"/>
      <c r="LEL25" s="519"/>
      <c r="LEM25" s="519"/>
      <c r="LEQ25" s="519"/>
      <c r="LER25" s="519"/>
      <c r="LEV25" s="519"/>
      <c r="LEW25" s="519"/>
      <c r="LFA25" s="519"/>
      <c r="LFB25" s="519"/>
      <c r="LFF25" s="519"/>
      <c r="LFG25" s="519"/>
      <c r="LFK25" s="519"/>
      <c r="LFL25" s="519"/>
      <c r="LFP25" s="519"/>
      <c r="LFQ25" s="519"/>
      <c r="LFU25" s="519"/>
      <c r="LFV25" s="519"/>
      <c r="LFZ25" s="519"/>
      <c r="LGA25" s="519"/>
      <c r="LGE25" s="519"/>
      <c r="LGF25" s="519"/>
      <c r="LGJ25" s="519"/>
      <c r="LGK25" s="519"/>
      <c r="LGO25" s="519"/>
      <c r="LGP25" s="519"/>
      <c r="LGT25" s="519"/>
      <c r="LGU25" s="519"/>
      <c r="LGY25" s="519"/>
      <c r="LGZ25" s="519"/>
      <c r="LHD25" s="519"/>
      <c r="LHE25" s="519"/>
      <c r="LHI25" s="519"/>
      <c r="LHJ25" s="519"/>
      <c r="LHN25" s="519"/>
      <c r="LHO25" s="519"/>
      <c r="LHS25" s="519"/>
      <c r="LHT25" s="519"/>
      <c r="LHX25" s="519"/>
      <c r="LHY25" s="519"/>
      <c r="LIC25" s="519"/>
      <c r="LID25" s="519"/>
      <c r="LIH25" s="519"/>
      <c r="LII25" s="519"/>
      <c r="LIM25" s="519"/>
      <c r="LIN25" s="519"/>
      <c r="LIR25" s="519"/>
      <c r="LIS25" s="519"/>
      <c r="LIW25" s="519"/>
      <c r="LIX25" s="519"/>
      <c r="LJB25" s="519"/>
      <c r="LJC25" s="519"/>
      <c r="LJG25" s="519"/>
      <c r="LJH25" s="519"/>
      <c r="LJL25" s="519"/>
      <c r="LJM25" s="519"/>
      <c r="LJQ25" s="519"/>
      <c r="LJR25" s="519"/>
      <c r="LJV25" s="519"/>
      <c r="LJW25" s="519"/>
      <c r="LKA25" s="519"/>
      <c r="LKB25" s="519"/>
      <c r="LKF25" s="519"/>
      <c r="LKG25" s="519"/>
      <c r="LKK25" s="519"/>
      <c r="LKL25" s="519"/>
      <c r="LKP25" s="519"/>
      <c r="LKQ25" s="519"/>
      <c r="LKU25" s="519"/>
      <c r="LKV25" s="519"/>
      <c r="LKZ25" s="519"/>
      <c r="LLA25" s="519"/>
      <c r="LLE25" s="519"/>
      <c r="LLF25" s="519"/>
      <c r="LLJ25" s="519"/>
      <c r="LLK25" s="519"/>
      <c r="LLO25" s="519"/>
      <c r="LLP25" s="519"/>
      <c r="LLT25" s="519"/>
      <c r="LLU25" s="519"/>
      <c r="LLY25" s="519"/>
      <c r="LLZ25" s="519"/>
      <c r="LMD25" s="519"/>
      <c r="LME25" s="519"/>
      <c r="LMI25" s="519"/>
      <c r="LMJ25" s="519"/>
      <c r="LMN25" s="519"/>
      <c r="LMO25" s="519"/>
      <c r="LMS25" s="519"/>
      <c r="LMT25" s="519"/>
      <c r="LMX25" s="519"/>
      <c r="LMY25" s="519"/>
      <c r="LNC25" s="519"/>
      <c r="LND25" s="519"/>
      <c r="LNH25" s="519"/>
      <c r="LNI25" s="519"/>
      <c r="LNM25" s="519"/>
      <c r="LNN25" s="519"/>
      <c r="LNR25" s="519"/>
      <c r="LNS25" s="519"/>
      <c r="LNW25" s="519"/>
      <c r="LNX25" s="519"/>
      <c r="LOB25" s="519"/>
      <c r="LOC25" s="519"/>
      <c r="LOG25" s="519"/>
      <c r="LOH25" s="519"/>
      <c r="LOL25" s="519"/>
      <c r="LOM25" s="519"/>
      <c r="LOQ25" s="519"/>
      <c r="LOR25" s="519"/>
      <c r="LOV25" s="519"/>
      <c r="LOW25" s="519"/>
      <c r="LPA25" s="519"/>
      <c r="LPB25" s="519"/>
      <c r="LPF25" s="519"/>
      <c r="LPG25" s="519"/>
      <c r="LPK25" s="519"/>
      <c r="LPL25" s="519"/>
      <c r="LPP25" s="519"/>
      <c r="LPQ25" s="519"/>
      <c r="LPU25" s="519"/>
      <c r="LPV25" s="519"/>
      <c r="LPZ25" s="519"/>
      <c r="LQA25" s="519"/>
      <c r="LQE25" s="519"/>
      <c r="LQF25" s="519"/>
      <c r="LQJ25" s="519"/>
      <c r="LQK25" s="519"/>
      <c r="LQO25" s="519"/>
      <c r="LQP25" s="519"/>
      <c r="LQT25" s="519"/>
      <c r="LQU25" s="519"/>
      <c r="LQY25" s="519"/>
      <c r="LQZ25" s="519"/>
      <c r="LRD25" s="519"/>
      <c r="LRE25" s="519"/>
      <c r="LRI25" s="519"/>
      <c r="LRJ25" s="519"/>
      <c r="LRN25" s="519"/>
      <c r="LRO25" s="519"/>
      <c r="LRS25" s="519"/>
      <c r="LRT25" s="519"/>
      <c r="LRX25" s="519"/>
      <c r="LRY25" s="519"/>
      <c r="LSC25" s="519"/>
      <c r="LSD25" s="519"/>
      <c r="LSH25" s="519"/>
      <c r="LSI25" s="519"/>
      <c r="LSM25" s="519"/>
      <c r="LSN25" s="519"/>
      <c r="LSR25" s="519"/>
      <c r="LSS25" s="519"/>
      <c r="LSW25" s="519"/>
      <c r="LSX25" s="519"/>
      <c r="LTB25" s="519"/>
      <c r="LTC25" s="519"/>
      <c r="LTG25" s="519"/>
      <c r="LTH25" s="519"/>
      <c r="LTL25" s="519"/>
      <c r="LTM25" s="519"/>
      <c r="LTQ25" s="519"/>
      <c r="LTR25" s="519"/>
      <c r="LTV25" s="519"/>
      <c r="LTW25" s="519"/>
      <c r="LUA25" s="519"/>
      <c r="LUB25" s="519"/>
      <c r="LUF25" s="519"/>
      <c r="LUG25" s="519"/>
      <c r="LUK25" s="519"/>
      <c r="LUL25" s="519"/>
      <c r="LUP25" s="519"/>
      <c r="LUQ25" s="519"/>
      <c r="LUU25" s="519"/>
      <c r="LUV25" s="519"/>
      <c r="LUZ25" s="519"/>
      <c r="LVA25" s="519"/>
      <c r="LVE25" s="519"/>
      <c r="LVF25" s="519"/>
      <c r="LVJ25" s="519"/>
      <c r="LVK25" s="519"/>
      <c r="LVO25" s="519"/>
      <c r="LVP25" s="519"/>
      <c r="LVT25" s="519"/>
      <c r="LVU25" s="519"/>
      <c r="LVY25" s="519"/>
      <c r="LVZ25" s="519"/>
      <c r="LWD25" s="519"/>
      <c r="LWE25" s="519"/>
      <c r="LWI25" s="519"/>
      <c r="LWJ25" s="519"/>
      <c r="LWN25" s="519"/>
      <c r="LWO25" s="519"/>
      <c r="LWS25" s="519"/>
      <c r="LWT25" s="519"/>
      <c r="LWX25" s="519"/>
      <c r="LWY25" s="519"/>
      <c r="LXC25" s="519"/>
      <c r="LXD25" s="519"/>
      <c r="LXH25" s="519"/>
      <c r="LXI25" s="519"/>
      <c r="LXM25" s="519"/>
      <c r="LXN25" s="519"/>
      <c r="LXR25" s="519"/>
      <c r="LXS25" s="519"/>
      <c r="LXW25" s="519"/>
      <c r="LXX25" s="519"/>
      <c r="LYB25" s="519"/>
      <c r="LYC25" s="519"/>
      <c r="LYG25" s="519"/>
      <c r="LYH25" s="519"/>
      <c r="LYL25" s="519"/>
      <c r="LYM25" s="519"/>
      <c r="LYQ25" s="519"/>
      <c r="LYR25" s="519"/>
      <c r="LYV25" s="519"/>
      <c r="LYW25" s="519"/>
      <c r="LZA25" s="519"/>
      <c r="LZB25" s="519"/>
      <c r="LZF25" s="519"/>
      <c r="LZG25" s="519"/>
      <c r="LZK25" s="519"/>
      <c r="LZL25" s="519"/>
      <c r="LZP25" s="519"/>
      <c r="LZQ25" s="519"/>
      <c r="LZU25" s="519"/>
      <c r="LZV25" s="519"/>
      <c r="LZZ25" s="519"/>
      <c r="MAA25" s="519"/>
      <c r="MAE25" s="519"/>
      <c r="MAF25" s="519"/>
      <c r="MAJ25" s="519"/>
      <c r="MAK25" s="519"/>
      <c r="MAO25" s="519"/>
      <c r="MAP25" s="519"/>
      <c r="MAT25" s="519"/>
      <c r="MAU25" s="519"/>
      <c r="MAY25" s="519"/>
      <c r="MAZ25" s="519"/>
      <c r="MBD25" s="519"/>
      <c r="MBE25" s="519"/>
      <c r="MBI25" s="519"/>
      <c r="MBJ25" s="519"/>
      <c r="MBN25" s="519"/>
      <c r="MBO25" s="519"/>
      <c r="MBS25" s="519"/>
      <c r="MBT25" s="519"/>
      <c r="MBX25" s="519"/>
      <c r="MBY25" s="519"/>
      <c r="MCC25" s="519"/>
      <c r="MCD25" s="519"/>
      <c r="MCH25" s="519"/>
      <c r="MCI25" s="519"/>
      <c r="MCM25" s="519"/>
      <c r="MCN25" s="519"/>
      <c r="MCR25" s="519"/>
      <c r="MCS25" s="519"/>
      <c r="MCW25" s="519"/>
      <c r="MCX25" s="519"/>
      <c r="MDB25" s="519"/>
      <c r="MDC25" s="519"/>
      <c r="MDG25" s="519"/>
      <c r="MDH25" s="519"/>
      <c r="MDL25" s="519"/>
      <c r="MDM25" s="519"/>
      <c r="MDQ25" s="519"/>
      <c r="MDR25" s="519"/>
      <c r="MDV25" s="519"/>
      <c r="MDW25" s="519"/>
      <c r="MEA25" s="519"/>
      <c r="MEB25" s="519"/>
      <c r="MEF25" s="519"/>
      <c r="MEG25" s="519"/>
      <c r="MEK25" s="519"/>
      <c r="MEL25" s="519"/>
      <c r="MEP25" s="519"/>
      <c r="MEQ25" s="519"/>
      <c r="MEU25" s="519"/>
      <c r="MEV25" s="519"/>
      <c r="MEZ25" s="519"/>
      <c r="MFA25" s="519"/>
      <c r="MFE25" s="519"/>
      <c r="MFF25" s="519"/>
      <c r="MFJ25" s="519"/>
      <c r="MFK25" s="519"/>
      <c r="MFO25" s="519"/>
      <c r="MFP25" s="519"/>
      <c r="MFT25" s="519"/>
      <c r="MFU25" s="519"/>
      <c r="MFY25" s="519"/>
      <c r="MFZ25" s="519"/>
      <c r="MGD25" s="519"/>
      <c r="MGE25" s="519"/>
      <c r="MGI25" s="519"/>
      <c r="MGJ25" s="519"/>
      <c r="MGN25" s="519"/>
      <c r="MGO25" s="519"/>
      <c r="MGS25" s="519"/>
      <c r="MGT25" s="519"/>
      <c r="MGX25" s="519"/>
      <c r="MGY25" s="519"/>
      <c r="MHC25" s="519"/>
      <c r="MHD25" s="519"/>
      <c r="MHH25" s="519"/>
      <c r="MHI25" s="519"/>
      <c r="MHM25" s="519"/>
      <c r="MHN25" s="519"/>
      <c r="MHR25" s="519"/>
      <c r="MHS25" s="519"/>
      <c r="MHW25" s="519"/>
      <c r="MHX25" s="519"/>
      <c r="MIB25" s="519"/>
      <c r="MIC25" s="519"/>
      <c r="MIG25" s="519"/>
      <c r="MIH25" s="519"/>
      <c r="MIL25" s="519"/>
      <c r="MIM25" s="519"/>
      <c r="MIQ25" s="519"/>
      <c r="MIR25" s="519"/>
      <c r="MIV25" s="519"/>
      <c r="MIW25" s="519"/>
      <c r="MJA25" s="519"/>
      <c r="MJB25" s="519"/>
      <c r="MJF25" s="519"/>
      <c r="MJG25" s="519"/>
      <c r="MJK25" s="519"/>
      <c r="MJL25" s="519"/>
      <c r="MJP25" s="519"/>
      <c r="MJQ25" s="519"/>
      <c r="MJU25" s="519"/>
      <c r="MJV25" s="519"/>
      <c r="MJZ25" s="519"/>
      <c r="MKA25" s="519"/>
      <c r="MKE25" s="519"/>
      <c r="MKF25" s="519"/>
      <c r="MKJ25" s="519"/>
      <c r="MKK25" s="519"/>
      <c r="MKO25" s="519"/>
      <c r="MKP25" s="519"/>
      <c r="MKT25" s="519"/>
      <c r="MKU25" s="519"/>
      <c r="MKY25" s="519"/>
      <c r="MKZ25" s="519"/>
      <c r="MLD25" s="519"/>
      <c r="MLE25" s="519"/>
      <c r="MLI25" s="519"/>
      <c r="MLJ25" s="519"/>
      <c r="MLN25" s="519"/>
      <c r="MLO25" s="519"/>
      <c r="MLS25" s="519"/>
      <c r="MLT25" s="519"/>
      <c r="MLX25" s="519"/>
      <c r="MLY25" s="519"/>
      <c r="MMC25" s="519"/>
      <c r="MMD25" s="519"/>
      <c r="MMH25" s="519"/>
      <c r="MMI25" s="519"/>
      <c r="MMM25" s="519"/>
      <c r="MMN25" s="519"/>
      <c r="MMR25" s="519"/>
      <c r="MMS25" s="519"/>
      <c r="MMW25" s="519"/>
      <c r="MMX25" s="519"/>
      <c r="MNB25" s="519"/>
      <c r="MNC25" s="519"/>
      <c r="MNG25" s="519"/>
      <c r="MNH25" s="519"/>
      <c r="MNL25" s="519"/>
      <c r="MNM25" s="519"/>
      <c r="MNQ25" s="519"/>
      <c r="MNR25" s="519"/>
      <c r="MNV25" s="519"/>
      <c r="MNW25" s="519"/>
      <c r="MOA25" s="519"/>
      <c r="MOB25" s="519"/>
      <c r="MOF25" s="519"/>
      <c r="MOG25" s="519"/>
      <c r="MOK25" s="519"/>
      <c r="MOL25" s="519"/>
      <c r="MOP25" s="519"/>
      <c r="MOQ25" s="519"/>
      <c r="MOU25" s="519"/>
      <c r="MOV25" s="519"/>
      <c r="MOZ25" s="519"/>
      <c r="MPA25" s="519"/>
      <c r="MPE25" s="519"/>
      <c r="MPF25" s="519"/>
      <c r="MPJ25" s="519"/>
      <c r="MPK25" s="519"/>
      <c r="MPO25" s="519"/>
      <c r="MPP25" s="519"/>
      <c r="MPT25" s="519"/>
      <c r="MPU25" s="519"/>
      <c r="MPY25" s="519"/>
      <c r="MPZ25" s="519"/>
      <c r="MQD25" s="519"/>
      <c r="MQE25" s="519"/>
      <c r="MQI25" s="519"/>
      <c r="MQJ25" s="519"/>
      <c r="MQN25" s="519"/>
      <c r="MQO25" s="519"/>
      <c r="MQS25" s="519"/>
      <c r="MQT25" s="519"/>
      <c r="MQX25" s="519"/>
      <c r="MQY25" s="519"/>
      <c r="MRC25" s="519"/>
      <c r="MRD25" s="519"/>
      <c r="MRH25" s="519"/>
      <c r="MRI25" s="519"/>
      <c r="MRM25" s="519"/>
      <c r="MRN25" s="519"/>
      <c r="MRR25" s="519"/>
      <c r="MRS25" s="519"/>
      <c r="MRW25" s="519"/>
      <c r="MRX25" s="519"/>
      <c r="MSB25" s="519"/>
      <c r="MSC25" s="519"/>
      <c r="MSG25" s="519"/>
      <c r="MSH25" s="519"/>
      <c r="MSL25" s="519"/>
      <c r="MSM25" s="519"/>
      <c r="MSQ25" s="519"/>
      <c r="MSR25" s="519"/>
      <c r="MSV25" s="519"/>
      <c r="MSW25" s="519"/>
      <c r="MTA25" s="519"/>
      <c r="MTB25" s="519"/>
      <c r="MTF25" s="519"/>
      <c r="MTG25" s="519"/>
      <c r="MTK25" s="519"/>
      <c r="MTL25" s="519"/>
      <c r="MTP25" s="519"/>
      <c r="MTQ25" s="519"/>
      <c r="MTU25" s="519"/>
      <c r="MTV25" s="519"/>
      <c r="MTZ25" s="519"/>
      <c r="MUA25" s="519"/>
      <c r="MUE25" s="519"/>
      <c r="MUF25" s="519"/>
      <c r="MUJ25" s="519"/>
      <c r="MUK25" s="519"/>
      <c r="MUO25" s="519"/>
      <c r="MUP25" s="519"/>
      <c r="MUT25" s="519"/>
      <c r="MUU25" s="519"/>
      <c r="MUY25" s="519"/>
      <c r="MUZ25" s="519"/>
      <c r="MVD25" s="519"/>
      <c r="MVE25" s="519"/>
      <c r="MVI25" s="519"/>
      <c r="MVJ25" s="519"/>
      <c r="MVN25" s="519"/>
      <c r="MVO25" s="519"/>
      <c r="MVS25" s="519"/>
      <c r="MVT25" s="519"/>
      <c r="MVX25" s="519"/>
      <c r="MVY25" s="519"/>
      <c r="MWC25" s="519"/>
      <c r="MWD25" s="519"/>
      <c r="MWH25" s="519"/>
      <c r="MWI25" s="519"/>
      <c r="MWM25" s="519"/>
      <c r="MWN25" s="519"/>
      <c r="MWR25" s="519"/>
      <c r="MWS25" s="519"/>
      <c r="MWW25" s="519"/>
      <c r="MWX25" s="519"/>
      <c r="MXB25" s="519"/>
      <c r="MXC25" s="519"/>
      <c r="MXG25" s="519"/>
      <c r="MXH25" s="519"/>
      <c r="MXL25" s="519"/>
      <c r="MXM25" s="519"/>
      <c r="MXQ25" s="519"/>
      <c r="MXR25" s="519"/>
      <c r="MXV25" s="519"/>
      <c r="MXW25" s="519"/>
      <c r="MYA25" s="519"/>
      <c r="MYB25" s="519"/>
      <c r="MYF25" s="519"/>
      <c r="MYG25" s="519"/>
      <c r="MYK25" s="519"/>
      <c r="MYL25" s="519"/>
      <c r="MYP25" s="519"/>
      <c r="MYQ25" s="519"/>
      <c r="MYU25" s="519"/>
      <c r="MYV25" s="519"/>
      <c r="MYZ25" s="519"/>
      <c r="MZA25" s="519"/>
      <c r="MZE25" s="519"/>
      <c r="MZF25" s="519"/>
      <c r="MZJ25" s="519"/>
      <c r="MZK25" s="519"/>
      <c r="MZO25" s="519"/>
      <c r="MZP25" s="519"/>
      <c r="MZT25" s="519"/>
      <c r="MZU25" s="519"/>
      <c r="MZY25" s="519"/>
      <c r="MZZ25" s="519"/>
      <c r="NAD25" s="519"/>
      <c r="NAE25" s="519"/>
      <c r="NAI25" s="519"/>
      <c r="NAJ25" s="519"/>
      <c r="NAN25" s="519"/>
      <c r="NAO25" s="519"/>
      <c r="NAS25" s="519"/>
      <c r="NAT25" s="519"/>
      <c r="NAX25" s="519"/>
      <c r="NAY25" s="519"/>
      <c r="NBC25" s="519"/>
      <c r="NBD25" s="519"/>
      <c r="NBH25" s="519"/>
      <c r="NBI25" s="519"/>
      <c r="NBM25" s="519"/>
      <c r="NBN25" s="519"/>
      <c r="NBR25" s="519"/>
      <c r="NBS25" s="519"/>
      <c r="NBW25" s="519"/>
      <c r="NBX25" s="519"/>
      <c r="NCB25" s="519"/>
      <c r="NCC25" s="519"/>
      <c r="NCG25" s="519"/>
      <c r="NCH25" s="519"/>
      <c r="NCL25" s="519"/>
      <c r="NCM25" s="519"/>
      <c r="NCQ25" s="519"/>
      <c r="NCR25" s="519"/>
      <c r="NCV25" s="519"/>
      <c r="NCW25" s="519"/>
      <c r="NDA25" s="519"/>
      <c r="NDB25" s="519"/>
      <c r="NDF25" s="519"/>
      <c r="NDG25" s="519"/>
      <c r="NDK25" s="519"/>
      <c r="NDL25" s="519"/>
      <c r="NDP25" s="519"/>
      <c r="NDQ25" s="519"/>
      <c r="NDU25" s="519"/>
      <c r="NDV25" s="519"/>
      <c r="NDZ25" s="519"/>
      <c r="NEA25" s="519"/>
      <c r="NEE25" s="519"/>
      <c r="NEF25" s="519"/>
      <c r="NEJ25" s="519"/>
      <c r="NEK25" s="519"/>
      <c r="NEO25" s="519"/>
      <c r="NEP25" s="519"/>
      <c r="NET25" s="519"/>
      <c r="NEU25" s="519"/>
      <c r="NEY25" s="519"/>
      <c r="NEZ25" s="519"/>
      <c r="NFD25" s="519"/>
      <c r="NFE25" s="519"/>
      <c r="NFI25" s="519"/>
      <c r="NFJ25" s="519"/>
      <c r="NFN25" s="519"/>
      <c r="NFO25" s="519"/>
      <c r="NFS25" s="519"/>
      <c r="NFT25" s="519"/>
      <c r="NFX25" s="519"/>
      <c r="NFY25" s="519"/>
      <c r="NGC25" s="519"/>
      <c r="NGD25" s="519"/>
      <c r="NGH25" s="519"/>
      <c r="NGI25" s="519"/>
      <c r="NGM25" s="519"/>
      <c r="NGN25" s="519"/>
      <c r="NGR25" s="519"/>
      <c r="NGS25" s="519"/>
      <c r="NGW25" s="519"/>
      <c r="NGX25" s="519"/>
      <c r="NHB25" s="519"/>
      <c r="NHC25" s="519"/>
      <c r="NHG25" s="519"/>
      <c r="NHH25" s="519"/>
      <c r="NHL25" s="519"/>
      <c r="NHM25" s="519"/>
      <c r="NHQ25" s="519"/>
      <c r="NHR25" s="519"/>
      <c r="NHV25" s="519"/>
      <c r="NHW25" s="519"/>
      <c r="NIA25" s="519"/>
      <c r="NIB25" s="519"/>
      <c r="NIF25" s="519"/>
      <c r="NIG25" s="519"/>
      <c r="NIK25" s="519"/>
      <c r="NIL25" s="519"/>
      <c r="NIP25" s="519"/>
      <c r="NIQ25" s="519"/>
      <c r="NIU25" s="519"/>
      <c r="NIV25" s="519"/>
      <c r="NIZ25" s="519"/>
      <c r="NJA25" s="519"/>
      <c r="NJE25" s="519"/>
      <c r="NJF25" s="519"/>
      <c r="NJJ25" s="519"/>
      <c r="NJK25" s="519"/>
      <c r="NJO25" s="519"/>
      <c r="NJP25" s="519"/>
      <c r="NJT25" s="519"/>
      <c r="NJU25" s="519"/>
      <c r="NJY25" s="519"/>
      <c r="NJZ25" s="519"/>
      <c r="NKD25" s="519"/>
      <c r="NKE25" s="519"/>
      <c r="NKI25" s="519"/>
      <c r="NKJ25" s="519"/>
      <c r="NKN25" s="519"/>
      <c r="NKO25" s="519"/>
      <c r="NKS25" s="519"/>
      <c r="NKT25" s="519"/>
      <c r="NKX25" s="519"/>
      <c r="NKY25" s="519"/>
      <c r="NLC25" s="519"/>
      <c r="NLD25" s="519"/>
      <c r="NLH25" s="519"/>
      <c r="NLI25" s="519"/>
      <c r="NLM25" s="519"/>
      <c r="NLN25" s="519"/>
      <c r="NLR25" s="519"/>
      <c r="NLS25" s="519"/>
      <c r="NLW25" s="519"/>
      <c r="NLX25" s="519"/>
      <c r="NMB25" s="519"/>
      <c r="NMC25" s="519"/>
      <c r="NMG25" s="519"/>
      <c r="NMH25" s="519"/>
      <c r="NML25" s="519"/>
      <c r="NMM25" s="519"/>
      <c r="NMQ25" s="519"/>
      <c r="NMR25" s="519"/>
      <c r="NMV25" s="519"/>
      <c r="NMW25" s="519"/>
      <c r="NNA25" s="519"/>
      <c r="NNB25" s="519"/>
      <c r="NNF25" s="519"/>
      <c r="NNG25" s="519"/>
      <c r="NNK25" s="519"/>
      <c r="NNL25" s="519"/>
      <c r="NNP25" s="519"/>
      <c r="NNQ25" s="519"/>
      <c r="NNU25" s="519"/>
      <c r="NNV25" s="519"/>
      <c r="NNZ25" s="519"/>
      <c r="NOA25" s="519"/>
      <c r="NOE25" s="519"/>
      <c r="NOF25" s="519"/>
      <c r="NOJ25" s="519"/>
      <c r="NOK25" s="519"/>
      <c r="NOO25" s="519"/>
      <c r="NOP25" s="519"/>
      <c r="NOT25" s="519"/>
      <c r="NOU25" s="519"/>
      <c r="NOY25" s="519"/>
      <c r="NOZ25" s="519"/>
      <c r="NPD25" s="519"/>
      <c r="NPE25" s="519"/>
      <c r="NPI25" s="519"/>
      <c r="NPJ25" s="519"/>
      <c r="NPN25" s="519"/>
      <c r="NPO25" s="519"/>
      <c r="NPS25" s="519"/>
      <c r="NPT25" s="519"/>
      <c r="NPX25" s="519"/>
      <c r="NPY25" s="519"/>
      <c r="NQC25" s="519"/>
      <c r="NQD25" s="519"/>
      <c r="NQH25" s="519"/>
      <c r="NQI25" s="519"/>
      <c r="NQM25" s="519"/>
      <c r="NQN25" s="519"/>
      <c r="NQR25" s="519"/>
      <c r="NQS25" s="519"/>
      <c r="NQW25" s="519"/>
      <c r="NQX25" s="519"/>
      <c r="NRB25" s="519"/>
      <c r="NRC25" s="519"/>
      <c r="NRG25" s="519"/>
      <c r="NRH25" s="519"/>
      <c r="NRL25" s="519"/>
      <c r="NRM25" s="519"/>
      <c r="NRQ25" s="519"/>
      <c r="NRR25" s="519"/>
      <c r="NRV25" s="519"/>
      <c r="NRW25" s="519"/>
      <c r="NSA25" s="519"/>
      <c r="NSB25" s="519"/>
      <c r="NSF25" s="519"/>
      <c r="NSG25" s="519"/>
      <c r="NSK25" s="519"/>
      <c r="NSL25" s="519"/>
      <c r="NSP25" s="519"/>
      <c r="NSQ25" s="519"/>
      <c r="NSU25" s="519"/>
      <c r="NSV25" s="519"/>
      <c r="NSZ25" s="519"/>
      <c r="NTA25" s="519"/>
      <c r="NTE25" s="519"/>
      <c r="NTF25" s="519"/>
      <c r="NTJ25" s="519"/>
      <c r="NTK25" s="519"/>
      <c r="NTO25" s="519"/>
      <c r="NTP25" s="519"/>
      <c r="NTT25" s="519"/>
      <c r="NTU25" s="519"/>
      <c r="NTY25" s="519"/>
      <c r="NTZ25" s="519"/>
      <c r="NUD25" s="519"/>
      <c r="NUE25" s="519"/>
      <c r="NUI25" s="519"/>
      <c r="NUJ25" s="519"/>
      <c r="NUN25" s="519"/>
      <c r="NUO25" s="519"/>
      <c r="NUS25" s="519"/>
      <c r="NUT25" s="519"/>
      <c r="NUX25" s="519"/>
      <c r="NUY25" s="519"/>
      <c r="NVC25" s="519"/>
      <c r="NVD25" s="519"/>
      <c r="NVH25" s="519"/>
      <c r="NVI25" s="519"/>
      <c r="NVM25" s="519"/>
      <c r="NVN25" s="519"/>
      <c r="NVR25" s="519"/>
      <c r="NVS25" s="519"/>
      <c r="NVW25" s="519"/>
      <c r="NVX25" s="519"/>
      <c r="NWB25" s="519"/>
      <c r="NWC25" s="519"/>
      <c r="NWG25" s="519"/>
      <c r="NWH25" s="519"/>
      <c r="NWL25" s="519"/>
      <c r="NWM25" s="519"/>
      <c r="NWQ25" s="519"/>
      <c r="NWR25" s="519"/>
      <c r="NWV25" s="519"/>
      <c r="NWW25" s="519"/>
      <c r="NXA25" s="519"/>
      <c r="NXB25" s="519"/>
      <c r="NXF25" s="519"/>
      <c r="NXG25" s="519"/>
      <c r="NXK25" s="519"/>
      <c r="NXL25" s="519"/>
      <c r="NXP25" s="519"/>
      <c r="NXQ25" s="519"/>
      <c r="NXU25" s="519"/>
      <c r="NXV25" s="519"/>
      <c r="NXZ25" s="519"/>
      <c r="NYA25" s="519"/>
      <c r="NYE25" s="519"/>
      <c r="NYF25" s="519"/>
      <c r="NYJ25" s="519"/>
      <c r="NYK25" s="519"/>
      <c r="NYO25" s="519"/>
      <c r="NYP25" s="519"/>
      <c r="NYT25" s="519"/>
      <c r="NYU25" s="519"/>
      <c r="NYY25" s="519"/>
      <c r="NYZ25" s="519"/>
      <c r="NZD25" s="519"/>
      <c r="NZE25" s="519"/>
      <c r="NZI25" s="519"/>
      <c r="NZJ25" s="519"/>
      <c r="NZN25" s="519"/>
      <c r="NZO25" s="519"/>
      <c r="NZS25" s="519"/>
      <c r="NZT25" s="519"/>
      <c r="NZX25" s="519"/>
      <c r="NZY25" s="519"/>
      <c r="OAC25" s="519"/>
      <c r="OAD25" s="519"/>
      <c r="OAH25" s="519"/>
      <c r="OAI25" s="519"/>
      <c r="OAM25" s="519"/>
      <c r="OAN25" s="519"/>
      <c r="OAR25" s="519"/>
      <c r="OAS25" s="519"/>
      <c r="OAW25" s="519"/>
      <c r="OAX25" s="519"/>
      <c r="OBB25" s="519"/>
      <c r="OBC25" s="519"/>
      <c r="OBG25" s="519"/>
      <c r="OBH25" s="519"/>
      <c r="OBL25" s="519"/>
      <c r="OBM25" s="519"/>
      <c r="OBQ25" s="519"/>
      <c r="OBR25" s="519"/>
      <c r="OBV25" s="519"/>
      <c r="OBW25" s="519"/>
      <c r="OCA25" s="519"/>
      <c r="OCB25" s="519"/>
      <c r="OCF25" s="519"/>
      <c r="OCG25" s="519"/>
      <c r="OCK25" s="519"/>
      <c r="OCL25" s="519"/>
      <c r="OCP25" s="519"/>
      <c r="OCQ25" s="519"/>
      <c r="OCU25" s="519"/>
      <c r="OCV25" s="519"/>
      <c r="OCZ25" s="519"/>
      <c r="ODA25" s="519"/>
      <c r="ODE25" s="519"/>
      <c r="ODF25" s="519"/>
      <c r="ODJ25" s="519"/>
      <c r="ODK25" s="519"/>
      <c r="ODO25" s="519"/>
      <c r="ODP25" s="519"/>
      <c r="ODT25" s="519"/>
      <c r="ODU25" s="519"/>
      <c r="ODY25" s="519"/>
      <c r="ODZ25" s="519"/>
      <c r="OED25" s="519"/>
      <c r="OEE25" s="519"/>
      <c r="OEI25" s="519"/>
      <c r="OEJ25" s="519"/>
      <c r="OEN25" s="519"/>
      <c r="OEO25" s="519"/>
      <c r="OES25" s="519"/>
      <c r="OET25" s="519"/>
      <c r="OEX25" s="519"/>
      <c r="OEY25" s="519"/>
      <c r="OFC25" s="519"/>
      <c r="OFD25" s="519"/>
      <c r="OFH25" s="519"/>
      <c r="OFI25" s="519"/>
      <c r="OFM25" s="519"/>
      <c r="OFN25" s="519"/>
      <c r="OFR25" s="519"/>
      <c r="OFS25" s="519"/>
      <c r="OFW25" s="519"/>
      <c r="OFX25" s="519"/>
      <c r="OGB25" s="519"/>
      <c r="OGC25" s="519"/>
      <c r="OGG25" s="519"/>
      <c r="OGH25" s="519"/>
      <c r="OGL25" s="519"/>
      <c r="OGM25" s="519"/>
      <c r="OGQ25" s="519"/>
      <c r="OGR25" s="519"/>
      <c r="OGV25" s="519"/>
      <c r="OGW25" s="519"/>
      <c r="OHA25" s="519"/>
      <c r="OHB25" s="519"/>
      <c r="OHF25" s="519"/>
      <c r="OHG25" s="519"/>
      <c r="OHK25" s="519"/>
      <c r="OHL25" s="519"/>
      <c r="OHP25" s="519"/>
      <c r="OHQ25" s="519"/>
      <c r="OHU25" s="519"/>
      <c r="OHV25" s="519"/>
      <c r="OHZ25" s="519"/>
      <c r="OIA25" s="519"/>
      <c r="OIE25" s="519"/>
      <c r="OIF25" s="519"/>
      <c r="OIJ25" s="519"/>
      <c r="OIK25" s="519"/>
      <c r="OIO25" s="519"/>
      <c r="OIP25" s="519"/>
      <c r="OIT25" s="519"/>
      <c r="OIU25" s="519"/>
      <c r="OIY25" s="519"/>
      <c r="OIZ25" s="519"/>
      <c r="OJD25" s="519"/>
      <c r="OJE25" s="519"/>
      <c r="OJI25" s="519"/>
      <c r="OJJ25" s="519"/>
      <c r="OJN25" s="519"/>
      <c r="OJO25" s="519"/>
      <c r="OJS25" s="519"/>
      <c r="OJT25" s="519"/>
      <c r="OJX25" s="519"/>
      <c r="OJY25" s="519"/>
      <c r="OKC25" s="519"/>
      <c r="OKD25" s="519"/>
      <c r="OKH25" s="519"/>
      <c r="OKI25" s="519"/>
      <c r="OKM25" s="519"/>
      <c r="OKN25" s="519"/>
      <c r="OKR25" s="519"/>
      <c r="OKS25" s="519"/>
      <c r="OKW25" s="519"/>
      <c r="OKX25" s="519"/>
      <c r="OLB25" s="519"/>
      <c r="OLC25" s="519"/>
      <c r="OLG25" s="519"/>
      <c r="OLH25" s="519"/>
      <c r="OLL25" s="519"/>
      <c r="OLM25" s="519"/>
      <c r="OLQ25" s="519"/>
      <c r="OLR25" s="519"/>
      <c r="OLV25" s="519"/>
      <c r="OLW25" s="519"/>
      <c r="OMA25" s="519"/>
      <c r="OMB25" s="519"/>
      <c r="OMF25" s="519"/>
      <c r="OMG25" s="519"/>
      <c r="OMK25" s="519"/>
      <c r="OML25" s="519"/>
      <c r="OMP25" s="519"/>
      <c r="OMQ25" s="519"/>
      <c r="OMU25" s="519"/>
      <c r="OMV25" s="519"/>
      <c r="OMZ25" s="519"/>
      <c r="ONA25" s="519"/>
      <c r="ONE25" s="519"/>
      <c r="ONF25" s="519"/>
      <c r="ONJ25" s="519"/>
      <c r="ONK25" s="519"/>
      <c r="ONO25" s="519"/>
      <c r="ONP25" s="519"/>
      <c r="ONT25" s="519"/>
      <c r="ONU25" s="519"/>
      <c r="ONY25" s="519"/>
      <c r="ONZ25" s="519"/>
      <c r="OOD25" s="519"/>
      <c r="OOE25" s="519"/>
      <c r="OOI25" s="519"/>
      <c r="OOJ25" s="519"/>
      <c r="OON25" s="519"/>
      <c r="OOO25" s="519"/>
      <c r="OOS25" s="519"/>
      <c r="OOT25" s="519"/>
      <c r="OOX25" s="519"/>
      <c r="OOY25" s="519"/>
      <c r="OPC25" s="519"/>
      <c r="OPD25" s="519"/>
      <c r="OPH25" s="519"/>
      <c r="OPI25" s="519"/>
      <c r="OPM25" s="519"/>
      <c r="OPN25" s="519"/>
      <c r="OPR25" s="519"/>
      <c r="OPS25" s="519"/>
      <c r="OPW25" s="519"/>
      <c r="OPX25" s="519"/>
      <c r="OQB25" s="519"/>
      <c r="OQC25" s="519"/>
      <c r="OQG25" s="519"/>
      <c r="OQH25" s="519"/>
      <c r="OQL25" s="519"/>
      <c r="OQM25" s="519"/>
      <c r="OQQ25" s="519"/>
      <c r="OQR25" s="519"/>
      <c r="OQV25" s="519"/>
      <c r="OQW25" s="519"/>
      <c r="ORA25" s="519"/>
      <c r="ORB25" s="519"/>
      <c r="ORF25" s="519"/>
      <c r="ORG25" s="519"/>
      <c r="ORK25" s="519"/>
      <c r="ORL25" s="519"/>
      <c r="ORP25" s="519"/>
      <c r="ORQ25" s="519"/>
      <c r="ORU25" s="519"/>
      <c r="ORV25" s="519"/>
      <c r="ORZ25" s="519"/>
      <c r="OSA25" s="519"/>
      <c r="OSE25" s="519"/>
      <c r="OSF25" s="519"/>
      <c r="OSJ25" s="519"/>
      <c r="OSK25" s="519"/>
      <c r="OSO25" s="519"/>
      <c r="OSP25" s="519"/>
      <c r="OST25" s="519"/>
      <c r="OSU25" s="519"/>
      <c r="OSY25" s="519"/>
      <c r="OSZ25" s="519"/>
      <c r="OTD25" s="519"/>
      <c r="OTE25" s="519"/>
      <c r="OTI25" s="519"/>
      <c r="OTJ25" s="519"/>
      <c r="OTN25" s="519"/>
      <c r="OTO25" s="519"/>
      <c r="OTS25" s="519"/>
      <c r="OTT25" s="519"/>
      <c r="OTX25" s="519"/>
      <c r="OTY25" s="519"/>
      <c r="OUC25" s="519"/>
      <c r="OUD25" s="519"/>
      <c r="OUH25" s="519"/>
      <c r="OUI25" s="519"/>
      <c r="OUM25" s="519"/>
      <c r="OUN25" s="519"/>
      <c r="OUR25" s="519"/>
      <c r="OUS25" s="519"/>
      <c r="OUW25" s="519"/>
      <c r="OUX25" s="519"/>
      <c r="OVB25" s="519"/>
      <c r="OVC25" s="519"/>
      <c r="OVG25" s="519"/>
      <c r="OVH25" s="519"/>
      <c r="OVL25" s="519"/>
      <c r="OVM25" s="519"/>
      <c r="OVQ25" s="519"/>
      <c r="OVR25" s="519"/>
      <c r="OVV25" s="519"/>
      <c r="OVW25" s="519"/>
      <c r="OWA25" s="519"/>
      <c r="OWB25" s="519"/>
      <c r="OWF25" s="519"/>
      <c r="OWG25" s="519"/>
      <c r="OWK25" s="519"/>
      <c r="OWL25" s="519"/>
      <c r="OWP25" s="519"/>
      <c r="OWQ25" s="519"/>
      <c r="OWU25" s="519"/>
      <c r="OWV25" s="519"/>
      <c r="OWZ25" s="519"/>
      <c r="OXA25" s="519"/>
      <c r="OXE25" s="519"/>
      <c r="OXF25" s="519"/>
      <c r="OXJ25" s="519"/>
      <c r="OXK25" s="519"/>
      <c r="OXO25" s="519"/>
      <c r="OXP25" s="519"/>
      <c r="OXT25" s="519"/>
      <c r="OXU25" s="519"/>
      <c r="OXY25" s="519"/>
      <c r="OXZ25" s="519"/>
      <c r="OYD25" s="519"/>
      <c r="OYE25" s="519"/>
      <c r="OYI25" s="519"/>
      <c r="OYJ25" s="519"/>
      <c r="OYN25" s="519"/>
      <c r="OYO25" s="519"/>
      <c r="OYS25" s="519"/>
      <c r="OYT25" s="519"/>
      <c r="OYX25" s="519"/>
      <c r="OYY25" s="519"/>
      <c r="OZC25" s="519"/>
      <c r="OZD25" s="519"/>
      <c r="OZH25" s="519"/>
      <c r="OZI25" s="519"/>
      <c r="OZM25" s="519"/>
      <c r="OZN25" s="519"/>
      <c r="OZR25" s="519"/>
      <c r="OZS25" s="519"/>
      <c r="OZW25" s="519"/>
      <c r="OZX25" s="519"/>
      <c r="PAB25" s="519"/>
      <c r="PAC25" s="519"/>
      <c r="PAG25" s="519"/>
      <c r="PAH25" s="519"/>
      <c r="PAL25" s="519"/>
      <c r="PAM25" s="519"/>
      <c r="PAQ25" s="519"/>
      <c r="PAR25" s="519"/>
      <c r="PAV25" s="519"/>
      <c r="PAW25" s="519"/>
      <c r="PBA25" s="519"/>
      <c r="PBB25" s="519"/>
      <c r="PBF25" s="519"/>
      <c r="PBG25" s="519"/>
      <c r="PBK25" s="519"/>
      <c r="PBL25" s="519"/>
      <c r="PBP25" s="519"/>
      <c r="PBQ25" s="519"/>
      <c r="PBU25" s="519"/>
      <c r="PBV25" s="519"/>
      <c r="PBZ25" s="519"/>
      <c r="PCA25" s="519"/>
      <c r="PCE25" s="519"/>
      <c r="PCF25" s="519"/>
      <c r="PCJ25" s="519"/>
      <c r="PCK25" s="519"/>
      <c r="PCO25" s="519"/>
      <c r="PCP25" s="519"/>
      <c r="PCT25" s="519"/>
      <c r="PCU25" s="519"/>
      <c r="PCY25" s="519"/>
      <c r="PCZ25" s="519"/>
      <c r="PDD25" s="519"/>
      <c r="PDE25" s="519"/>
      <c r="PDI25" s="519"/>
      <c r="PDJ25" s="519"/>
      <c r="PDN25" s="519"/>
      <c r="PDO25" s="519"/>
      <c r="PDS25" s="519"/>
      <c r="PDT25" s="519"/>
      <c r="PDX25" s="519"/>
      <c r="PDY25" s="519"/>
      <c r="PEC25" s="519"/>
      <c r="PED25" s="519"/>
      <c r="PEH25" s="519"/>
      <c r="PEI25" s="519"/>
      <c r="PEM25" s="519"/>
      <c r="PEN25" s="519"/>
      <c r="PER25" s="519"/>
      <c r="PES25" s="519"/>
      <c r="PEW25" s="519"/>
      <c r="PEX25" s="519"/>
      <c r="PFB25" s="519"/>
      <c r="PFC25" s="519"/>
      <c r="PFG25" s="519"/>
      <c r="PFH25" s="519"/>
      <c r="PFL25" s="519"/>
      <c r="PFM25" s="519"/>
      <c r="PFQ25" s="519"/>
      <c r="PFR25" s="519"/>
      <c r="PFV25" s="519"/>
      <c r="PFW25" s="519"/>
      <c r="PGA25" s="519"/>
      <c r="PGB25" s="519"/>
      <c r="PGF25" s="519"/>
      <c r="PGG25" s="519"/>
      <c r="PGK25" s="519"/>
      <c r="PGL25" s="519"/>
      <c r="PGP25" s="519"/>
      <c r="PGQ25" s="519"/>
      <c r="PGU25" s="519"/>
      <c r="PGV25" s="519"/>
      <c r="PGZ25" s="519"/>
      <c r="PHA25" s="519"/>
      <c r="PHE25" s="519"/>
      <c r="PHF25" s="519"/>
      <c r="PHJ25" s="519"/>
      <c r="PHK25" s="519"/>
      <c r="PHO25" s="519"/>
      <c r="PHP25" s="519"/>
      <c r="PHT25" s="519"/>
      <c r="PHU25" s="519"/>
      <c r="PHY25" s="519"/>
      <c r="PHZ25" s="519"/>
      <c r="PID25" s="519"/>
      <c r="PIE25" s="519"/>
      <c r="PII25" s="519"/>
      <c r="PIJ25" s="519"/>
      <c r="PIN25" s="519"/>
      <c r="PIO25" s="519"/>
      <c r="PIS25" s="519"/>
      <c r="PIT25" s="519"/>
      <c r="PIX25" s="519"/>
      <c r="PIY25" s="519"/>
      <c r="PJC25" s="519"/>
      <c r="PJD25" s="519"/>
      <c r="PJH25" s="519"/>
      <c r="PJI25" s="519"/>
      <c r="PJM25" s="519"/>
      <c r="PJN25" s="519"/>
      <c r="PJR25" s="519"/>
      <c r="PJS25" s="519"/>
      <c r="PJW25" s="519"/>
      <c r="PJX25" s="519"/>
      <c r="PKB25" s="519"/>
      <c r="PKC25" s="519"/>
      <c r="PKG25" s="519"/>
      <c r="PKH25" s="519"/>
      <c r="PKL25" s="519"/>
      <c r="PKM25" s="519"/>
      <c r="PKQ25" s="519"/>
      <c r="PKR25" s="519"/>
      <c r="PKV25" s="519"/>
      <c r="PKW25" s="519"/>
      <c r="PLA25" s="519"/>
      <c r="PLB25" s="519"/>
      <c r="PLF25" s="519"/>
      <c r="PLG25" s="519"/>
      <c r="PLK25" s="519"/>
      <c r="PLL25" s="519"/>
      <c r="PLP25" s="519"/>
      <c r="PLQ25" s="519"/>
      <c r="PLU25" s="519"/>
      <c r="PLV25" s="519"/>
      <c r="PLZ25" s="519"/>
      <c r="PMA25" s="519"/>
      <c r="PME25" s="519"/>
      <c r="PMF25" s="519"/>
      <c r="PMJ25" s="519"/>
      <c r="PMK25" s="519"/>
      <c r="PMO25" s="519"/>
      <c r="PMP25" s="519"/>
      <c r="PMT25" s="519"/>
      <c r="PMU25" s="519"/>
      <c r="PMY25" s="519"/>
      <c r="PMZ25" s="519"/>
      <c r="PND25" s="519"/>
      <c r="PNE25" s="519"/>
      <c r="PNI25" s="519"/>
      <c r="PNJ25" s="519"/>
      <c r="PNN25" s="519"/>
      <c r="PNO25" s="519"/>
      <c r="PNS25" s="519"/>
      <c r="PNT25" s="519"/>
      <c r="PNX25" s="519"/>
      <c r="PNY25" s="519"/>
      <c r="POC25" s="519"/>
      <c r="POD25" s="519"/>
      <c r="POH25" s="519"/>
      <c r="POI25" s="519"/>
      <c r="POM25" s="519"/>
      <c r="PON25" s="519"/>
      <c r="POR25" s="519"/>
      <c r="POS25" s="519"/>
      <c r="POW25" s="519"/>
      <c r="POX25" s="519"/>
      <c r="PPB25" s="519"/>
      <c r="PPC25" s="519"/>
      <c r="PPG25" s="519"/>
      <c r="PPH25" s="519"/>
      <c r="PPL25" s="519"/>
      <c r="PPM25" s="519"/>
      <c r="PPQ25" s="519"/>
      <c r="PPR25" s="519"/>
      <c r="PPV25" s="519"/>
      <c r="PPW25" s="519"/>
      <c r="PQA25" s="519"/>
      <c r="PQB25" s="519"/>
      <c r="PQF25" s="519"/>
      <c r="PQG25" s="519"/>
      <c r="PQK25" s="519"/>
      <c r="PQL25" s="519"/>
      <c r="PQP25" s="519"/>
      <c r="PQQ25" s="519"/>
      <c r="PQU25" s="519"/>
      <c r="PQV25" s="519"/>
      <c r="PQZ25" s="519"/>
      <c r="PRA25" s="519"/>
      <c r="PRE25" s="519"/>
      <c r="PRF25" s="519"/>
      <c r="PRJ25" s="519"/>
      <c r="PRK25" s="519"/>
      <c r="PRO25" s="519"/>
      <c r="PRP25" s="519"/>
      <c r="PRT25" s="519"/>
      <c r="PRU25" s="519"/>
      <c r="PRY25" s="519"/>
      <c r="PRZ25" s="519"/>
      <c r="PSD25" s="519"/>
      <c r="PSE25" s="519"/>
      <c r="PSI25" s="519"/>
      <c r="PSJ25" s="519"/>
      <c r="PSN25" s="519"/>
      <c r="PSO25" s="519"/>
      <c r="PSS25" s="519"/>
      <c r="PST25" s="519"/>
      <c r="PSX25" s="519"/>
      <c r="PSY25" s="519"/>
      <c r="PTC25" s="519"/>
      <c r="PTD25" s="519"/>
      <c r="PTH25" s="519"/>
      <c r="PTI25" s="519"/>
      <c r="PTM25" s="519"/>
      <c r="PTN25" s="519"/>
      <c r="PTR25" s="519"/>
      <c r="PTS25" s="519"/>
      <c r="PTW25" s="519"/>
      <c r="PTX25" s="519"/>
      <c r="PUB25" s="519"/>
      <c r="PUC25" s="519"/>
      <c r="PUG25" s="519"/>
      <c r="PUH25" s="519"/>
      <c r="PUL25" s="519"/>
      <c r="PUM25" s="519"/>
      <c r="PUQ25" s="519"/>
      <c r="PUR25" s="519"/>
      <c r="PUV25" s="519"/>
      <c r="PUW25" s="519"/>
      <c r="PVA25" s="519"/>
      <c r="PVB25" s="519"/>
      <c r="PVF25" s="519"/>
      <c r="PVG25" s="519"/>
      <c r="PVK25" s="519"/>
      <c r="PVL25" s="519"/>
      <c r="PVP25" s="519"/>
      <c r="PVQ25" s="519"/>
      <c r="PVU25" s="519"/>
      <c r="PVV25" s="519"/>
      <c r="PVZ25" s="519"/>
      <c r="PWA25" s="519"/>
      <c r="PWE25" s="519"/>
      <c r="PWF25" s="519"/>
      <c r="PWJ25" s="519"/>
      <c r="PWK25" s="519"/>
      <c r="PWO25" s="519"/>
      <c r="PWP25" s="519"/>
      <c r="PWT25" s="519"/>
      <c r="PWU25" s="519"/>
      <c r="PWY25" s="519"/>
      <c r="PWZ25" s="519"/>
      <c r="PXD25" s="519"/>
      <c r="PXE25" s="519"/>
      <c r="PXI25" s="519"/>
      <c r="PXJ25" s="519"/>
      <c r="PXN25" s="519"/>
      <c r="PXO25" s="519"/>
      <c r="PXS25" s="519"/>
      <c r="PXT25" s="519"/>
      <c r="PXX25" s="519"/>
      <c r="PXY25" s="519"/>
      <c r="PYC25" s="519"/>
      <c r="PYD25" s="519"/>
      <c r="PYH25" s="519"/>
      <c r="PYI25" s="519"/>
      <c r="PYM25" s="519"/>
      <c r="PYN25" s="519"/>
      <c r="PYR25" s="519"/>
      <c r="PYS25" s="519"/>
      <c r="PYW25" s="519"/>
      <c r="PYX25" s="519"/>
      <c r="PZB25" s="519"/>
      <c r="PZC25" s="519"/>
      <c r="PZG25" s="519"/>
      <c r="PZH25" s="519"/>
      <c r="PZL25" s="519"/>
      <c r="PZM25" s="519"/>
      <c r="PZQ25" s="519"/>
      <c r="PZR25" s="519"/>
      <c r="PZV25" s="519"/>
      <c r="PZW25" s="519"/>
      <c r="QAA25" s="519"/>
      <c r="QAB25" s="519"/>
      <c r="QAF25" s="519"/>
      <c r="QAG25" s="519"/>
      <c r="QAK25" s="519"/>
      <c r="QAL25" s="519"/>
      <c r="QAP25" s="519"/>
      <c r="QAQ25" s="519"/>
      <c r="QAU25" s="519"/>
      <c r="QAV25" s="519"/>
      <c r="QAZ25" s="519"/>
      <c r="QBA25" s="519"/>
      <c r="QBE25" s="519"/>
      <c r="QBF25" s="519"/>
      <c r="QBJ25" s="519"/>
      <c r="QBK25" s="519"/>
      <c r="QBO25" s="519"/>
      <c r="QBP25" s="519"/>
      <c r="QBT25" s="519"/>
      <c r="QBU25" s="519"/>
      <c r="QBY25" s="519"/>
      <c r="QBZ25" s="519"/>
      <c r="QCD25" s="519"/>
      <c r="QCE25" s="519"/>
      <c r="QCI25" s="519"/>
      <c r="QCJ25" s="519"/>
      <c r="QCN25" s="519"/>
      <c r="QCO25" s="519"/>
      <c r="QCS25" s="519"/>
      <c r="QCT25" s="519"/>
      <c r="QCX25" s="519"/>
      <c r="QCY25" s="519"/>
      <c r="QDC25" s="519"/>
      <c r="QDD25" s="519"/>
      <c r="QDH25" s="519"/>
      <c r="QDI25" s="519"/>
      <c r="QDM25" s="519"/>
      <c r="QDN25" s="519"/>
      <c r="QDR25" s="519"/>
      <c r="QDS25" s="519"/>
      <c r="QDW25" s="519"/>
      <c r="QDX25" s="519"/>
      <c r="QEB25" s="519"/>
      <c r="QEC25" s="519"/>
      <c r="QEG25" s="519"/>
      <c r="QEH25" s="519"/>
      <c r="QEL25" s="519"/>
      <c r="QEM25" s="519"/>
      <c r="QEQ25" s="519"/>
      <c r="QER25" s="519"/>
      <c r="QEV25" s="519"/>
      <c r="QEW25" s="519"/>
      <c r="QFA25" s="519"/>
      <c r="QFB25" s="519"/>
      <c r="QFF25" s="519"/>
      <c r="QFG25" s="519"/>
      <c r="QFK25" s="519"/>
      <c r="QFL25" s="519"/>
      <c r="QFP25" s="519"/>
      <c r="QFQ25" s="519"/>
      <c r="QFU25" s="519"/>
      <c r="QFV25" s="519"/>
      <c r="QFZ25" s="519"/>
      <c r="QGA25" s="519"/>
      <c r="QGE25" s="519"/>
      <c r="QGF25" s="519"/>
      <c r="QGJ25" s="519"/>
      <c r="QGK25" s="519"/>
      <c r="QGO25" s="519"/>
      <c r="QGP25" s="519"/>
      <c r="QGT25" s="519"/>
      <c r="QGU25" s="519"/>
      <c r="QGY25" s="519"/>
      <c r="QGZ25" s="519"/>
      <c r="QHD25" s="519"/>
      <c r="QHE25" s="519"/>
      <c r="QHI25" s="519"/>
      <c r="QHJ25" s="519"/>
      <c r="QHN25" s="519"/>
      <c r="QHO25" s="519"/>
      <c r="QHS25" s="519"/>
      <c r="QHT25" s="519"/>
      <c r="QHX25" s="519"/>
      <c r="QHY25" s="519"/>
      <c r="QIC25" s="519"/>
      <c r="QID25" s="519"/>
      <c r="QIH25" s="519"/>
      <c r="QII25" s="519"/>
      <c r="QIM25" s="519"/>
      <c r="QIN25" s="519"/>
      <c r="QIR25" s="519"/>
      <c r="QIS25" s="519"/>
      <c r="QIW25" s="519"/>
      <c r="QIX25" s="519"/>
      <c r="QJB25" s="519"/>
      <c r="QJC25" s="519"/>
      <c r="QJG25" s="519"/>
      <c r="QJH25" s="519"/>
      <c r="QJL25" s="519"/>
      <c r="QJM25" s="519"/>
      <c r="QJQ25" s="519"/>
      <c r="QJR25" s="519"/>
      <c r="QJV25" s="519"/>
      <c r="QJW25" s="519"/>
      <c r="QKA25" s="519"/>
      <c r="QKB25" s="519"/>
      <c r="QKF25" s="519"/>
      <c r="QKG25" s="519"/>
      <c r="QKK25" s="519"/>
      <c r="QKL25" s="519"/>
      <c r="QKP25" s="519"/>
      <c r="QKQ25" s="519"/>
      <c r="QKU25" s="519"/>
      <c r="QKV25" s="519"/>
      <c r="QKZ25" s="519"/>
      <c r="QLA25" s="519"/>
      <c r="QLE25" s="519"/>
      <c r="QLF25" s="519"/>
      <c r="QLJ25" s="519"/>
      <c r="QLK25" s="519"/>
      <c r="QLO25" s="519"/>
      <c r="QLP25" s="519"/>
      <c r="QLT25" s="519"/>
      <c r="QLU25" s="519"/>
      <c r="QLY25" s="519"/>
      <c r="QLZ25" s="519"/>
      <c r="QMD25" s="519"/>
      <c r="QME25" s="519"/>
      <c r="QMI25" s="519"/>
      <c r="QMJ25" s="519"/>
      <c r="QMN25" s="519"/>
      <c r="QMO25" s="519"/>
      <c r="QMS25" s="519"/>
      <c r="QMT25" s="519"/>
      <c r="QMX25" s="519"/>
      <c r="QMY25" s="519"/>
      <c r="QNC25" s="519"/>
      <c r="QND25" s="519"/>
      <c r="QNH25" s="519"/>
      <c r="QNI25" s="519"/>
      <c r="QNM25" s="519"/>
      <c r="QNN25" s="519"/>
      <c r="QNR25" s="519"/>
      <c r="QNS25" s="519"/>
      <c r="QNW25" s="519"/>
      <c r="QNX25" s="519"/>
      <c r="QOB25" s="519"/>
      <c r="QOC25" s="519"/>
      <c r="QOG25" s="519"/>
      <c r="QOH25" s="519"/>
      <c r="QOL25" s="519"/>
      <c r="QOM25" s="519"/>
      <c r="QOQ25" s="519"/>
      <c r="QOR25" s="519"/>
      <c r="QOV25" s="519"/>
      <c r="QOW25" s="519"/>
      <c r="QPA25" s="519"/>
      <c r="QPB25" s="519"/>
      <c r="QPF25" s="519"/>
      <c r="QPG25" s="519"/>
      <c r="QPK25" s="519"/>
      <c r="QPL25" s="519"/>
      <c r="QPP25" s="519"/>
      <c r="QPQ25" s="519"/>
      <c r="QPU25" s="519"/>
      <c r="QPV25" s="519"/>
      <c r="QPZ25" s="519"/>
      <c r="QQA25" s="519"/>
      <c r="QQE25" s="519"/>
      <c r="QQF25" s="519"/>
      <c r="QQJ25" s="519"/>
      <c r="QQK25" s="519"/>
      <c r="QQO25" s="519"/>
      <c r="QQP25" s="519"/>
      <c r="QQT25" s="519"/>
      <c r="QQU25" s="519"/>
      <c r="QQY25" s="519"/>
      <c r="QQZ25" s="519"/>
      <c r="QRD25" s="519"/>
      <c r="QRE25" s="519"/>
      <c r="QRI25" s="519"/>
      <c r="QRJ25" s="519"/>
      <c r="QRN25" s="519"/>
      <c r="QRO25" s="519"/>
      <c r="QRS25" s="519"/>
      <c r="QRT25" s="519"/>
      <c r="QRX25" s="519"/>
      <c r="QRY25" s="519"/>
      <c r="QSC25" s="519"/>
      <c r="QSD25" s="519"/>
      <c r="QSH25" s="519"/>
      <c r="QSI25" s="519"/>
      <c r="QSM25" s="519"/>
      <c r="QSN25" s="519"/>
      <c r="QSR25" s="519"/>
      <c r="QSS25" s="519"/>
      <c r="QSW25" s="519"/>
      <c r="QSX25" s="519"/>
      <c r="QTB25" s="519"/>
      <c r="QTC25" s="519"/>
      <c r="QTG25" s="519"/>
      <c r="QTH25" s="519"/>
      <c r="QTL25" s="519"/>
      <c r="QTM25" s="519"/>
      <c r="QTQ25" s="519"/>
      <c r="QTR25" s="519"/>
      <c r="QTV25" s="519"/>
      <c r="QTW25" s="519"/>
      <c r="QUA25" s="519"/>
      <c r="QUB25" s="519"/>
      <c r="QUF25" s="519"/>
      <c r="QUG25" s="519"/>
      <c r="QUK25" s="519"/>
      <c r="QUL25" s="519"/>
      <c r="QUP25" s="519"/>
      <c r="QUQ25" s="519"/>
      <c r="QUU25" s="519"/>
      <c r="QUV25" s="519"/>
      <c r="QUZ25" s="519"/>
      <c r="QVA25" s="519"/>
      <c r="QVE25" s="519"/>
      <c r="QVF25" s="519"/>
      <c r="QVJ25" s="519"/>
      <c r="QVK25" s="519"/>
      <c r="QVO25" s="519"/>
      <c r="QVP25" s="519"/>
      <c r="QVT25" s="519"/>
      <c r="QVU25" s="519"/>
      <c r="QVY25" s="519"/>
      <c r="QVZ25" s="519"/>
      <c r="QWD25" s="519"/>
      <c r="QWE25" s="519"/>
      <c r="QWI25" s="519"/>
      <c r="QWJ25" s="519"/>
      <c r="QWN25" s="519"/>
      <c r="QWO25" s="519"/>
      <c r="QWS25" s="519"/>
      <c r="QWT25" s="519"/>
      <c r="QWX25" s="519"/>
      <c r="QWY25" s="519"/>
      <c r="QXC25" s="519"/>
      <c r="QXD25" s="519"/>
      <c r="QXH25" s="519"/>
      <c r="QXI25" s="519"/>
      <c r="QXM25" s="519"/>
      <c r="QXN25" s="519"/>
      <c r="QXR25" s="519"/>
      <c r="QXS25" s="519"/>
      <c r="QXW25" s="519"/>
      <c r="QXX25" s="519"/>
      <c r="QYB25" s="519"/>
      <c r="QYC25" s="519"/>
      <c r="QYG25" s="519"/>
      <c r="QYH25" s="519"/>
      <c r="QYL25" s="519"/>
      <c r="QYM25" s="519"/>
      <c r="QYQ25" s="519"/>
      <c r="QYR25" s="519"/>
      <c r="QYV25" s="519"/>
      <c r="QYW25" s="519"/>
      <c r="QZA25" s="519"/>
      <c r="QZB25" s="519"/>
      <c r="QZF25" s="519"/>
      <c r="QZG25" s="519"/>
      <c r="QZK25" s="519"/>
      <c r="QZL25" s="519"/>
      <c r="QZP25" s="519"/>
      <c r="QZQ25" s="519"/>
      <c r="QZU25" s="519"/>
      <c r="QZV25" s="519"/>
      <c r="QZZ25" s="519"/>
      <c r="RAA25" s="519"/>
      <c r="RAE25" s="519"/>
      <c r="RAF25" s="519"/>
      <c r="RAJ25" s="519"/>
      <c r="RAK25" s="519"/>
      <c r="RAO25" s="519"/>
      <c r="RAP25" s="519"/>
      <c r="RAT25" s="519"/>
      <c r="RAU25" s="519"/>
      <c r="RAY25" s="519"/>
      <c r="RAZ25" s="519"/>
      <c r="RBD25" s="519"/>
      <c r="RBE25" s="519"/>
      <c r="RBI25" s="519"/>
      <c r="RBJ25" s="519"/>
      <c r="RBN25" s="519"/>
      <c r="RBO25" s="519"/>
      <c r="RBS25" s="519"/>
      <c r="RBT25" s="519"/>
      <c r="RBX25" s="519"/>
      <c r="RBY25" s="519"/>
      <c r="RCC25" s="519"/>
      <c r="RCD25" s="519"/>
      <c r="RCH25" s="519"/>
      <c r="RCI25" s="519"/>
      <c r="RCM25" s="519"/>
      <c r="RCN25" s="519"/>
      <c r="RCR25" s="519"/>
      <c r="RCS25" s="519"/>
      <c r="RCW25" s="519"/>
      <c r="RCX25" s="519"/>
      <c r="RDB25" s="519"/>
      <c r="RDC25" s="519"/>
      <c r="RDG25" s="519"/>
      <c r="RDH25" s="519"/>
      <c r="RDL25" s="519"/>
      <c r="RDM25" s="519"/>
      <c r="RDQ25" s="519"/>
      <c r="RDR25" s="519"/>
      <c r="RDV25" s="519"/>
      <c r="RDW25" s="519"/>
      <c r="REA25" s="519"/>
      <c r="REB25" s="519"/>
      <c r="REF25" s="519"/>
      <c r="REG25" s="519"/>
      <c r="REK25" s="519"/>
      <c r="REL25" s="519"/>
      <c r="REP25" s="519"/>
      <c r="REQ25" s="519"/>
      <c r="REU25" s="519"/>
      <c r="REV25" s="519"/>
      <c r="REZ25" s="519"/>
      <c r="RFA25" s="519"/>
      <c r="RFE25" s="519"/>
      <c r="RFF25" s="519"/>
      <c r="RFJ25" s="519"/>
      <c r="RFK25" s="519"/>
      <c r="RFO25" s="519"/>
      <c r="RFP25" s="519"/>
      <c r="RFT25" s="519"/>
      <c r="RFU25" s="519"/>
      <c r="RFY25" s="519"/>
      <c r="RFZ25" s="519"/>
      <c r="RGD25" s="519"/>
      <c r="RGE25" s="519"/>
      <c r="RGI25" s="519"/>
      <c r="RGJ25" s="519"/>
      <c r="RGN25" s="519"/>
      <c r="RGO25" s="519"/>
      <c r="RGS25" s="519"/>
      <c r="RGT25" s="519"/>
      <c r="RGX25" s="519"/>
      <c r="RGY25" s="519"/>
      <c r="RHC25" s="519"/>
      <c r="RHD25" s="519"/>
      <c r="RHH25" s="519"/>
      <c r="RHI25" s="519"/>
      <c r="RHM25" s="519"/>
      <c r="RHN25" s="519"/>
      <c r="RHR25" s="519"/>
      <c r="RHS25" s="519"/>
      <c r="RHW25" s="519"/>
      <c r="RHX25" s="519"/>
      <c r="RIB25" s="519"/>
      <c r="RIC25" s="519"/>
      <c r="RIG25" s="519"/>
      <c r="RIH25" s="519"/>
      <c r="RIL25" s="519"/>
      <c r="RIM25" s="519"/>
      <c r="RIQ25" s="519"/>
      <c r="RIR25" s="519"/>
      <c r="RIV25" s="519"/>
      <c r="RIW25" s="519"/>
      <c r="RJA25" s="519"/>
      <c r="RJB25" s="519"/>
      <c r="RJF25" s="519"/>
      <c r="RJG25" s="519"/>
      <c r="RJK25" s="519"/>
      <c r="RJL25" s="519"/>
      <c r="RJP25" s="519"/>
      <c r="RJQ25" s="519"/>
      <c r="RJU25" s="519"/>
      <c r="RJV25" s="519"/>
      <c r="RJZ25" s="519"/>
      <c r="RKA25" s="519"/>
      <c r="RKE25" s="519"/>
      <c r="RKF25" s="519"/>
      <c r="RKJ25" s="519"/>
      <c r="RKK25" s="519"/>
      <c r="RKO25" s="519"/>
      <c r="RKP25" s="519"/>
      <c r="RKT25" s="519"/>
      <c r="RKU25" s="519"/>
      <c r="RKY25" s="519"/>
      <c r="RKZ25" s="519"/>
      <c r="RLD25" s="519"/>
      <c r="RLE25" s="519"/>
      <c r="RLI25" s="519"/>
      <c r="RLJ25" s="519"/>
      <c r="RLN25" s="519"/>
      <c r="RLO25" s="519"/>
      <c r="RLS25" s="519"/>
      <c r="RLT25" s="519"/>
      <c r="RLX25" s="519"/>
      <c r="RLY25" s="519"/>
      <c r="RMC25" s="519"/>
      <c r="RMD25" s="519"/>
      <c r="RMH25" s="519"/>
      <c r="RMI25" s="519"/>
      <c r="RMM25" s="519"/>
      <c r="RMN25" s="519"/>
      <c r="RMR25" s="519"/>
      <c r="RMS25" s="519"/>
      <c r="RMW25" s="519"/>
      <c r="RMX25" s="519"/>
      <c r="RNB25" s="519"/>
      <c r="RNC25" s="519"/>
      <c r="RNG25" s="519"/>
      <c r="RNH25" s="519"/>
      <c r="RNL25" s="519"/>
      <c r="RNM25" s="519"/>
      <c r="RNQ25" s="519"/>
      <c r="RNR25" s="519"/>
      <c r="RNV25" s="519"/>
      <c r="RNW25" s="519"/>
      <c r="ROA25" s="519"/>
      <c r="ROB25" s="519"/>
      <c r="ROF25" s="519"/>
      <c r="ROG25" s="519"/>
      <c r="ROK25" s="519"/>
      <c r="ROL25" s="519"/>
      <c r="ROP25" s="519"/>
      <c r="ROQ25" s="519"/>
      <c r="ROU25" s="519"/>
      <c r="ROV25" s="519"/>
      <c r="ROZ25" s="519"/>
      <c r="RPA25" s="519"/>
      <c r="RPE25" s="519"/>
      <c r="RPF25" s="519"/>
      <c r="RPJ25" s="519"/>
      <c r="RPK25" s="519"/>
      <c r="RPO25" s="519"/>
      <c r="RPP25" s="519"/>
      <c r="RPT25" s="519"/>
      <c r="RPU25" s="519"/>
      <c r="RPY25" s="519"/>
      <c r="RPZ25" s="519"/>
      <c r="RQD25" s="519"/>
      <c r="RQE25" s="519"/>
      <c r="RQI25" s="519"/>
      <c r="RQJ25" s="519"/>
      <c r="RQN25" s="519"/>
      <c r="RQO25" s="519"/>
      <c r="RQS25" s="519"/>
      <c r="RQT25" s="519"/>
      <c r="RQX25" s="519"/>
      <c r="RQY25" s="519"/>
      <c r="RRC25" s="519"/>
      <c r="RRD25" s="519"/>
      <c r="RRH25" s="519"/>
      <c r="RRI25" s="519"/>
      <c r="RRM25" s="519"/>
      <c r="RRN25" s="519"/>
      <c r="RRR25" s="519"/>
      <c r="RRS25" s="519"/>
      <c r="RRW25" s="519"/>
      <c r="RRX25" s="519"/>
      <c r="RSB25" s="519"/>
      <c r="RSC25" s="519"/>
      <c r="RSG25" s="519"/>
      <c r="RSH25" s="519"/>
      <c r="RSL25" s="519"/>
      <c r="RSM25" s="519"/>
      <c r="RSQ25" s="519"/>
      <c r="RSR25" s="519"/>
      <c r="RSV25" s="519"/>
      <c r="RSW25" s="519"/>
      <c r="RTA25" s="519"/>
      <c r="RTB25" s="519"/>
      <c r="RTF25" s="519"/>
      <c r="RTG25" s="519"/>
      <c r="RTK25" s="519"/>
      <c r="RTL25" s="519"/>
      <c r="RTP25" s="519"/>
      <c r="RTQ25" s="519"/>
      <c r="RTU25" s="519"/>
      <c r="RTV25" s="519"/>
      <c r="RTZ25" s="519"/>
      <c r="RUA25" s="519"/>
      <c r="RUE25" s="519"/>
      <c r="RUF25" s="519"/>
      <c r="RUJ25" s="519"/>
      <c r="RUK25" s="519"/>
      <c r="RUO25" s="519"/>
      <c r="RUP25" s="519"/>
      <c r="RUT25" s="519"/>
      <c r="RUU25" s="519"/>
      <c r="RUY25" s="519"/>
      <c r="RUZ25" s="519"/>
      <c r="RVD25" s="519"/>
      <c r="RVE25" s="519"/>
      <c r="RVI25" s="519"/>
      <c r="RVJ25" s="519"/>
      <c r="RVN25" s="519"/>
      <c r="RVO25" s="519"/>
      <c r="RVS25" s="519"/>
      <c r="RVT25" s="519"/>
      <c r="RVX25" s="519"/>
      <c r="RVY25" s="519"/>
      <c r="RWC25" s="519"/>
      <c r="RWD25" s="519"/>
      <c r="RWH25" s="519"/>
      <c r="RWI25" s="519"/>
      <c r="RWM25" s="519"/>
      <c r="RWN25" s="519"/>
      <c r="RWR25" s="519"/>
      <c r="RWS25" s="519"/>
      <c r="RWW25" s="519"/>
      <c r="RWX25" s="519"/>
      <c r="RXB25" s="519"/>
      <c r="RXC25" s="519"/>
      <c r="RXG25" s="519"/>
      <c r="RXH25" s="519"/>
      <c r="RXL25" s="519"/>
      <c r="RXM25" s="519"/>
      <c r="RXQ25" s="519"/>
      <c r="RXR25" s="519"/>
      <c r="RXV25" s="519"/>
      <c r="RXW25" s="519"/>
      <c r="RYA25" s="519"/>
      <c r="RYB25" s="519"/>
      <c r="RYF25" s="519"/>
      <c r="RYG25" s="519"/>
      <c r="RYK25" s="519"/>
      <c r="RYL25" s="519"/>
      <c r="RYP25" s="519"/>
      <c r="RYQ25" s="519"/>
      <c r="RYU25" s="519"/>
      <c r="RYV25" s="519"/>
      <c r="RYZ25" s="519"/>
      <c r="RZA25" s="519"/>
      <c r="RZE25" s="519"/>
      <c r="RZF25" s="519"/>
      <c r="RZJ25" s="519"/>
      <c r="RZK25" s="519"/>
      <c r="RZO25" s="519"/>
      <c r="RZP25" s="519"/>
      <c r="RZT25" s="519"/>
      <c r="RZU25" s="519"/>
      <c r="RZY25" s="519"/>
      <c r="RZZ25" s="519"/>
      <c r="SAD25" s="519"/>
      <c r="SAE25" s="519"/>
      <c r="SAI25" s="519"/>
      <c r="SAJ25" s="519"/>
      <c r="SAN25" s="519"/>
      <c r="SAO25" s="519"/>
      <c r="SAS25" s="519"/>
      <c r="SAT25" s="519"/>
      <c r="SAX25" s="519"/>
      <c r="SAY25" s="519"/>
      <c r="SBC25" s="519"/>
      <c r="SBD25" s="519"/>
      <c r="SBH25" s="519"/>
      <c r="SBI25" s="519"/>
      <c r="SBM25" s="519"/>
      <c r="SBN25" s="519"/>
      <c r="SBR25" s="519"/>
      <c r="SBS25" s="519"/>
      <c r="SBW25" s="519"/>
      <c r="SBX25" s="519"/>
      <c r="SCB25" s="519"/>
      <c r="SCC25" s="519"/>
      <c r="SCG25" s="519"/>
      <c r="SCH25" s="519"/>
      <c r="SCL25" s="519"/>
      <c r="SCM25" s="519"/>
      <c r="SCQ25" s="519"/>
      <c r="SCR25" s="519"/>
      <c r="SCV25" s="519"/>
      <c r="SCW25" s="519"/>
      <c r="SDA25" s="519"/>
      <c r="SDB25" s="519"/>
      <c r="SDF25" s="519"/>
      <c r="SDG25" s="519"/>
      <c r="SDK25" s="519"/>
      <c r="SDL25" s="519"/>
      <c r="SDP25" s="519"/>
      <c r="SDQ25" s="519"/>
      <c r="SDU25" s="519"/>
      <c r="SDV25" s="519"/>
      <c r="SDZ25" s="519"/>
      <c r="SEA25" s="519"/>
      <c r="SEE25" s="519"/>
      <c r="SEF25" s="519"/>
      <c r="SEJ25" s="519"/>
      <c r="SEK25" s="519"/>
      <c r="SEO25" s="519"/>
      <c r="SEP25" s="519"/>
      <c r="SET25" s="519"/>
      <c r="SEU25" s="519"/>
      <c r="SEY25" s="519"/>
      <c r="SEZ25" s="519"/>
      <c r="SFD25" s="519"/>
      <c r="SFE25" s="519"/>
      <c r="SFI25" s="519"/>
      <c r="SFJ25" s="519"/>
      <c r="SFN25" s="519"/>
      <c r="SFO25" s="519"/>
      <c r="SFS25" s="519"/>
      <c r="SFT25" s="519"/>
      <c r="SFX25" s="519"/>
      <c r="SFY25" s="519"/>
      <c r="SGC25" s="519"/>
      <c r="SGD25" s="519"/>
      <c r="SGH25" s="519"/>
      <c r="SGI25" s="519"/>
      <c r="SGM25" s="519"/>
      <c r="SGN25" s="519"/>
      <c r="SGR25" s="519"/>
      <c r="SGS25" s="519"/>
      <c r="SGW25" s="519"/>
      <c r="SGX25" s="519"/>
      <c r="SHB25" s="519"/>
      <c r="SHC25" s="519"/>
      <c r="SHG25" s="519"/>
      <c r="SHH25" s="519"/>
      <c r="SHL25" s="519"/>
      <c r="SHM25" s="519"/>
      <c r="SHQ25" s="519"/>
      <c r="SHR25" s="519"/>
      <c r="SHV25" s="519"/>
      <c r="SHW25" s="519"/>
      <c r="SIA25" s="519"/>
      <c r="SIB25" s="519"/>
      <c r="SIF25" s="519"/>
      <c r="SIG25" s="519"/>
      <c r="SIK25" s="519"/>
      <c r="SIL25" s="519"/>
      <c r="SIP25" s="519"/>
      <c r="SIQ25" s="519"/>
      <c r="SIU25" s="519"/>
      <c r="SIV25" s="519"/>
      <c r="SIZ25" s="519"/>
      <c r="SJA25" s="519"/>
      <c r="SJE25" s="519"/>
      <c r="SJF25" s="519"/>
      <c r="SJJ25" s="519"/>
      <c r="SJK25" s="519"/>
      <c r="SJO25" s="519"/>
      <c r="SJP25" s="519"/>
      <c r="SJT25" s="519"/>
      <c r="SJU25" s="519"/>
      <c r="SJY25" s="519"/>
      <c r="SJZ25" s="519"/>
      <c r="SKD25" s="519"/>
      <c r="SKE25" s="519"/>
      <c r="SKI25" s="519"/>
      <c r="SKJ25" s="519"/>
      <c r="SKN25" s="519"/>
      <c r="SKO25" s="519"/>
      <c r="SKS25" s="519"/>
      <c r="SKT25" s="519"/>
      <c r="SKX25" s="519"/>
      <c r="SKY25" s="519"/>
      <c r="SLC25" s="519"/>
      <c r="SLD25" s="519"/>
      <c r="SLH25" s="519"/>
      <c r="SLI25" s="519"/>
      <c r="SLM25" s="519"/>
      <c r="SLN25" s="519"/>
      <c r="SLR25" s="519"/>
      <c r="SLS25" s="519"/>
      <c r="SLW25" s="519"/>
      <c r="SLX25" s="519"/>
      <c r="SMB25" s="519"/>
      <c r="SMC25" s="519"/>
      <c r="SMG25" s="519"/>
      <c r="SMH25" s="519"/>
      <c r="SML25" s="519"/>
      <c r="SMM25" s="519"/>
      <c r="SMQ25" s="519"/>
      <c r="SMR25" s="519"/>
      <c r="SMV25" s="519"/>
      <c r="SMW25" s="519"/>
      <c r="SNA25" s="519"/>
      <c r="SNB25" s="519"/>
      <c r="SNF25" s="519"/>
      <c r="SNG25" s="519"/>
      <c r="SNK25" s="519"/>
      <c r="SNL25" s="519"/>
      <c r="SNP25" s="519"/>
      <c r="SNQ25" s="519"/>
      <c r="SNU25" s="519"/>
      <c r="SNV25" s="519"/>
      <c r="SNZ25" s="519"/>
      <c r="SOA25" s="519"/>
      <c r="SOE25" s="519"/>
      <c r="SOF25" s="519"/>
      <c r="SOJ25" s="519"/>
      <c r="SOK25" s="519"/>
      <c r="SOO25" s="519"/>
      <c r="SOP25" s="519"/>
      <c r="SOT25" s="519"/>
      <c r="SOU25" s="519"/>
      <c r="SOY25" s="519"/>
      <c r="SOZ25" s="519"/>
      <c r="SPD25" s="519"/>
      <c r="SPE25" s="519"/>
      <c r="SPI25" s="519"/>
      <c r="SPJ25" s="519"/>
      <c r="SPN25" s="519"/>
      <c r="SPO25" s="519"/>
      <c r="SPS25" s="519"/>
      <c r="SPT25" s="519"/>
      <c r="SPX25" s="519"/>
      <c r="SPY25" s="519"/>
      <c r="SQC25" s="519"/>
      <c r="SQD25" s="519"/>
      <c r="SQH25" s="519"/>
      <c r="SQI25" s="519"/>
      <c r="SQM25" s="519"/>
      <c r="SQN25" s="519"/>
      <c r="SQR25" s="519"/>
      <c r="SQS25" s="519"/>
      <c r="SQW25" s="519"/>
      <c r="SQX25" s="519"/>
      <c r="SRB25" s="519"/>
      <c r="SRC25" s="519"/>
      <c r="SRG25" s="519"/>
      <c r="SRH25" s="519"/>
      <c r="SRL25" s="519"/>
      <c r="SRM25" s="519"/>
      <c r="SRQ25" s="519"/>
      <c r="SRR25" s="519"/>
      <c r="SRV25" s="519"/>
      <c r="SRW25" s="519"/>
      <c r="SSA25" s="519"/>
      <c r="SSB25" s="519"/>
      <c r="SSF25" s="519"/>
      <c r="SSG25" s="519"/>
      <c r="SSK25" s="519"/>
      <c r="SSL25" s="519"/>
      <c r="SSP25" s="519"/>
      <c r="SSQ25" s="519"/>
      <c r="SSU25" s="519"/>
      <c r="SSV25" s="519"/>
      <c r="SSZ25" s="519"/>
      <c r="STA25" s="519"/>
      <c r="STE25" s="519"/>
      <c r="STF25" s="519"/>
      <c r="STJ25" s="519"/>
      <c r="STK25" s="519"/>
      <c r="STO25" s="519"/>
      <c r="STP25" s="519"/>
      <c r="STT25" s="519"/>
      <c r="STU25" s="519"/>
      <c r="STY25" s="519"/>
      <c r="STZ25" s="519"/>
      <c r="SUD25" s="519"/>
      <c r="SUE25" s="519"/>
      <c r="SUI25" s="519"/>
      <c r="SUJ25" s="519"/>
      <c r="SUN25" s="519"/>
      <c r="SUO25" s="519"/>
      <c r="SUS25" s="519"/>
      <c r="SUT25" s="519"/>
      <c r="SUX25" s="519"/>
      <c r="SUY25" s="519"/>
      <c r="SVC25" s="519"/>
      <c r="SVD25" s="519"/>
      <c r="SVH25" s="519"/>
      <c r="SVI25" s="519"/>
      <c r="SVM25" s="519"/>
      <c r="SVN25" s="519"/>
      <c r="SVR25" s="519"/>
      <c r="SVS25" s="519"/>
      <c r="SVW25" s="519"/>
      <c r="SVX25" s="519"/>
      <c r="SWB25" s="519"/>
      <c r="SWC25" s="519"/>
      <c r="SWG25" s="519"/>
      <c r="SWH25" s="519"/>
      <c r="SWL25" s="519"/>
      <c r="SWM25" s="519"/>
      <c r="SWQ25" s="519"/>
      <c r="SWR25" s="519"/>
      <c r="SWV25" s="519"/>
      <c r="SWW25" s="519"/>
      <c r="SXA25" s="519"/>
      <c r="SXB25" s="519"/>
      <c r="SXF25" s="519"/>
      <c r="SXG25" s="519"/>
      <c r="SXK25" s="519"/>
      <c r="SXL25" s="519"/>
      <c r="SXP25" s="519"/>
      <c r="SXQ25" s="519"/>
      <c r="SXU25" s="519"/>
      <c r="SXV25" s="519"/>
      <c r="SXZ25" s="519"/>
      <c r="SYA25" s="519"/>
      <c r="SYE25" s="519"/>
      <c r="SYF25" s="519"/>
      <c r="SYJ25" s="519"/>
      <c r="SYK25" s="519"/>
      <c r="SYO25" s="519"/>
      <c r="SYP25" s="519"/>
      <c r="SYT25" s="519"/>
      <c r="SYU25" s="519"/>
      <c r="SYY25" s="519"/>
      <c r="SYZ25" s="519"/>
      <c r="SZD25" s="519"/>
      <c r="SZE25" s="519"/>
      <c r="SZI25" s="519"/>
      <c r="SZJ25" s="519"/>
      <c r="SZN25" s="519"/>
      <c r="SZO25" s="519"/>
      <c r="SZS25" s="519"/>
      <c r="SZT25" s="519"/>
      <c r="SZX25" s="519"/>
      <c r="SZY25" s="519"/>
      <c r="TAC25" s="519"/>
      <c r="TAD25" s="519"/>
      <c r="TAH25" s="519"/>
      <c r="TAI25" s="519"/>
      <c r="TAM25" s="519"/>
      <c r="TAN25" s="519"/>
      <c r="TAR25" s="519"/>
      <c r="TAS25" s="519"/>
      <c r="TAW25" s="519"/>
      <c r="TAX25" s="519"/>
      <c r="TBB25" s="519"/>
      <c r="TBC25" s="519"/>
      <c r="TBG25" s="519"/>
      <c r="TBH25" s="519"/>
      <c r="TBL25" s="519"/>
      <c r="TBM25" s="519"/>
      <c r="TBQ25" s="519"/>
      <c r="TBR25" s="519"/>
      <c r="TBV25" s="519"/>
      <c r="TBW25" s="519"/>
      <c r="TCA25" s="519"/>
      <c r="TCB25" s="519"/>
      <c r="TCF25" s="519"/>
      <c r="TCG25" s="519"/>
      <c r="TCK25" s="519"/>
      <c r="TCL25" s="519"/>
      <c r="TCP25" s="519"/>
      <c r="TCQ25" s="519"/>
      <c r="TCU25" s="519"/>
      <c r="TCV25" s="519"/>
      <c r="TCZ25" s="519"/>
      <c r="TDA25" s="519"/>
      <c r="TDE25" s="519"/>
      <c r="TDF25" s="519"/>
      <c r="TDJ25" s="519"/>
      <c r="TDK25" s="519"/>
      <c r="TDO25" s="519"/>
      <c r="TDP25" s="519"/>
      <c r="TDT25" s="519"/>
      <c r="TDU25" s="519"/>
      <c r="TDY25" s="519"/>
      <c r="TDZ25" s="519"/>
      <c r="TED25" s="519"/>
      <c r="TEE25" s="519"/>
      <c r="TEI25" s="519"/>
      <c r="TEJ25" s="519"/>
      <c r="TEN25" s="519"/>
      <c r="TEO25" s="519"/>
      <c r="TES25" s="519"/>
      <c r="TET25" s="519"/>
      <c r="TEX25" s="519"/>
      <c r="TEY25" s="519"/>
      <c r="TFC25" s="519"/>
      <c r="TFD25" s="519"/>
      <c r="TFH25" s="519"/>
      <c r="TFI25" s="519"/>
      <c r="TFM25" s="519"/>
      <c r="TFN25" s="519"/>
      <c r="TFR25" s="519"/>
      <c r="TFS25" s="519"/>
      <c r="TFW25" s="519"/>
      <c r="TFX25" s="519"/>
      <c r="TGB25" s="519"/>
      <c r="TGC25" s="519"/>
      <c r="TGG25" s="519"/>
      <c r="TGH25" s="519"/>
      <c r="TGL25" s="519"/>
      <c r="TGM25" s="519"/>
      <c r="TGQ25" s="519"/>
      <c r="TGR25" s="519"/>
      <c r="TGV25" s="519"/>
      <c r="TGW25" s="519"/>
      <c r="THA25" s="519"/>
      <c r="THB25" s="519"/>
      <c r="THF25" s="519"/>
      <c r="THG25" s="519"/>
      <c r="THK25" s="519"/>
      <c r="THL25" s="519"/>
      <c r="THP25" s="519"/>
      <c r="THQ25" s="519"/>
      <c r="THU25" s="519"/>
      <c r="THV25" s="519"/>
      <c r="THZ25" s="519"/>
      <c r="TIA25" s="519"/>
      <c r="TIE25" s="519"/>
      <c r="TIF25" s="519"/>
      <c r="TIJ25" s="519"/>
      <c r="TIK25" s="519"/>
      <c r="TIO25" s="519"/>
      <c r="TIP25" s="519"/>
      <c r="TIT25" s="519"/>
      <c r="TIU25" s="519"/>
      <c r="TIY25" s="519"/>
      <c r="TIZ25" s="519"/>
      <c r="TJD25" s="519"/>
      <c r="TJE25" s="519"/>
      <c r="TJI25" s="519"/>
      <c r="TJJ25" s="519"/>
      <c r="TJN25" s="519"/>
      <c r="TJO25" s="519"/>
      <c r="TJS25" s="519"/>
      <c r="TJT25" s="519"/>
      <c r="TJX25" s="519"/>
      <c r="TJY25" s="519"/>
      <c r="TKC25" s="519"/>
      <c r="TKD25" s="519"/>
      <c r="TKH25" s="519"/>
      <c r="TKI25" s="519"/>
      <c r="TKM25" s="519"/>
      <c r="TKN25" s="519"/>
      <c r="TKR25" s="519"/>
      <c r="TKS25" s="519"/>
      <c r="TKW25" s="519"/>
      <c r="TKX25" s="519"/>
      <c r="TLB25" s="519"/>
      <c r="TLC25" s="519"/>
      <c r="TLG25" s="519"/>
      <c r="TLH25" s="519"/>
      <c r="TLL25" s="519"/>
      <c r="TLM25" s="519"/>
      <c r="TLQ25" s="519"/>
      <c r="TLR25" s="519"/>
      <c r="TLV25" s="519"/>
      <c r="TLW25" s="519"/>
      <c r="TMA25" s="519"/>
      <c r="TMB25" s="519"/>
      <c r="TMF25" s="519"/>
      <c r="TMG25" s="519"/>
      <c r="TMK25" s="519"/>
      <c r="TML25" s="519"/>
      <c r="TMP25" s="519"/>
      <c r="TMQ25" s="519"/>
      <c r="TMU25" s="519"/>
      <c r="TMV25" s="519"/>
      <c r="TMZ25" s="519"/>
      <c r="TNA25" s="519"/>
      <c r="TNE25" s="519"/>
      <c r="TNF25" s="519"/>
      <c r="TNJ25" s="519"/>
      <c r="TNK25" s="519"/>
      <c r="TNO25" s="519"/>
      <c r="TNP25" s="519"/>
      <c r="TNT25" s="519"/>
      <c r="TNU25" s="519"/>
      <c r="TNY25" s="519"/>
      <c r="TNZ25" s="519"/>
      <c r="TOD25" s="519"/>
      <c r="TOE25" s="519"/>
      <c r="TOI25" s="519"/>
      <c r="TOJ25" s="519"/>
      <c r="TON25" s="519"/>
      <c r="TOO25" s="519"/>
      <c r="TOS25" s="519"/>
      <c r="TOT25" s="519"/>
      <c r="TOX25" s="519"/>
      <c r="TOY25" s="519"/>
      <c r="TPC25" s="519"/>
      <c r="TPD25" s="519"/>
      <c r="TPH25" s="519"/>
      <c r="TPI25" s="519"/>
      <c r="TPM25" s="519"/>
      <c r="TPN25" s="519"/>
      <c r="TPR25" s="519"/>
      <c r="TPS25" s="519"/>
      <c r="TPW25" s="519"/>
      <c r="TPX25" s="519"/>
      <c r="TQB25" s="519"/>
      <c r="TQC25" s="519"/>
      <c r="TQG25" s="519"/>
      <c r="TQH25" s="519"/>
      <c r="TQL25" s="519"/>
      <c r="TQM25" s="519"/>
      <c r="TQQ25" s="519"/>
      <c r="TQR25" s="519"/>
      <c r="TQV25" s="519"/>
      <c r="TQW25" s="519"/>
      <c r="TRA25" s="519"/>
      <c r="TRB25" s="519"/>
      <c r="TRF25" s="519"/>
      <c r="TRG25" s="519"/>
      <c r="TRK25" s="519"/>
      <c r="TRL25" s="519"/>
      <c r="TRP25" s="519"/>
      <c r="TRQ25" s="519"/>
      <c r="TRU25" s="519"/>
      <c r="TRV25" s="519"/>
      <c r="TRZ25" s="519"/>
      <c r="TSA25" s="519"/>
      <c r="TSE25" s="519"/>
      <c r="TSF25" s="519"/>
      <c r="TSJ25" s="519"/>
      <c r="TSK25" s="519"/>
      <c r="TSO25" s="519"/>
      <c r="TSP25" s="519"/>
      <c r="TST25" s="519"/>
      <c r="TSU25" s="519"/>
      <c r="TSY25" s="519"/>
      <c r="TSZ25" s="519"/>
      <c r="TTD25" s="519"/>
      <c r="TTE25" s="519"/>
      <c r="TTI25" s="519"/>
      <c r="TTJ25" s="519"/>
      <c r="TTN25" s="519"/>
      <c r="TTO25" s="519"/>
      <c r="TTS25" s="519"/>
      <c r="TTT25" s="519"/>
      <c r="TTX25" s="519"/>
      <c r="TTY25" s="519"/>
      <c r="TUC25" s="519"/>
      <c r="TUD25" s="519"/>
      <c r="TUH25" s="519"/>
      <c r="TUI25" s="519"/>
      <c r="TUM25" s="519"/>
      <c r="TUN25" s="519"/>
      <c r="TUR25" s="519"/>
      <c r="TUS25" s="519"/>
      <c r="TUW25" s="519"/>
      <c r="TUX25" s="519"/>
      <c r="TVB25" s="519"/>
      <c r="TVC25" s="519"/>
      <c r="TVG25" s="519"/>
      <c r="TVH25" s="519"/>
      <c r="TVL25" s="519"/>
      <c r="TVM25" s="519"/>
      <c r="TVQ25" s="519"/>
      <c r="TVR25" s="519"/>
      <c r="TVV25" s="519"/>
      <c r="TVW25" s="519"/>
      <c r="TWA25" s="519"/>
      <c r="TWB25" s="519"/>
      <c r="TWF25" s="519"/>
      <c r="TWG25" s="519"/>
      <c r="TWK25" s="519"/>
      <c r="TWL25" s="519"/>
      <c r="TWP25" s="519"/>
      <c r="TWQ25" s="519"/>
      <c r="TWU25" s="519"/>
      <c r="TWV25" s="519"/>
      <c r="TWZ25" s="519"/>
      <c r="TXA25" s="519"/>
      <c r="TXE25" s="519"/>
      <c r="TXF25" s="519"/>
      <c r="TXJ25" s="519"/>
      <c r="TXK25" s="519"/>
      <c r="TXO25" s="519"/>
      <c r="TXP25" s="519"/>
      <c r="TXT25" s="519"/>
      <c r="TXU25" s="519"/>
      <c r="TXY25" s="519"/>
      <c r="TXZ25" s="519"/>
      <c r="TYD25" s="519"/>
      <c r="TYE25" s="519"/>
      <c r="TYI25" s="519"/>
      <c r="TYJ25" s="519"/>
      <c r="TYN25" s="519"/>
      <c r="TYO25" s="519"/>
      <c r="TYS25" s="519"/>
      <c r="TYT25" s="519"/>
      <c r="TYX25" s="519"/>
      <c r="TYY25" s="519"/>
      <c r="TZC25" s="519"/>
      <c r="TZD25" s="519"/>
      <c r="TZH25" s="519"/>
      <c r="TZI25" s="519"/>
      <c r="TZM25" s="519"/>
      <c r="TZN25" s="519"/>
      <c r="TZR25" s="519"/>
      <c r="TZS25" s="519"/>
      <c r="TZW25" s="519"/>
      <c r="TZX25" s="519"/>
      <c r="UAB25" s="519"/>
      <c r="UAC25" s="519"/>
      <c r="UAG25" s="519"/>
      <c r="UAH25" s="519"/>
      <c r="UAL25" s="519"/>
      <c r="UAM25" s="519"/>
      <c r="UAQ25" s="519"/>
      <c r="UAR25" s="519"/>
      <c r="UAV25" s="519"/>
      <c r="UAW25" s="519"/>
      <c r="UBA25" s="519"/>
      <c r="UBB25" s="519"/>
      <c r="UBF25" s="519"/>
      <c r="UBG25" s="519"/>
      <c r="UBK25" s="519"/>
      <c r="UBL25" s="519"/>
      <c r="UBP25" s="519"/>
      <c r="UBQ25" s="519"/>
      <c r="UBU25" s="519"/>
      <c r="UBV25" s="519"/>
      <c r="UBZ25" s="519"/>
      <c r="UCA25" s="519"/>
      <c r="UCE25" s="519"/>
      <c r="UCF25" s="519"/>
      <c r="UCJ25" s="519"/>
      <c r="UCK25" s="519"/>
      <c r="UCO25" s="519"/>
      <c r="UCP25" s="519"/>
      <c r="UCT25" s="519"/>
      <c r="UCU25" s="519"/>
      <c r="UCY25" s="519"/>
      <c r="UCZ25" s="519"/>
      <c r="UDD25" s="519"/>
      <c r="UDE25" s="519"/>
      <c r="UDI25" s="519"/>
      <c r="UDJ25" s="519"/>
      <c r="UDN25" s="519"/>
      <c r="UDO25" s="519"/>
      <c r="UDS25" s="519"/>
      <c r="UDT25" s="519"/>
      <c r="UDX25" s="519"/>
      <c r="UDY25" s="519"/>
      <c r="UEC25" s="519"/>
      <c r="UED25" s="519"/>
      <c r="UEH25" s="519"/>
      <c r="UEI25" s="519"/>
      <c r="UEM25" s="519"/>
      <c r="UEN25" s="519"/>
      <c r="UER25" s="519"/>
      <c r="UES25" s="519"/>
      <c r="UEW25" s="519"/>
      <c r="UEX25" s="519"/>
      <c r="UFB25" s="519"/>
      <c r="UFC25" s="519"/>
      <c r="UFG25" s="519"/>
      <c r="UFH25" s="519"/>
      <c r="UFL25" s="519"/>
      <c r="UFM25" s="519"/>
      <c r="UFQ25" s="519"/>
      <c r="UFR25" s="519"/>
      <c r="UFV25" s="519"/>
      <c r="UFW25" s="519"/>
      <c r="UGA25" s="519"/>
      <c r="UGB25" s="519"/>
      <c r="UGF25" s="519"/>
      <c r="UGG25" s="519"/>
      <c r="UGK25" s="519"/>
      <c r="UGL25" s="519"/>
      <c r="UGP25" s="519"/>
      <c r="UGQ25" s="519"/>
      <c r="UGU25" s="519"/>
      <c r="UGV25" s="519"/>
      <c r="UGZ25" s="519"/>
      <c r="UHA25" s="519"/>
      <c r="UHE25" s="519"/>
      <c r="UHF25" s="519"/>
      <c r="UHJ25" s="519"/>
      <c r="UHK25" s="519"/>
      <c r="UHO25" s="519"/>
      <c r="UHP25" s="519"/>
      <c r="UHT25" s="519"/>
      <c r="UHU25" s="519"/>
      <c r="UHY25" s="519"/>
      <c r="UHZ25" s="519"/>
      <c r="UID25" s="519"/>
      <c r="UIE25" s="519"/>
      <c r="UII25" s="519"/>
      <c r="UIJ25" s="519"/>
      <c r="UIN25" s="519"/>
      <c r="UIO25" s="519"/>
      <c r="UIS25" s="519"/>
      <c r="UIT25" s="519"/>
      <c r="UIX25" s="519"/>
      <c r="UIY25" s="519"/>
      <c r="UJC25" s="519"/>
      <c r="UJD25" s="519"/>
      <c r="UJH25" s="519"/>
      <c r="UJI25" s="519"/>
      <c r="UJM25" s="519"/>
      <c r="UJN25" s="519"/>
      <c r="UJR25" s="519"/>
      <c r="UJS25" s="519"/>
      <c r="UJW25" s="519"/>
      <c r="UJX25" s="519"/>
      <c r="UKB25" s="519"/>
      <c r="UKC25" s="519"/>
      <c r="UKG25" s="519"/>
      <c r="UKH25" s="519"/>
      <c r="UKL25" s="519"/>
      <c r="UKM25" s="519"/>
      <c r="UKQ25" s="519"/>
      <c r="UKR25" s="519"/>
      <c r="UKV25" s="519"/>
      <c r="UKW25" s="519"/>
      <c r="ULA25" s="519"/>
      <c r="ULB25" s="519"/>
      <c r="ULF25" s="519"/>
      <c r="ULG25" s="519"/>
      <c r="ULK25" s="519"/>
      <c r="ULL25" s="519"/>
      <c r="ULP25" s="519"/>
      <c r="ULQ25" s="519"/>
      <c r="ULU25" s="519"/>
      <c r="ULV25" s="519"/>
      <c r="ULZ25" s="519"/>
      <c r="UMA25" s="519"/>
      <c r="UME25" s="519"/>
      <c r="UMF25" s="519"/>
      <c r="UMJ25" s="519"/>
      <c r="UMK25" s="519"/>
      <c r="UMO25" s="519"/>
      <c r="UMP25" s="519"/>
      <c r="UMT25" s="519"/>
      <c r="UMU25" s="519"/>
      <c r="UMY25" s="519"/>
      <c r="UMZ25" s="519"/>
      <c r="UND25" s="519"/>
      <c r="UNE25" s="519"/>
      <c r="UNI25" s="519"/>
      <c r="UNJ25" s="519"/>
      <c r="UNN25" s="519"/>
      <c r="UNO25" s="519"/>
      <c r="UNS25" s="519"/>
      <c r="UNT25" s="519"/>
      <c r="UNX25" s="519"/>
      <c r="UNY25" s="519"/>
      <c r="UOC25" s="519"/>
      <c r="UOD25" s="519"/>
      <c r="UOH25" s="519"/>
      <c r="UOI25" s="519"/>
      <c r="UOM25" s="519"/>
      <c r="UON25" s="519"/>
      <c r="UOR25" s="519"/>
      <c r="UOS25" s="519"/>
      <c r="UOW25" s="519"/>
      <c r="UOX25" s="519"/>
      <c r="UPB25" s="519"/>
      <c r="UPC25" s="519"/>
      <c r="UPG25" s="519"/>
      <c r="UPH25" s="519"/>
      <c r="UPL25" s="519"/>
      <c r="UPM25" s="519"/>
      <c r="UPQ25" s="519"/>
      <c r="UPR25" s="519"/>
      <c r="UPV25" s="519"/>
      <c r="UPW25" s="519"/>
      <c r="UQA25" s="519"/>
      <c r="UQB25" s="519"/>
      <c r="UQF25" s="519"/>
      <c r="UQG25" s="519"/>
      <c r="UQK25" s="519"/>
      <c r="UQL25" s="519"/>
      <c r="UQP25" s="519"/>
      <c r="UQQ25" s="519"/>
      <c r="UQU25" s="519"/>
      <c r="UQV25" s="519"/>
      <c r="UQZ25" s="519"/>
      <c r="URA25" s="519"/>
      <c r="URE25" s="519"/>
      <c r="URF25" s="519"/>
      <c r="URJ25" s="519"/>
      <c r="URK25" s="519"/>
      <c r="URO25" s="519"/>
      <c r="URP25" s="519"/>
      <c r="URT25" s="519"/>
      <c r="URU25" s="519"/>
      <c r="URY25" s="519"/>
      <c r="URZ25" s="519"/>
      <c r="USD25" s="519"/>
      <c r="USE25" s="519"/>
      <c r="USI25" s="519"/>
      <c r="USJ25" s="519"/>
      <c r="USN25" s="519"/>
      <c r="USO25" s="519"/>
      <c r="USS25" s="519"/>
      <c r="UST25" s="519"/>
      <c r="USX25" s="519"/>
      <c r="USY25" s="519"/>
      <c r="UTC25" s="519"/>
      <c r="UTD25" s="519"/>
      <c r="UTH25" s="519"/>
      <c r="UTI25" s="519"/>
      <c r="UTM25" s="519"/>
      <c r="UTN25" s="519"/>
      <c r="UTR25" s="519"/>
      <c r="UTS25" s="519"/>
      <c r="UTW25" s="519"/>
      <c r="UTX25" s="519"/>
      <c r="UUB25" s="519"/>
      <c r="UUC25" s="519"/>
      <c r="UUG25" s="519"/>
      <c r="UUH25" s="519"/>
      <c r="UUL25" s="519"/>
      <c r="UUM25" s="519"/>
      <c r="UUQ25" s="519"/>
      <c r="UUR25" s="519"/>
      <c r="UUV25" s="519"/>
      <c r="UUW25" s="519"/>
      <c r="UVA25" s="519"/>
      <c r="UVB25" s="519"/>
      <c r="UVF25" s="519"/>
      <c r="UVG25" s="519"/>
      <c r="UVK25" s="519"/>
      <c r="UVL25" s="519"/>
      <c r="UVP25" s="519"/>
      <c r="UVQ25" s="519"/>
      <c r="UVU25" s="519"/>
      <c r="UVV25" s="519"/>
      <c r="UVZ25" s="519"/>
      <c r="UWA25" s="519"/>
      <c r="UWE25" s="519"/>
      <c r="UWF25" s="519"/>
      <c r="UWJ25" s="519"/>
      <c r="UWK25" s="519"/>
      <c r="UWO25" s="519"/>
      <c r="UWP25" s="519"/>
      <c r="UWT25" s="519"/>
      <c r="UWU25" s="519"/>
      <c r="UWY25" s="519"/>
      <c r="UWZ25" s="519"/>
      <c r="UXD25" s="519"/>
      <c r="UXE25" s="519"/>
      <c r="UXI25" s="519"/>
      <c r="UXJ25" s="519"/>
      <c r="UXN25" s="519"/>
      <c r="UXO25" s="519"/>
      <c r="UXS25" s="519"/>
      <c r="UXT25" s="519"/>
      <c r="UXX25" s="519"/>
      <c r="UXY25" s="519"/>
      <c r="UYC25" s="519"/>
      <c r="UYD25" s="519"/>
      <c r="UYH25" s="519"/>
      <c r="UYI25" s="519"/>
      <c r="UYM25" s="519"/>
      <c r="UYN25" s="519"/>
      <c r="UYR25" s="519"/>
      <c r="UYS25" s="519"/>
      <c r="UYW25" s="519"/>
      <c r="UYX25" s="519"/>
      <c r="UZB25" s="519"/>
      <c r="UZC25" s="519"/>
      <c r="UZG25" s="519"/>
      <c r="UZH25" s="519"/>
      <c r="UZL25" s="519"/>
      <c r="UZM25" s="519"/>
      <c r="UZQ25" s="519"/>
      <c r="UZR25" s="519"/>
      <c r="UZV25" s="519"/>
      <c r="UZW25" s="519"/>
      <c r="VAA25" s="519"/>
      <c r="VAB25" s="519"/>
      <c r="VAF25" s="519"/>
      <c r="VAG25" s="519"/>
      <c r="VAK25" s="519"/>
      <c r="VAL25" s="519"/>
      <c r="VAP25" s="519"/>
      <c r="VAQ25" s="519"/>
      <c r="VAU25" s="519"/>
      <c r="VAV25" s="519"/>
      <c r="VAZ25" s="519"/>
      <c r="VBA25" s="519"/>
      <c r="VBE25" s="519"/>
      <c r="VBF25" s="519"/>
      <c r="VBJ25" s="519"/>
      <c r="VBK25" s="519"/>
      <c r="VBO25" s="519"/>
      <c r="VBP25" s="519"/>
      <c r="VBT25" s="519"/>
      <c r="VBU25" s="519"/>
      <c r="VBY25" s="519"/>
      <c r="VBZ25" s="519"/>
      <c r="VCD25" s="519"/>
      <c r="VCE25" s="519"/>
      <c r="VCI25" s="519"/>
      <c r="VCJ25" s="519"/>
      <c r="VCN25" s="519"/>
      <c r="VCO25" s="519"/>
      <c r="VCS25" s="519"/>
      <c r="VCT25" s="519"/>
      <c r="VCX25" s="519"/>
      <c r="VCY25" s="519"/>
      <c r="VDC25" s="519"/>
      <c r="VDD25" s="519"/>
      <c r="VDH25" s="519"/>
      <c r="VDI25" s="519"/>
      <c r="VDM25" s="519"/>
      <c r="VDN25" s="519"/>
      <c r="VDR25" s="519"/>
      <c r="VDS25" s="519"/>
      <c r="VDW25" s="519"/>
      <c r="VDX25" s="519"/>
      <c r="VEB25" s="519"/>
      <c r="VEC25" s="519"/>
      <c r="VEG25" s="519"/>
      <c r="VEH25" s="519"/>
      <c r="VEL25" s="519"/>
      <c r="VEM25" s="519"/>
      <c r="VEQ25" s="519"/>
      <c r="VER25" s="519"/>
      <c r="VEV25" s="519"/>
      <c r="VEW25" s="519"/>
      <c r="VFA25" s="519"/>
      <c r="VFB25" s="519"/>
      <c r="VFF25" s="519"/>
      <c r="VFG25" s="519"/>
      <c r="VFK25" s="519"/>
      <c r="VFL25" s="519"/>
      <c r="VFP25" s="519"/>
      <c r="VFQ25" s="519"/>
      <c r="VFU25" s="519"/>
      <c r="VFV25" s="519"/>
      <c r="VFZ25" s="519"/>
      <c r="VGA25" s="519"/>
      <c r="VGE25" s="519"/>
      <c r="VGF25" s="519"/>
      <c r="VGJ25" s="519"/>
      <c r="VGK25" s="519"/>
      <c r="VGO25" s="519"/>
      <c r="VGP25" s="519"/>
      <c r="VGT25" s="519"/>
      <c r="VGU25" s="519"/>
      <c r="VGY25" s="519"/>
      <c r="VGZ25" s="519"/>
      <c r="VHD25" s="519"/>
      <c r="VHE25" s="519"/>
      <c r="VHI25" s="519"/>
      <c r="VHJ25" s="519"/>
      <c r="VHN25" s="519"/>
      <c r="VHO25" s="519"/>
      <c r="VHS25" s="519"/>
      <c r="VHT25" s="519"/>
      <c r="VHX25" s="519"/>
      <c r="VHY25" s="519"/>
      <c r="VIC25" s="519"/>
      <c r="VID25" s="519"/>
      <c r="VIH25" s="519"/>
      <c r="VII25" s="519"/>
      <c r="VIM25" s="519"/>
      <c r="VIN25" s="519"/>
      <c r="VIR25" s="519"/>
      <c r="VIS25" s="519"/>
      <c r="VIW25" s="519"/>
      <c r="VIX25" s="519"/>
      <c r="VJB25" s="519"/>
      <c r="VJC25" s="519"/>
      <c r="VJG25" s="519"/>
      <c r="VJH25" s="519"/>
      <c r="VJL25" s="519"/>
      <c r="VJM25" s="519"/>
      <c r="VJQ25" s="519"/>
      <c r="VJR25" s="519"/>
      <c r="VJV25" s="519"/>
      <c r="VJW25" s="519"/>
      <c r="VKA25" s="519"/>
      <c r="VKB25" s="519"/>
      <c r="VKF25" s="519"/>
      <c r="VKG25" s="519"/>
      <c r="VKK25" s="519"/>
      <c r="VKL25" s="519"/>
      <c r="VKP25" s="519"/>
      <c r="VKQ25" s="519"/>
      <c r="VKU25" s="519"/>
      <c r="VKV25" s="519"/>
      <c r="VKZ25" s="519"/>
      <c r="VLA25" s="519"/>
      <c r="VLE25" s="519"/>
      <c r="VLF25" s="519"/>
      <c r="VLJ25" s="519"/>
      <c r="VLK25" s="519"/>
      <c r="VLO25" s="519"/>
      <c r="VLP25" s="519"/>
      <c r="VLT25" s="519"/>
      <c r="VLU25" s="519"/>
      <c r="VLY25" s="519"/>
      <c r="VLZ25" s="519"/>
      <c r="VMD25" s="519"/>
      <c r="VME25" s="519"/>
      <c r="VMI25" s="519"/>
      <c r="VMJ25" s="519"/>
      <c r="VMN25" s="519"/>
      <c r="VMO25" s="519"/>
      <c r="VMS25" s="519"/>
      <c r="VMT25" s="519"/>
      <c r="VMX25" s="519"/>
      <c r="VMY25" s="519"/>
      <c r="VNC25" s="519"/>
      <c r="VND25" s="519"/>
      <c r="VNH25" s="519"/>
      <c r="VNI25" s="519"/>
      <c r="VNM25" s="519"/>
      <c r="VNN25" s="519"/>
      <c r="VNR25" s="519"/>
      <c r="VNS25" s="519"/>
      <c r="VNW25" s="519"/>
      <c r="VNX25" s="519"/>
      <c r="VOB25" s="519"/>
      <c r="VOC25" s="519"/>
      <c r="VOG25" s="519"/>
      <c r="VOH25" s="519"/>
      <c r="VOL25" s="519"/>
      <c r="VOM25" s="519"/>
      <c r="VOQ25" s="519"/>
      <c r="VOR25" s="519"/>
      <c r="VOV25" s="519"/>
      <c r="VOW25" s="519"/>
      <c r="VPA25" s="519"/>
      <c r="VPB25" s="519"/>
      <c r="VPF25" s="519"/>
      <c r="VPG25" s="519"/>
      <c r="VPK25" s="519"/>
      <c r="VPL25" s="519"/>
      <c r="VPP25" s="519"/>
      <c r="VPQ25" s="519"/>
      <c r="VPU25" s="519"/>
      <c r="VPV25" s="519"/>
      <c r="VPZ25" s="519"/>
      <c r="VQA25" s="519"/>
      <c r="VQE25" s="519"/>
      <c r="VQF25" s="519"/>
      <c r="VQJ25" s="519"/>
      <c r="VQK25" s="519"/>
      <c r="VQO25" s="519"/>
      <c r="VQP25" s="519"/>
      <c r="VQT25" s="519"/>
      <c r="VQU25" s="519"/>
      <c r="VQY25" s="519"/>
      <c r="VQZ25" s="519"/>
      <c r="VRD25" s="519"/>
      <c r="VRE25" s="519"/>
      <c r="VRI25" s="519"/>
      <c r="VRJ25" s="519"/>
      <c r="VRN25" s="519"/>
      <c r="VRO25" s="519"/>
      <c r="VRS25" s="519"/>
      <c r="VRT25" s="519"/>
      <c r="VRX25" s="519"/>
      <c r="VRY25" s="519"/>
      <c r="VSC25" s="519"/>
      <c r="VSD25" s="519"/>
      <c r="VSH25" s="519"/>
      <c r="VSI25" s="519"/>
      <c r="VSM25" s="519"/>
      <c r="VSN25" s="519"/>
      <c r="VSR25" s="519"/>
      <c r="VSS25" s="519"/>
      <c r="VSW25" s="519"/>
      <c r="VSX25" s="519"/>
      <c r="VTB25" s="519"/>
      <c r="VTC25" s="519"/>
      <c r="VTG25" s="519"/>
      <c r="VTH25" s="519"/>
      <c r="VTL25" s="519"/>
      <c r="VTM25" s="519"/>
      <c r="VTQ25" s="519"/>
      <c r="VTR25" s="519"/>
      <c r="VTV25" s="519"/>
      <c r="VTW25" s="519"/>
      <c r="VUA25" s="519"/>
      <c r="VUB25" s="519"/>
      <c r="VUF25" s="519"/>
      <c r="VUG25" s="519"/>
      <c r="VUK25" s="519"/>
      <c r="VUL25" s="519"/>
      <c r="VUP25" s="519"/>
      <c r="VUQ25" s="519"/>
      <c r="VUU25" s="519"/>
      <c r="VUV25" s="519"/>
      <c r="VUZ25" s="519"/>
      <c r="VVA25" s="519"/>
      <c r="VVE25" s="519"/>
      <c r="VVF25" s="519"/>
      <c r="VVJ25" s="519"/>
      <c r="VVK25" s="519"/>
      <c r="VVO25" s="519"/>
      <c r="VVP25" s="519"/>
      <c r="VVT25" s="519"/>
      <c r="VVU25" s="519"/>
      <c r="VVY25" s="519"/>
      <c r="VVZ25" s="519"/>
      <c r="VWD25" s="519"/>
      <c r="VWE25" s="519"/>
      <c r="VWI25" s="519"/>
      <c r="VWJ25" s="519"/>
      <c r="VWN25" s="519"/>
      <c r="VWO25" s="519"/>
      <c r="VWS25" s="519"/>
      <c r="VWT25" s="519"/>
      <c r="VWX25" s="519"/>
      <c r="VWY25" s="519"/>
      <c r="VXC25" s="519"/>
      <c r="VXD25" s="519"/>
      <c r="VXH25" s="519"/>
      <c r="VXI25" s="519"/>
      <c r="VXM25" s="519"/>
      <c r="VXN25" s="519"/>
      <c r="VXR25" s="519"/>
      <c r="VXS25" s="519"/>
      <c r="VXW25" s="519"/>
      <c r="VXX25" s="519"/>
      <c r="VYB25" s="519"/>
      <c r="VYC25" s="519"/>
      <c r="VYG25" s="519"/>
      <c r="VYH25" s="519"/>
      <c r="VYL25" s="519"/>
      <c r="VYM25" s="519"/>
      <c r="VYQ25" s="519"/>
      <c r="VYR25" s="519"/>
      <c r="VYV25" s="519"/>
      <c r="VYW25" s="519"/>
      <c r="VZA25" s="519"/>
      <c r="VZB25" s="519"/>
      <c r="VZF25" s="519"/>
      <c r="VZG25" s="519"/>
      <c r="VZK25" s="519"/>
      <c r="VZL25" s="519"/>
      <c r="VZP25" s="519"/>
      <c r="VZQ25" s="519"/>
      <c r="VZU25" s="519"/>
      <c r="VZV25" s="519"/>
      <c r="VZZ25" s="519"/>
      <c r="WAA25" s="519"/>
      <c r="WAE25" s="519"/>
      <c r="WAF25" s="519"/>
      <c r="WAJ25" s="519"/>
      <c r="WAK25" s="519"/>
      <c r="WAO25" s="519"/>
      <c r="WAP25" s="519"/>
      <c r="WAT25" s="519"/>
      <c r="WAU25" s="519"/>
      <c r="WAY25" s="519"/>
      <c r="WAZ25" s="519"/>
      <c r="WBD25" s="519"/>
      <c r="WBE25" s="519"/>
      <c r="WBI25" s="519"/>
      <c r="WBJ25" s="519"/>
      <c r="WBN25" s="519"/>
      <c r="WBO25" s="519"/>
      <c r="WBS25" s="519"/>
      <c r="WBT25" s="519"/>
      <c r="WBX25" s="519"/>
      <c r="WBY25" s="519"/>
      <c r="WCC25" s="519"/>
      <c r="WCD25" s="519"/>
      <c r="WCH25" s="519"/>
      <c r="WCI25" s="519"/>
      <c r="WCM25" s="519"/>
      <c r="WCN25" s="519"/>
      <c r="WCR25" s="519"/>
      <c r="WCS25" s="519"/>
      <c r="WCW25" s="519"/>
      <c r="WCX25" s="519"/>
      <c r="WDB25" s="519"/>
      <c r="WDC25" s="519"/>
      <c r="WDG25" s="519"/>
      <c r="WDH25" s="519"/>
      <c r="WDL25" s="519"/>
      <c r="WDM25" s="519"/>
      <c r="WDQ25" s="519"/>
      <c r="WDR25" s="519"/>
      <c r="WDV25" s="519"/>
      <c r="WDW25" s="519"/>
      <c r="WEA25" s="519"/>
      <c r="WEB25" s="519"/>
      <c r="WEF25" s="519"/>
      <c r="WEG25" s="519"/>
      <c r="WEK25" s="519"/>
      <c r="WEL25" s="519"/>
      <c r="WEP25" s="519"/>
      <c r="WEQ25" s="519"/>
      <c r="WEU25" s="519"/>
      <c r="WEV25" s="519"/>
      <c r="WEZ25" s="519"/>
      <c r="WFA25" s="519"/>
      <c r="WFE25" s="519"/>
      <c r="WFF25" s="519"/>
      <c r="WFJ25" s="519"/>
      <c r="WFK25" s="519"/>
      <c r="WFO25" s="519"/>
      <c r="WFP25" s="519"/>
      <c r="WFT25" s="519"/>
      <c r="WFU25" s="519"/>
      <c r="WFY25" s="519"/>
      <c r="WFZ25" s="519"/>
      <c r="WGD25" s="519"/>
      <c r="WGE25" s="519"/>
      <c r="WGI25" s="519"/>
      <c r="WGJ25" s="519"/>
      <c r="WGN25" s="519"/>
      <c r="WGO25" s="519"/>
      <c r="WGS25" s="519"/>
      <c r="WGT25" s="519"/>
      <c r="WGX25" s="519"/>
      <c r="WGY25" s="519"/>
      <c r="WHC25" s="519"/>
      <c r="WHD25" s="519"/>
      <c r="WHH25" s="519"/>
      <c r="WHI25" s="519"/>
      <c r="WHM25" s="519"/>
      <c r="WHN25" s="519"/>
      <c r="WHR25" s="519"/>
      <c r="WHS25" s="519"/>
      <c r="WHW25" s="519"/>
      <c r="WHX25" s="519"/>
      <c r="WIB25" s="519"/>
      <c r="WIC25" s="519"/>
      <c r="WIG25" s="519"/>
      <c r="WIH25" s="519"/>
      <c r="WIL25" s="519"/>
      <c r="WIM25" s="519"/>
      <c r="WIQ25" s="519"/>
      <c r="WIR25" s="519"/>
      <c r="WIV25" s="519"/>
      <c r="WIW25" s="519"/>
      <c r="WJA25" s="519"/>
      <c r="WJB25" s="519"/>
      <c r="WJF25" s="519"/>
      <c r="WJG25" s="519"/>
      <c r="WJK25" s="519"/>
      <c r="WJL25" s="519"/>
      <c r="WJP25" s="519"/>
      <c r="WJQ25" s="519"/>
      <c r="WJU25" s="519"/>
      <c r="WJV25" s="519"/>
      <c r="WJZ25" s="519"/>
      <c r="WKA25" s="519"/>
      <c r="WKE25" s="519"/>
      <c r="WKF25" s="519"/>
      <c r="WKJ25" s="519"/>
      <c r="WKK25" s="519"/>
      <c r="WKO25" s="519"/>
      <c r="WKP25" s="519"/>
      <c r="WKT25" s="519"/>
      <c r="WKU25" s="519"/>
      <c r="WKY25" s="519"/>
      <c r="WKZ25" s="519"/>
      <c r="WLD25" s="519"/>
      <c r="WLE25" s="519"/>
      <c r="WLI25" s="519"/>
      <c r="WLJ25" s="519"/>
      <c r="WLN25" s="519"/>
      <c r="WLO25" s="519"/>
      <c r="WLS25" s="519"/>
      <c r="WLT25" s="519"/>
      <c r="WLX25" s="519"/>
      <c r="WLY25" s="519"/>
      <c r="WMC25" s="519"/>
      <c r="WMD25" s="519"/>
      <c r="WMH25" s="519"/>
      <c r="WMI25" s="519"/>
      <c r="WMM25" s="519"/>
      <c r="WMN25" s="519"/>
      <c r="WMR25" s="519"/>
      <c r="WMS25" s="519"/>
      <c r="WMW25" s="519"/>
      <c r="WMX25" s="519"/>
      <c r="WNB25" s="519"/>
      <c r="WNC25" s="519"/>
      <c r="WNG25" s="519"/>
      <c r="WNH25" s="519"/>
      <c r="WNL25" s="519"/>
      <c r="WNM25" s="519"/>
      <c r="WNQ25" s="519"/>
      <c r="WNR25" s="519"/>
      <c r="WNV25" s="519"/>
      <c r="WNW25" s="519"/>
      <c r="WOA25" s="519"/>
      <c r="WOB25" s="519"/>
      <c r="WOF25" s="519"/>
      <c r="WOG25" s="519"/>
      <c r="WOK25" s="519"/>
      <c r="WOL25" s="519"/>
      <c r="WOP25" s="519"/>
      <c r="WOQ25" s="519"/>
      <c r="WOU25" s="519"/>
      <c r="WOV25" s="519"/>
      <c r="WOZ25" s="519"/>
      <c r="WPA25" s="519"/>
      <c r="WPE25" s="519"/>
      <c r="WPF25" s="519"/>
      <c r="WPJ25" s="519"/>
      <c r="WPK25" s="519"/>
      <c r="WPO25" s="519"/>
      <c r="WPP25" s="519"/>
      <c r="WPT25" s="519"/>
      <c r="WPU25" s="519"/>
      <c r="WPY25" s="519"/>
      <c r="WPZ25" s="519"/>
      <c r="WQD25" s="519"/>
      <c r="WQE25" s="519"/>
      <c r="WQI25" s="519"/>
      <c r="WQJ25" s="519"/>
      <c r="WQN25" s="519"/>
      <c r="WQO25" s="519"/>
      <c r="WQS25" s="519"/>
      <c r="WQT25" s="519"/>
      <c r="WQX25" s="519"/>
      <c r="WQY25" s="519"/>
      <c r="WRC25" s="519"/>
      <c r="WRD25" s="519"/>
      <c r="WRH25" s="519"/>
      <c r="WRI25" s="519"/>
      <c r="WRM25" s="519"/>
      <c r="WRN25" s="519"/>
      <c r="WRR25" s="519"/>
      <c r="WRS25" s="519"/>
      <c r="WRW25" s="519"/>
      <c r="WRX25" s="519"/>
      <c r="WSB25" s="519"/>
      <c r="WSC25" s="519"/>
      <c r="WSG25" s="519"/>
      <c r="WSH25" s="519"/>
      <c r="WSL25" s="519"/>
      <c r="WSM25" s="519"/>
      <c r="WSQ25" s="519"/>
      <c r="WSR25" s="519"/>
      <c r="WSV25" s="519"/>
      <c r="WSW25" s="519"/>
      <c r="WTA25" s="519"/>
      <c r="WTB25" s="519"/>
      <c r="WTF25" s="519"/>
      <c r="WTG25" s="519"/>
      <c r="WTK25" s="519"/>
      <c r="WTL25" s="519"/>
      <c r="WTP25" s="519"/>
      <c r="WTQ25" s="519"/>
      <c r="WTU25" s="519"/>
      <c r="WTV25" s="519"/>
      <c r="WTZ25" s="519"/>
      <c r="WUA25" s="519"/>
      <c r="WUE25" s="519"/>
      <c r="WUF25" s="519"/>
      <c r="WUJ25" s="519"/>
      <c r="WUK25" s="519"/>
      <c r="WUO25" s="519"/>
      <c r="WUP25" s="519"/>
      <c r="WUT25" s="519"/>
      <c r="WUU25" s="519"/>
      <c r="WUY25" s="519"/>
      <c r="WUZ25" s="519"/>
      <c r="WVD25" s="519"/>
      <c r="WVE25" s="519"/>
      <c r="WVI25" s="519"/>
      <c r="WVJ25" s="519"/>
      <c r="WVN25" s="519"/>
      <c r="WVO25" s="519"/>
      <c r="WVS25" s="519"/>
      <c r="WVT25" s="519"/>
      <c r="WVX25" s="519"/>
      <c r="WVY25" s="519"/>
      <c r="WWC25" s="519"/>
      <c r="WWD25" s="519"/>
      <c r="WWH25" s="519"/>
      <c r="WWI25" s="519"/>
      <c r="WWM25" s="519"/>
      <c r="WWN25" s="519"/>
      <c r="WWR25" s="519"/>
      <c r="WWS25" s="519"/>
      <c r="WWW25" s="519"/>
      <c r="WWX25" s="519"/>
      <c r="WXB25" s="519"/>
      <c r="WXC25" s="519"/>
      <c r="WXG25" s="519"/>
      <c r="WXH25" s="519"/>
      <c r="WXL25" s="519"/>
      <c r="WXM25" s="519"/>
      <c r="WXQ25" s="519"/>
      <c r="WXR25" s="519"/>
      <c r="WXV25" s="519"/>
      <c r="WXW25" s="519"/>
      <c r="WYA25" s="519"/>
      <c r="WYB25" s="519"/>
      <c r="WYF25" s="519"/>
      <c r="WYG25" s="519"/>
      <c r="WYK25" s="519"/>
      <c r="WYL25" s="519"/>
      <c r="WYP25" s="519"/>
      <c r="WYQ25" s="519"/>
      <c r="WYU25" s="519"/>
      <c r="WYV25" s="519"/>
      <c r="WYZ25" s="519"/>
      <c r="WZA25" s="519"/>
      <c r="WZE25" s="519"/>
      <c r="WZF25" s="519"/>
      <c r="WZJ25" s="519"/>
      <c r="WZK25" s="519"/>
      <c r="WZO25" s="519"/>
      <c r="WZP25" s="519"/>
      <c r="WZT25" s="519"/>
      <c r="WZU25" s="519"/>
      <c r="WZY25" s="519"/>
      <c r="WZZ25" s="519"/>
      <c r="XAD25" s="519"/>
      <c r="XAE25" s="519"/>
      <c r="XAI25" s="519"/>
      <c r="XAJ25" s="519"/>
      <c r="XAN25" s="519"/>
      <c r="XAO25" s="519"/>
      <c r="XAS25" s="519"/>
      <c r="XAT25" s="519"/>
      <c r="XAX25" s="519"/>
      <c r="XAY25" s="519"/>
      <c r="XBC25" s="519"/>
      <c r="XBD25" s="519"/>
      <c r="XBH25" s="519"/>
      <c r="XBI25" s="519"/>
      <c r="XBM25" s="519"/>
      <c r="XBN25" s="519"/>
      <c r="XBR25" s="519"/>
      <c r="XBS25" s="519"/>
      <c r="XBW25" s="519"/>
      <c r="XBX25" s="519"/>
      <c r="XCB25" s="519"/>
      <c r="XCC25" s="519"/>
      <c r="XCG25" s="519"/>
      <c r="XCH25" s="519"/>
      <c r="XCL25" s="519"/>
      <c r="XCM25" s="519"/>
      <c r="XCQ25" s="519"/>
      <c r="XCR25" s="519"/>
      <c r="XCV25" s="519"/>
      <c r="XCW25" s="519"/>
      <c r="XDA25" s="519"/>
      <c r="XDB25" s="519"/>
      <c r="XDF25" s="519"/>
      <c r="XDG25" s="519"/>
      <c r="XDK25" s="519"/>
      <c r="XDL25" s="519"/>
      <c r="XDP25" s="519"/>
      <c r="XDQ25" s="519"/>
      <c r="XDU25" s="519"/>
      <c r="XDV25" s="519"/>
      <c r="XDZ25" s="519"/>
      <c r="XEA25" s="519"/>
      <c r="XEE25" s="519"/>
      <c r="XEF25" s="519"/>
      <c r="XEJ25" s="519"/>
      <c r="XEK25" s="519"/>
      <c r="XEO25" s="519"/>
      <c r="XEP25" s="519"/>
      <c r="XET25" s="519"/>
      <c r="XEU25" s="519"/>
      <c r="XEY25" s="519"/>
      <c r="XEZ25" s="519"/>
    </row>
    <row r="26" spans="1:2045 2049:3070 3074:4095 4099:5120 5124:7165 7169:8190 8194:9215 9219:10240 10244:12285 12289:13310 13314:14335 14339:15360 15364:16380" ht="20.100000000000001" customHeight="1" x14ac:dyDescent="0.2">
      <c r="A26" s="293" t="s">
        <v>368</v>
      </c>
      <c r="B26" s="294" t="s">
        <v>485</v>
      </c>
      <c r="C26" s="293" t="s">
        <v>482</v>
      </c>
      <c r="D26" s="697">
        <f>'14. Indicators by beneficiaries'!P22</f>
        <v>0</v>
      </c>
      <c r="E26" s="697"/>
      <c r="I26" s="519"/>
      <c r="J26" s="519"/>
      <c r="N26" s="519"/>
      <c r="O26" s="519"/>
      <c r="S26" s="519"/>
      <c r="T26" s="519"/>
      <c r="X26" s="519"/>
      <c r="Y26" s="519"/>
      <c r="AC26" s="519"/>
      <c r="AD26" s="519"/>
      <c r="AH26" s="519"/>
      <c r="AI26" s="519"/>
      <c r="AM26" s="519"/>
      <c r="AN26" s="519"/>
      <c r="AR26" s="519"/>
      <c r="AS26" s="519"/>
      <c r="AW26" s="519"/>
      <c r="AX26" s="519"/>
      <c r="BB26" s="519"/>
      <c r="BC26" s="519"/>
      <c r="BG26" s="519"/>
      <c r="BH26" s="519"/>
      <c r="BL26" s="519"/>
      <c r="BM26" s="519"/>
      <c r="BQ26" s="519"/>
      <c r="BR26" s="519"/>
      <c r="BV26" s="519"/>
      <c r="BW26" s="519"/>
      <c r="CA26" s="519"/>
      <c r="CB26" s="519"/>
      <c r="CF26" s="519"/>
      <c r="CG26" s="519"/>
      <c r="CK26" s="519"/>
      <c r="CL26" s="519"/>
      <c r="CP26" s="519"/>
      <c r="CQ26" s="519"/>
      <c r="CU26" s="519"/>
      <c r="CV26" s="519"/>
      <c r="CZ26" s="519"/>
      <c r="DA26" s="519"/>
      <c r="DE26" s="519"/>
      <c r="DF26" s="519"/>
      <c r="DJ26" s="519"/>
      <c r="DK26" s="519"/>
      <c r="DO26" s="519"/>
      <c r="DP26" s="519"/>
      <c r="DT26" s="519"/>
      <c r="DU26" s="519"/>
      <c r="DY26" s="519"/>
      <c r="DZ26" s="519"/>
      <c r="ED26" s="519"/>
      <c r="EE26" s="519"/>
      <c r="EI26" s="519"/>
      <c r="EJ26" s="519"/>
      <c r="EN26" s="519"/>
      <c r="EO26" s="519"/>
      <c r="ES26" s="519"/>
      <c r="ET26" s="519"/>
      <c r="EX26" s="519"/>
      <c r="EY26" s="519"/>
      <c r="FC26" s="519"/>
      <c r="FD26" s="519"/>
      <c r="FH26" s="519"/>
      <c r="FI26" s="519"/>
      <c r="FM26" s="519"/>
      <c r="FN26" s="519"/>
      <c r="FR26" s="519"/>
      <c r="FS26" s="519"/>
      <c r="FW26" s="519"/>
      <c r="FX26" s="519"/>
      <c r="GB26" s="519"/>
      <c r="GC26" s="519"/>
      <c r="GG26" s="519"/>
      <c r="GH26" s="519"/>
      <c r="GL26" s="519"/>
      <c r="GM26" s="519"/>
      <c r="GQ26" s="519"/>
      <c r="GR26" s="519"/>
      <c r="GV26" s="519"/>
      <c r="GW26" s="519"/>
      <c r="HA26" s="519"/>
      <c r="HB26" s="519"/>
      <c r="HF26" s="519"/>
      <c r="HG26" s="519"/>
      <c r="HK26" s="519"/>
      <c r="HL26" s="519"/>
      <c r="HP26" s="519"/>
      <c r="HQ26" s="519"/>
      <c r="HU26" s="519"/>
      <c r="HV26" s="519"/>
      <c r="HZ26" s="519"/>
      <c r="IA26" s="519"/>
      <c r="IE26" s="519"/>
      <c r="IF26" s="519"/>
      <c r="IJ26" s="519"/>
      <c r="IK26" s="519"/>
      <c r="IO26" s="519"/>
      <c r="IP26" s="519"/>
      <c r="IT26" s="519"/>
      <c r="IU26" s="519"/>
      <c r="IY26" s="519"/>
      <c r="IZ26" s="519"/>
      <c r="JD26" s="519"/>
      <c r="JE26" s="519"/>
      <c r="JI26" s="519"/>
      <c r="JJ26" s="519"/>
      <c r="JN26" s="519"/>
      <c r="JO26" s="519"/>
      <c r="JS26" s="519"/>
      <c r="JT26" s="519"/>
      <c r="JX26" s="519"/>
      <c r="JY26" s="519"/>
      <c r="KC26" s="519"/>
      <c r="KD26" s="519"/>
      <c r="KH26" s="519"/>
      <c r="KI26" s="519"/>
      <c r="KM26" s="519"/>
      <c r="KN26" s="519"/>
      <c r="KR26" s="519"/>
      <c r="KS26" s="519"/>
      <c r="KW26" s="519"/>
      <c r="KX26" s="519"/>
      <c r="LB26" s="519"/>
      <c r="LC26" s="519"/>
      <c r="LG26" s="519"/>
      <c r="LH26" s="519"/>
      <c r="LL26" s="519"/>
      <c r="LM26" s="519"/>
      <c r="LQ26" s="519"/>
      <c r="LR26" s="519"/>
      <c r="LV26" s="519"/>
      <c r="LW26" s="519"/>
      <c r="MA26" s="519"/>
      <c r="MB26" s="519"/>
      <c r="MF26" s="519"/>
      <c r="MG26" s="519"/>
      <c r="MK26" s="519"/>
      <c r="ML26" s="519"/>
      <c r="MP26" s="519"/>
      <c r="MQ26" s="519"/>
      <c r="MU26" s="519"/>
      <c r="MV26" s="519"/>
      <c r="MZ26" s="519"/>
      <c r="NA26" s="519"/>
      <c r="NE26" s="519"/>
      <c r="NF26" s="519"/>
      <c r="NJ26" s="519"/>
      <c r="NK26" s="519"/>
      <c r="NO26" s="519"/>
      <c r="NP26" s="519"/>
      <c r="NT26" s="519"/>
      <c r="NU26" s="519"/>
      <c r="NY26" s="519"/>
      <c r="NZ26" s="519"/>
      <c r="OD26" s="519"/>
      <c r="OE26" s="519"/>
      <c r="OI26" s="519"/>
      <c r="OJ26" s="519"/>
      <c r="ON26" s="519"/>
      <c r="OO26" s="519"/>
      <c r="OS26" s="519"/>
      <c r="OT26" s="519"/>
      <c r="OX26" s="519"/>
      <c r="OY26" s="519"/>
      <c r="PC26" s="519"/>
      <c r="PD26" s="519"/>
      <c r="PH26" s="519"/>
      <c r="PI26" s="519"/>
      <c r="PM26" s="519"/>
      <c r="PN26" s="519"/>
      <c r="PR26" s="519"/>
      <c r="PS26" s="519"/>
      <c r="PW26" s="519"/>
      <c r="PX26" s="519"/>
      <c r="QB26" s="519"/>
      <c r="QC26" s="519"/>
      <c r="QG26" s="519"/>
      <c r="QH26" s="519"/>
      <c r="QL26" s="519"/>
      <c r="QM26" s="519"/>
      <c r="QQ26" s="519"/>
      <c r="QR26" s="519"/>
      <c r="QV26" s="519"/>
      <c r="QW26" s="519"/>
      <c r="RA26" s="519"/>
      <c r="RB26" s="519"/>
      <c r="RF26" s="519"/>
      <c r="RG26" s="519"/>
      <c r="RK26" s="519"/>
      <c r="RL26" s="519"/>
      <c r="RP26" s="519"/>
      <c r="RQ26" s="519"/>
      <c r="RU26" s="519"/>
      <c r="RV26" s="519"/>
      <c r="RZ26" s="519"/>
      <c r="SA26" s="519"/>
      <c r="SE26" s="519"/>
      <c r="SF26" s="519"/>
      <c r="SJ26" s="519"/>
      <c r="SK26" s="519"/>
      <c r="SO26" s="519"/>
      <c r="SP26" s="519"/>
      <c r="ST26" s="519"/>
      <c r="SU26" s="519"/>
      <c r="SY26" s="519"/>
      <c r="SZ26" s="519"/>
      <c r="TD26" s="519"/>
      <c r="TE26" s="519"/>
      <c r="TI26" s="519"/>
      <c r="TJ26" s="519"/>
      <c r="TN26" s="519"/>
      <c r="TO26" s="519"/>
      <c r="TS26" s="519"/>
      <c r="TT26" s="519"/>
      <c r="TX26" s="519"/>
      <c r="TY26" s="519"/>
      <c r="UC26" s="519"/>
      <c r="UD26" s="519"/>
      <c r="UH26" s="519"/>
      <c r="UI26" s="519"/>
      <c r="UM26" s="519"/>
      <c r="UN26" s="519"/>
      <c r="UR26" s="519"/>
      <c r="US26" s="519"/>
      <c r="UW26" s="519"/>
      <c r="UX26" s="519"/>
      <c r="VB26" s="519"/>
      <c r="VC26" s="519"/>
      <c r="VG26" s="519"/>
      <c r="VH26" s="519"/>
      <c r="VL26" s="519"/>
      <c r="VM26" s="519"/>
      <c r="VQ26" s="519"/>
      <c r="VR26" s="519"/>
      <c r="VV26" s="519"/>
      <c r="VW26" s="519"/>
      <c r="WA26" s="519"/>
      <c r="WB26" s="519"/>
      <c r="WF26" s="519"/>
      <c r="WG26" s="519"/>
      <c r="WK26" s="519"/>
      <c r="WL26" s="519"/>
      <c r="WP26" s="519"/>
      <c r="WQ26" s="519"/>
      <c r="WU26" s="519"/>
      <c r="WV26" s="519"/>
      <c r="WZ26" s="519"/>
      <c r="XA26" s="519"/>
      <c r="XE26" s="519"/>
      <c r="XF26" s="519"/>
      <c r="XJ26" s="519"/>
      <c r="XK26" s="519"/>
      <c r="XO26" s="519"/>
      <c r="XP26" s="519"/>
      <c r="XT26" s="519"/>
      <c r="XU26" s="519"/>
      <c r="XY26" s="519"/>
      <c r="XZ26" s="519"/>
      <c r="YD26" s="519"/>
      <c r="YE26" s="519"/>
      <c r="YI26" s="519"/>
      <c r="YJ26" s="519"/>
      <c r="YN26" s="519"/>
      <c r="YO26" s="519"/>
      <c r="YS26" s="519"/>
      <c r="YT26" s="519"/>
      <c r="YX26" s="519"/>
      <c r="YY26" s="519"/>
      <c r="ZC26" s="519"/>
      <c r="ZD26" s="519"/>
      <c r="ZH26" s="519"/>
      <c r="ZI26" s="519"/>
      <c r="ZM26" s="519"/>
      <c r="ZN26" s="519"/>
      <c r="ZR26" s="519"/>
      <c r="ZS26" s="519"/>
      <c r="ZW26" s="519"/>
      <c r="ZX26" s="519"/>
      <c r="AAB26" s="519"/>
      <c r="AAC26" s="519"/>
      <c r="AAG26" s="519"/>
      <c r="AAH26" s="519"/>
      <c r="AAL26" s="519"/>
      <c r="AAM26" s="519"/>
      <c r="AAQ26" s="519"/>
      <c r="AAR26" s="519"/>
      <c r="AAV26" s="519"/>
      <c r="AAW26" s="519"/>
      <c r="ABA26" s="519"/>
      <c r="ABB26" s="519"/>
      <c r="ABF26" s="519"/>
      <c r="ABG26" s="519"/>
      <c r="ABK26" s="519"/>
      <c r="ABL26" s="519"/>
      <c r="ABP26" s="519"/>
      <c r="ABQ26" s="519"/>
      <c r="ABU26" s="519"/>
      <c r="ABV26" s="519"/>
      <c r="ABZ26" s="519"/>
      <c r="ACA26" s="519"/>
      <c r="ACE26" s="519"/>
      <c r="ACF26" s="519"/>
      <c r="ACJ26" s="519"/>
      <c r="ACK26" s="519"/>
      <c r="ACO26" s="519"/>
      <c r="ACP26" s="519"/>
      <c r="ACT26" s="519"/>
      <c r="ACU26" s="519"/>
      <c r="ACY26" s="519"/>
      <c r="ACZ26" s="519"/>
      <c r="ADD26" s="519"/>
      <c r="ADE26" s="519"/>
      <c r="ADI26" s="519"/>
      <c r="ADJ26" s="519"/>
      <c r="ADN26" s="519"/>
      <c r="ADO26" s="519"/>
      <c r="ADS26" s="519"/>
      <c r="ADT26" s="519"/>
      <c r="ADX26" s="519"/>
      <c r="ADY26" s="519"/>
      <c r="AEC26" s="519"/>
      <c r="AED26" s="519"/>
      <c r="AEH26" s="519"/>
      <c r="AEI26" s="519"/>
      <c r="AEM26" s="519"/>
      <c r="AEN26" s="519"/>
      <c r="AER26" s="519"/>
      <c r="AES26" s="519"/>
      <c r="AEW26" s="519"/>
      <c r="AEX26" s="519"/>
      <c r="AFB26" s="519"/>
      <c r="AFC26" s="519"/>
      <c r="AFG26" s="519"/>
      <c r="AFH26" s="519"/>
      <c r="AFL26" s="519"/>
      <c r="AFM26" s="519"/>
      <c r="AFQ26" s="519"/>
      <c r="AFR26" s="519"/>
      <c r="AFV26" s="519"/>
      <c r="AFW26" s="519"/>
      <c r="AGA26" s="519"/>
      <c r="AGB26" s="519"/>
      <c r="AGF26" s="519"/>
      <c r="AGG26" s="519"/>
      <c r="AGK26" s="519"/>
      <c r="AGL26" s="519"/>
      <c r="AGP26" s="519"/>
      <c r="AGQ26" s="519"/>
      <c r="AGU26" s="519"/>
      <c r="AGV26" s="519"/>
      <c r="AGZ26" s="519"/>
      <c r="AHA26" s="519"/>
      <c r="AHE26" s="519"/>
      <c r="AHF26" s="519"/>
      <c r="AHJ26" s="519"/>
      <c r="AHK26" s="519"/>
      <c r="AHO26" s="519"/>
      <c r="AHP26" s="519"/>
      <c r="AHT26" s="519"/>
      <c r="AHU26" s="519"/>
      <c r="AHY26" s="519"/>
      <c r="AHZ26" s="519"/>
      <c r="AID26" s="519"/>
      <c r="AIE26" s="519"/>
      <c r="AII26" s="519"/>
      <c r="AIJ26" s="519"/>
      <c r="AIN26" s="519"/>
      <c r="AIO26" s="519"/>
      <c r="AIS26" s="519"/>
      <c r="AIT26" s="519"/>
      <c r="AIX26" s="519"/>
      <c r="AIY26" s="519"/>
      <c r="AJC26" s="519"/>
      <c r="AJD26" s="519"/>
      <c r="AJH26" s="519"/>
      <c r="AJI26" s="519"/>
      <c r="AJM26" s="519"/>
      <c r="AJN26" s="519"/>
      <c r="AJR26" s="519"/>
      <c r="AJS26" s="519"/>
      <c r="AJW26" s="519"/>
      <c r="AJX26" s="519"/>
      <c r="AKB26" s="519"/>
      <c r="AKC26" s="519"/>
      <c r="AKG26" s="519"/>
      <c r="AKH26" s="519"/>
      <c r="AKL26" s="519"/>
      <c r="AKM26" s="519"/>
      <c r="AKQ26" s="519"/>
      <c r="AKR26" s="519"/>
      <c r="AKV26" s="519"/>
      <c r="AKW26" s="519"/>
      <c r="ALA26" s="519"/>
      <c r="ALB26" s="519"/>
      <c r="ALF26" s="519"/>
      <c r="ALG26" s="519"/>
      <c r="ALK26" s="519"/>
      <c r="ALL26" s="519"/>
      <c r="ALP26" s="519"/>
      <c r="ALQ26" s="519"/>
      <c r="ALU26" s="519"/>
      <c r="ALV26" s="519"/>
      <c r="ALZ26" s="519"/>
      <c r="AMA26" s="519"/>
      <c r="AME26" s="519"/>
      <c r="AMF26" s="519"/>
      <c r="AMJ26" s="519"/>
      <c r="AMK26" s="519"/>
      <c r="AMO26" s="519"/>
      <c r="AMP26" s="519"/>
      <c r="AMT26" s="519"/>
      <c r="AMU26" s="519"/>
      <c r="AMY26" s="519"/>
      <c r="AMZ26" s="519"/>
      <c r="AND26" s="519"/>
      <c r="ANE26" s="519"/>
      <c r="ANI26" s="519"/>
      <c r="ANJ26" s="519"/>
      <c r="ANN26" s="519"/>
      <c r="ANO26" s="519"/>
      <c r="ANS26" s="519"/>
      <c r="ANT26" s="519"/>
      <c r="ANX26" s="519"/>
      <c r="ANY26" s="519"/>
      <c r="AOC26" s="519"/>
      <c r="AOD26" s="519"/>
      <c r="AOH26" s="519"/>
      <c r="AOI26" s="519"/>
      <c r="AOM26" s="519"/>
      <c r="AON26" s="519"/>
      <c r="AOR26" s="519"/>
      <c r="AOS26" s="519"/>
      <c r="AOW26" s="519"/>
      <c r="AOX26" s="519"/>
      <c r="APB26" s="519"/>
      <c r="APC26" s="519"/>
      <c r="APG26" s="519"/>
      <c r="APH26" s="519"/>
      <c r="APL26" s="519"/>
      <c r="APM26" s="519"/>
      <c r="APQ26" s="519"/>
      <c r="APR26" s="519"/>
      <c r="APV26" s="519"/>
      <c r="APW26" s="519"/>
      <c r="AQA26" s="519"/>
      <c r="AQB26" s="519"/>
      <c r="AQF26" s="519"/>
      <c r="AQG26" s="519"/>
      <c r="AQK26" s="519"/>
      <c r="AQL26" s="519"/>
      <c r="AQP26" s="519"/>
      <c r="AQQ26" s="519"/>
      <c r="AQU26" s="519"/>
      <c r="AQV26" s="519"/>
      <c r="AQZ26" s="519"/>
      <c r="ARA26" s="519"/>
      <c r="ARE26" s="519"/>
      <c r="ARF26" s="519"/>
      <c r="ARJ26" s="519"/>
      <c r="ARK26" s="519"/>
      <c r="ARO26" s="519"/>
      <c r="ARP26" s="519"/>
      <c r="ART26" s="519"/>
      <c r="ARU26" s="519"/>
      <c r="ARY26" s="519"/>
      <c r="ARZ26" s="519"/>
      <c r="ASD26" s="519"/>
      <c r="ASE26" s="519"/>
      <c r="ASI26" s="519"/>
      <c r="ASJ26" s="519"/>
      <c r="ASN26" s="519"/>
      <c r="ASO26" s="519"/>
      <c r="ASS26" s="519"/>
      <c r="AST26" s="519"/>
      <c r="ASX26" s="519"/>
      <c r="ASY26" s="519"/>
      <c r="ATC26" s="519"/>
      <c r="ATD26" s="519"/>
      <c r="ATH26" s="519"/>
      <c r="ATI26" s="519"/>
      <c r="ATM26" s="519"/>
      <c r="ATN26" s="519"/>
      <c r="ATR26" s="519"/>
      <c r="ATS26" s="519"/>
      <c r="ATW26" s="519"/>
      <c r="ATX26" s="519"/>
      <c r="AUB26" s="519"/>
      <c r="AUC26" s="519"/>
      <c r="AUG26" s="519"/>
      <c r="AUH26" s="519"/>
      <c r="AUL26" s="519"/>
      <c r="AUM26" s="519"/>
      <c r="AUQ26" s="519"/>
      <c r="AUR26" s="519"/>
      <c r="AUV26" s="519"/>
      <c r="AUW26" s="519"/>
      <c r="AVA26" s="519"/>
      <c r="AVB26" s="519"/>
      <c r="AVF26" s="519"/>
      <c r="AVG26" s="519"/>
      <c r="AVK26" s="519"/>
      <c r="AVL26" s="519"/>
      <c r="AVP26" s="519"/>
      <c r="AVQ26" s="519"/>
      <c r="AVU26" s="519"/>
      <c r="AVV26" s="519"/>
      <c r="AVZ26" s="519"/>
      <c r="AWA26" s="519"/>
      <c r="AWE26" s="519"/>
      <c r="AWF26" s="519"/>
      <c r="AWJ26" s="519"/>
      <c r="AWK26" s="519"/>
      <c r="AWO26" s="519"/>
      <c r="AWP26" s="519"/>
      <c r="AWT26" s="519"/>
      <c r="AWU26" s="519"/>
      <c r="AWY26" s="519"/>
      <c r="AWZ26" s="519"/>
      <c r="AXD26" s="519"/>
      <c r="AXE26" s="519"/>
      <c r="AXI26" s="519"/>
      <c r="AXJ26" s="519"/>
      <c r="AXN26" s="519"/>
      <c r="AXO26" s="519"/>
      <c r="AXS26" s="519"/>
      <c r="AXT26" s="519"/>
      <c r="AXX26" s="519"/>
      <c r="AXY26" s="519"/>
      <c r="AYC26" s="519"/>
      <c r="AYD26" s="519"/>
      <c r="AYH26" s="519"/>
      <c r="AYI26" s="519"/>
      <c r="AYM26" s="519"/>
      <c r="AYN26" s="519"/>
      <c r="AYR26" s="519"/>
      <c r="AYS26" s="519"/>
      <c r="AYW26" s="519"/>
      <c r="AYX26" s="519"/>
      <c r="AZB26" s="519"/>
      <c r="AZC26" s="519"/>
      <c r="AZG26" s="519"/>
      <c r="AZH26" s="519"/>
      <c r="AZL26" s="519"/>
      <c r="AZM26" s="519"/>
      <c r="AZQ26" s="519"/>
      <c r="AZR26" s="519"/>
      <c r="AZV26" s="519"/>
      <c r="AZW26" s="519"/>
      <c r="BAA26" s="519"/>
      <c r="BAB26" s="519"/>
      <c r="BAF26" s="519"/>
      <c r="BAG26" s="519"/>
      <c r="BAK26" s="519"/>
      <c r="BAL26" s="519"/>
      <c r="BAP26" s="519"/>
      <c r="BAQ26" s="519"/>
      <c r="BAU26" s="519"/>
      <c r="BAV26" s="519"/>
      <c r="BAZ26" s="519"/>
      <c r="BBA26" s="519"/>
      <c r="BBE26" s="519"/>
      <c r="BBF26" s="519"/>
      <c r="BBJ26" s="519"/>
      <c r="BBK26" s="519"/>
      <c r="BBO26" s="519"/>
      <c r="BBP26" s="519"/>
      <c r="BBT26" s="519"/>
      <c r="BBU26" s="519"/>
      <c r="BBY26" s="519"/>
      <c r="BBZ26" s="519"/>
      <c r="BCD26" s="519"/>
      <c r="BCE26" s="519"/>
      <c r="BCI26" s="519"/>
      <c r="BCJ26" s="519"/>
      <c r="BCN26" s="519"/>
      <c r="BCO26" s="519"/>
      <c r="BCS26" s="519"/>
      <c r="BCT26" s="519"/>
      <c r="BCX26" s="519"/>
      <c r="BCY26" s="519"/>
      <c r="BDC26" s="519"/>
      <c r="BDD26" s="519"/>
      <c r="BDH26" s="519"/>
      <c r="BDI26" s="519"/>
      <c r="BDM26" s="519"/>
      <c r="BDN26" s="519"/>
      <c r="BDR26" s="519"/>
      <c r="BDS26" s="519"/>
      <c r="BDW26" s="519"/>
      <c r="BDX26" s="519"/>
      <c r="BEB26" s="519"/>
      <c r="BEC26" s="519"/>
      <c r="BEG26" s="519"/>
      <c r="BEH26" s="519"/>
      <c r="BEL26" s="519"/>
      <c r="BEM26" s="519"/>
      <c r="BEQ26" s="519"/>
      <c r="BER26" s="519"/>
      <c r="BEV26" s="519"/>
      <c r="BEW26" s="519"/>
      <c r="BFA26" s="519"/>
      <c r="BFB26" s="519"/>
      <c r="BFF26" s="519"/>
      <c r="BFG26" s="519"/>
      <c r="BFK26" s="519"/>
      <c r="BFL26" s="519"/>
      <c r="BFP26" s="519"/>
      <c r="BFQ26" s="519"/>
      <c r="BFU26" s="519"/>
      <c r="BFV26" s="519"/>
      <c r="BFZ26" s="519"/>
      <c r="BGA26" s="519"/>
      <c r="BGE26" s="519"/>
      <c r="BGF26" s="519"/>
      <c r="BGJ26" s="519"/>
      <c r="BGK26" s="519"/>
      <c r="BGO26" s="519"/>
      <c r="BGP26" s="519"/>
      <c r="BGT26" s="519"/>
      <c r="BGU26" s="519"/>
      <c r="BGY26" s="519"/>
      <c r="BGZ26" s="519"/>
      <c r="BHD26" s="519"/>
      <c r="BHE26" s="519"/>
      <c r="BHI26" s="519"/>
      <c r="BHJ26" s="519"/>
      <c r="BHN26" s="519"/>
      <c r="BHO26" s="519"/>
      <c r="BHS26" s="519"/>
      <c r="BHT26" s="519"/>
      <c r="BHX26" s="519"/>
      <c r="BHY26" s="519"/>
      <c r="BIC26" s="519"/>
      <c r="BID26" s="519"/>
      <c r="BIH26" s="519"/>
      <c r="BII26" s="519"/>
      <c r="BIM26" s="519"/>
      <c r="BIN26" s="519"/>
      <c r="BIR26" s="519"/>
      <c r="BIS26" s="519"/>
      <c r="BIW26" s="519"/>
      <c r="BIX26" s="519"/>
      <c r="BJB26" s="519"/>
      <c r="BJC26" s="519"/>
      <c r="BJG26" s="519"/>
      <c r="BJH26" s="519"/>
      <c r="BJL26" s="519"/>
      <c r="BJM26" s="519"/>
      <c r="BJQ26" s="519"/>
      <c r="BJR26" s="519"/>
      <c r="BJV26" s="519"/>
      <c r="BJW26" s="519"/>
      <c r="BKA26" s="519"/>
      <c r="BKB26" s="519"/>
      <c r="BKF26" s="519"/>
      <c r="BKG26" s="519"/>
      <c r="BKK26" s="519"/>
      <c r="BKL26" s="519"/>
      <c r="BKP26" s="519"/>
      <c r="BKQ26" s="519"/>
      <c r="BKU26" s="519"/>
      <c r="BKV26" s="519"/>
      <c r="BKZ26" s="519"/>
      <c r="BLA26" s="519"/>
      <c r="BLE26" s="519"/>
      <c r="BLF26" s="519"/>
      <c r="BLJ26" s="519"/>
      <c r="BLK26" s="519"/>
      <c r="BLO26" s="519"/>
      <c r="BLP26" s="519"/>
      <c r="BLT26" s="519"/>
      <c r="BLU26" s="519"/>
      <c r="BLY26" s="519"/>
      <c r="BLZ26" s="519"/>
      <c r="BMD26" s="519"/>
      <c r="BME26" s="519"/>
      <c r="BMI26" s="519"/>
      <c r="BMJ26" s="519"/>
      <c r="BMN26" s="519"/>
      <c r="BMO26" s="519"/>
      <c r="BMS26" s="519"/>
      <c r="BMT26" s="519"/>
      <c r="BMX26" s="519"/>
      <c r="BMY26" s="519"/>
      <c r="BNC26" s="519"/>
      <c r="BND26" s="519"/>
      <c r="BNH26" s="519"/>
      <c r="BNI26" s="519"/>
      <c r="BNM26" s="519"/>
      <c r="BNN26" s="519"/>
      <c r="BNR26" s="519"/>
      <c r="BNS26" s="519"/>
      <c r="BNW26" s="519"/>
      <c r="BNX26" s="519"/>
      <c r="BOB26" s="519"/>
      <c r="BOC26" s="519"/>
      <c r="BOG26" s="519"/>
      <c r="BOH26" s="519"/>
      <c r="BOL26" s="519"/>
      <c r="BOM26" s="519"/>
      <c r="BOQ26" s="519"/>
      <c r="BOR26" s="519"/>
      <c r="BOV26" s="519"/>
      <c r="BOW26" s="519"/>
      <c r="BPA26" s="519"/>
      <c r="BPB26" s="519"/>
      <c r="BPF26" s="519"/>
      <c r="BPG26" s="519"/>
      <c r="BPK26" s="519"/>
      <c r="BPL26" s="519"/>
      <c r="BPP26" s="519"/>
      <c r="BPQ26" s="519"/>
      <c r="BPU26" s="519"/>
      <c r="BPV26" s="519"/>
      <c r="BPZ26" s="519"/>
      <c r="BQA26" s="519"/>
      <c r="BQE26" s="519"/>
      <c r="BQF26" s="519"/>
      <c r="BQJ26" s="519"/>
      <c r="BQK26" s="519"/>
      <c r="BQO26" s="519"/>
      <c r="BQP26" s="519"/>
      <c r="BQT26" s="519"/>
      <c r="BQU26" s="519"/>
      <c r="BQY26" s="519"/>
      <c r="BQZ26" s="519"/>
      <c r="BRD26" s="519"/>
      <c r="BRE26" s="519"/>
      <c r="BRI26" s="519"/>
      <c r="BRJ26" s="519"/>
      <c r="BRN26" s="519"/>
      <c r="BRO26" s="519"/>
      <c r="BRS26" s="519"/>
      <c r="BRT26" s="519"/>
      <c r="BRX26" s="519"/>
      <c r="BRY26" s="519"/>
      <c r="BSC26" s="519"/>
      <c r="BSD26" s="519"/>
      <c r="BSH26" s="519"/>
      <c r="BSI26" s="519"/>
      <c r="BSM26" s="519"/>
      <c r="BSN26" s="519"/>
      <c r="BSR26" s="519"/>
      <c r="BSS26" s="519"/>
      <c r="BSW26" s="519"/>
      <c r="BSX26" s="519"/>
      <c r="BTB26" s="519"/>
      <c r="BTC26" s="519"/>
      <c r="BTG26" s="519"/>
      <c r="BTH26" s="519"/>
      <c r="BTL26" s="519"/>
      <c r="BTM26" s="519"/>
      <c r="BTQ26" s="519"/>
      <c r="BTR26" s="519"/>
      <c r="BTV26" s="519"/>
      <c r="BTW26" s="519"/>
      <c r="BUA26" s="519"/>
      <c r="BUB26" s="519"/>
      <c r="BUF26" s="519"/>
      <c r="BUG26" s="519"/>
      <c r="BUK26" s="519"/>
      <c r="BUL26" s="519"/>
      <c r="BUP26" s="519"/>
      <c r="BUQ26" s="519"/>
      <c r="BUU26" s="519"/>
      <c r="BUV26" s="519"/>
      <c r="BUZ26" s="519"/>
      <c r="BVA26" s="519"/>
      <c r="BVE26" s="519"/>
      <c r="BVF26" s="519"/>
      <c r="BVJ26" s="519"/>
      <c r="BVK26" s="519"/>
      <c r="BVO26" s="519"/>
      <c r="BVP26" s="519"/>
      <c r="BVT26" s="519"/>
      <c r="BVU26" s="519"/>
      <c r="BVY26" s="519"/>
      <c r="BVZ26" s="519"/>
      <c r="BWD26" s="519"/>
      <c r="BWE26" s="519"/>
      <c r="BWI26" s="519"/>
      <c r="BWJ26" s="519"/>
      <c r="BWN26" s="519"/>
      <c r="BWO26" s="519"/>
      <c r="BWS26" s="519"/>
      <c r="BWT26" s="519"/>
      <c r="BWX26" s="519"/>
      <c r="BWY26" s="519"/>
      <c r="BXC26" s="519"/>
      <c r="BXD26" s="519"/>
      <c r="BXH26" s="519"/>
      <c r="BXI26" s="519"/>
      <c r="BXM26" s="519"/>
      <c r="BXN26" s="519"/>
      <c r="BXR26" s="519"/>
      <c r="BXS26" s="519"/>
      <c r="BXW26" s="519"/>
      <c r="BXX26" s="519"/>
      <c r="BYB26" s="519"/>
      <c r="BYC26" s="519"/>
      <c r="BYG26" s="519"/>
      <c r="BYH26" s="519"/>
      <c r="BYL26" s="519"/>
      <c r="BYM26" s="519"/>
      <c r="BYQ26" s="519"/>
      <c r="BYR26" s="519"/>
      <c r="BYV26" s="519"/>
      <c r="BYW26" s="519"/>
      <c r="BZA26" s="519"/>
      <c r="BZB26" s="519"/>
      <c r="BZF26" s="519"/>
      <c r="BZG26" s="519"/>
      <c r="BZK26" s="519"/>
      <c r="BZL26" s="519"/>
      <c r="BZP26" s="519"/>
      <c r="BZQ26" s="519"/>
      <c r="BZU26" s="519"/>
      <c r="BZV26" s="519"/>
      <c r="BZZ26" s="519"/>
      <c r="CAA26" s="519"/>
      <c r="CAE26" s="519"/>
      <c r="CAF26" s="519"/>
      <c r="CAJ26" s="519"/>
      <c r="CAK26" s="519"/>
      <c r="CAO26" s="519"/>
      <c r="CAP26" s="519"/>
      <c r="CAT26" s="519"/>
      <c r="CAU26" s="519"/>
      <c r="CAY26" s="519"/>
      <c r="CAZ26" s="519"/>
      <c r="CBD26" s="519"/>
      <c r="CBE26" s="519"/>
      <c r="CBI26" s="519"/>
      <c r="CBJ26" s="519"/>
      <c r="CBN26" s="519"/>
      <c r="CBO26" s="519"/>
      <c r="CBS26" s="519"/>
      <c r="CBT26" s="519"/>
      <c r="CBX26" s="519"/>
      <c r="CBY26" s="519"/>
      <c r="CCC26" s="519"/>
      <c r="CCD26" s="519"/>
      <c r="CCH26" s="519"/>
      <c r="CCI26" s="519"/>
      <c r="CCM26" s="519"/>
      <c r="CCN26" s="519"/>
      <c r="CCR26" s="519"/>
      <c r="CCS26" s="519"/>
      <c r="CCW26" s="519"/>
      <c r="CCX26" s="519"/>
      <c r="CDB26" s="519"/>
      <c r="CDC26" s="519"/>
      <c r="CDG26" s="519"/>
      <c r="CDH26" s="519"/>
      <c r="CDL26" s="519"/>
      <c r="CDM26" s="519"/>
      <c r="CDQ26" s="519"/>
      <c r="CDR26" s="519"/>
      <c r="CDV26" s="519"/>
      <c r="CDW26" s="519"/>
      <c r="CEA26" s="519"/>
      <c r="CEB26" s="519"/>
      <c r="CEF26" s="519"/>
      <c r="CEG26" s="519"/>
      <c r="CEK26" s="519"/>
      <c r="CEL26" s="519"/>
      <c r="CEP26" s="519"/>
      <c r="CEQ26" s="519"/>
      <c r="CEU26" s="519"/>
      <c r="CEV26" s="519"/>
      <c r="CEZ26" s="519"/>
      <c r="CFA26" s="519"/>
      <c r="CFE26" s="519"/>
      <c r="CFF26" s="519"/>
      <c r="CFJ26" s="519"/>
      <c r="CFK26" s="519"/>
      <c r="CFO26" s="519"/>
      <c r="CFP26" s="519"/>
      <c r="CFT26" s="519"/>
      <c r="CFU26" s="519"/>
      <c r="CFY26" s="519"/>
      <c r="CFZ26" s="519"/>
      <c r="CGD26" s="519"/>
      <c r="CGE26" s="519"/>
      <c r="CGI26" s="519"/>
      <c r="CGJ26" s="519"/>
      <c r="CGN26" s="519"/>
      <c r="CGO26" s="519"/>
      <c r="CGS26" s="519"/>
      <c r="CGT26" s="519"/>
      <c r="CGX26" s="519"/>
      <c r="CGY26" s="519"/>
      <c r="CHC26" s="519"/>
      <c r="CHD26" s="519"/>
      <c r="CHH26" s="519"/>
      <c r="CHI26" s="519"/>
      <c r="CHM26" s="519"/>
      <c r="CHN26" s="519"/>
      <c r="CHR26" s="519"/>
      <c r="CHS26" s="519"/>
      <c r="CHW26" s="519"/>
      <c r="CHX26" s="519"/>
      <c r="CIB26" s="519"/>
      <c r="CIC26" s="519"/>
      <c r="CIG26" s="519"/>
      <c r="CIH26" s="519"/>
      <c r="CIL26" s="519"/>
      <c r="CIM26" s="519"/>
      <c r="CIQ26" s="519"/>
      <c r="CIR26" s="519"/>
      <c r="CIV26" s="519"/>
      <c r="CIW26" s="519"/>
      <c r="CJA26" s="519"/>
      <c r="CJB26" s="519"/>
      <c r="CJF26" s="519"/>
      <c r="CJG26" s="519"/>
      <c r="CJK26" s="519"/>
      <c r="CJL26" s="519"/>
      <c r="CJP26" s="519"/>
      <c r="CJQ26" s="519"/>
      <c r="CJU26" s="519"/>
      <c r="CJV26" s="519"/>
      <c r="CJZ26" s="519"/>
      <c r="CKA26" s="519"/>
      <c r="CKE26" s="519"/>
      <c r="CKF26" s="519"/>
      <c r="CKJ26" s="519"/>
      <c r="CKK26" s="519"/>
      <c r="CKO26" s="519"/>
      <c r="CKP26" s="519"/>
      <c r="CKT26" s="519"/>
      <c r="CKU26" s="519"/>
      <c r="CKY26" s="519"/>
      <c r="CKZ26" s="519"/>
      <c r="CLD26" s="519"/>
      <c r="CLE26" s="519"/>
      <c r="CLI26" s="519"/>
      <c r="CLJ26" s="519"/>
      <c r="CLN26" s="519"/>
      <c r="CLO26" s="519"/>
      <c r="CLS26" s="519"/>
      <c r="CLT26" s="519"/>
      <c r="CLX26" s="519"/>
      <c r="CLY26" s="519"/>
      <c r="CMC26" s="519"/>
      <c r="CMD26" s="519"/>
      <c r="CMH26" s="519"/>
      <c r="CMI26" s="519"/>
      <c r="CMM26" s="519"/>
      <c r="CMN26" s="519"/>
      <c r="CMR26" s="519"/>
      <c r="CMS26" s="519"/>
      <c r="CMW26" s="519"/>
      <c r="CMX26" s="519"/>
      <c r="CNB26" s="519"/>
      <c r="CNC26" s="519"/>
      <c r="CNG26" s="519"/>
      <c r="CNH26" s="519"/>
      <c r="CNL26" s="519"/>
      <c r="CNM26" s="519"/>
      <c r="CNQ26" s="519"/>
      <c r="CNR26" s="519"/>
      <c r="CNV26" s="519"/>
      <c r="CNW26" s="519"/>
      <c r="COA26" s="519"/>
      <c r="COB26" s="519"/>
      <c r="COF26" s="519"/>
      <c r="COG26" s="519"/>
      <c r="COK26" s="519"/>
      <c r="COL26" s="519"/>
      <c r="COP26" s="519"/>
      <c r="COQ26" s="519"/>
      <c r="COU26" s="519"/>
      <c r="COV26" s="519"/>
      <c r="COZ26" s="519"/>
      <c r="CPA26" s="519"/>
      <c r="CPE26" s="519"/>
      <c r="CPF26" s="519"/>
      <c r="CPJ26" s="519"/>
      <c r="CPK26" s="519"/>
      <c r="CPO26" s="519"/>
      <c r="CPP26" s="519"/>
      <c r="CPT26" s="519"/>
      <c r="CPU26" s="519"/>
      <c r="CPY26" s="519"/>
      <c r="CPZ26" s="519"/>
      <c r="CQD26" s="519"/>
      <c r="CQE26" s="519"/>
      <c r="CQI26" s="519"/>
      <c r="CQJ26" s="519"/>
      <c r="CQN26" s="519"/>
      <c r="CQO26" s="519"/>
      <c r="CQS26" s="519"/>
      <c r="CQT26" s="519"/>
      <c r="CQX26" s="519"/>
      <c r="CQY26" s="519"/>
      <c r="CRC26" s="519"/>
      <c r="CRD26" s="519"/>
      <c r="CRH26" s="519"/>
      <c r="CRI26" s="519"/>
      <c r="CRM26" s="519"/>
      <c r="CRN26" s="519"/>
      <c r="CRR26" s="519"/>
      <c r="CRS26" s="519"/>
      <c r="CRW26" s="519"/>
      <c r="CRX26" s="519"/>
      <c r="CSB26" s="519"/>
      <c r="CSC26" s="519"/>
      <c r="CSG26" s="519"/>
      <c r="CSH26" s="519"/>
      <c r="CSL26" s="519"/>
      <c r="CSM26" s="519"/>
      <c r="CSQ26" s="519"/>
      <c r="CSR26" s="519"/>
      <c r="CSV26" s="519"/>
      <c r="CSW26" s="519"/>
      <c r="CTA26" s="519"/>
      <c r="CTB26" s="519"/>
      <c r="CTF26" s="519"/>
      <c r="CTG26" s="519"/>
      <c r="CTK26" s="519"/>
      <c r="CTL26" s="519"/>
      <c r="CTP26" s="519"/>
      <c r="CTQ26" s="519"/>
      <c r="CTU26" s="519"/>
      <c r="CTV26" s="519"/>
      <c r="CTZ26" s="519"/>
      <c r="CUA26" s="519"/>
      <c r="CUE26" s="519"/>
      <c r="CUF26" s="519"/>
      <c r="CUJ26" s="519"/>
      <c r="CUK26" s="519"/>
      <c r="CUO26" s="519"/>
      <c r="CUP26" s="519"/>
      <c r="CUT26" s="519"/>
      <c r="CUU26" s="519"/>
      <c r="CUY26" s="519"/>
      <c r="CUZ26" s="519"/>
      <c r="CVD26" s="519"/>
      <c r="CVE26" s="519"/>
      <c r="CVI26" s="519"/>
      <c r="CVJ26" s="519"/>
      <c r="CVN26" s="519"/>
      <c r="CVO26" s="519"/>
      <c r="CVS26" s="519"/>
      <c r="CVT26" s="519"/>
      <c r="CVX26" s="519"/>
      <c r="CVY26" s="519"/>
      <c r="CWC26" s="519"/>
      <c r="CWD26" s="519"/>
      <c r="CWH26" s="519"/>
      <c r="CWI26" s="519"/>
      <c r="CWM26" s="519"/>
      <c r="CWN26" s="519"/>
      <c r="CWR26" s="519"/>
      <c r="CWS26" s="519"/>
      <c r="CWW26" s="519"/>
      <c r="CWX26" s="519"/>
      <c r="CXB26" s="519"/>
      <c r="CXC26" s="519"/>
      <c r="CXG26" s="519"/>
      <c r="CXH26" s="519"/>
      <c r="CXL26" s="519"/>
      <c r="CXM26" s="519"/>
      <c r="CXQ26" s="519"/>
      <c r="CXR26" s="519"/>
      <c r="CXV26" s="519"/>
      <c r="CXW26" s="519"/>
      <c r="CYA26" s="519"/>
      <c r="CYB26" s="519"/>
      <c r="CYF26" s="519"/>
      <c r="CYG26" s="519"/>
      <c r="CYK26" s="519"/>
      <c r="CYL26" s="519"/>
      <c r="CYP26" s="519"/>
      <c r="CYQ26" s="519"/>
      <c r="CYU26" s="519"/>
      <c r="CYV26" s="519"/>
      <c r="CYZ26" s="519"/>
      <c r="CZA26" s="519"/>
      <c r="CZE26" s="519"/>
      <c r="CZF26" s="519"/>
      <c r="CZJ26" s="519"/>
      <c r="CZK26" s="519"/>
      <c r="CZO26" s="519"/>
      <c r="CZP26" s="519"/>
      <c r="CZT26" s="519"/>
      <c r="CZU26" s="519"/>
      <c r="CZY26" s="519"/>
      <c r="CZZ26" s="519"/>
      <c r="DAD26" s="519"/>
      <c r="DAE26" s="519"/>
      <c r="DAI26" s="519"/>
      <c r="DAJ26" s="519"/>
      <c r="DAN26" s="519"/>
      <c r="DAO26" s="519"/>
      <c r="DAS26" s="519"/>
      <c r="DAT26" s="519"/>
      <c r="DAX26" s="519"/>
      <c r="DAY26" s="519"/>
      <c r="DBC26" s="519"/>
      <c r="DBD26" s="519"/>
      <c r="DBH26" s="519"/>
      <c r="DBI26" s="519"/>
      <c r="DBM26" s="519"/>
      <c r="DBN26" s="519"/>
      <c r="DBR26" s="519"/>
      <c r="DBS26" s="519"/>
      <c r="DBW26" s="519"/>
      <c r="DBX26" s="519"/>
      <c r="DCB26" s="519"/>
      <c r="DCC26" s="519"/>
      <c r="DCG26" s="519"/>
      <c r="DCH26" s="519"/>
      <c r="DCL26" s="519"/>
      <c r="DCM26" s="519"/>
      <c r="DCQ26" s="519"/>
      <c r="DCR26" s="519"/>
      <c r="DCV26" s="519"/>
      <c r="DCW26" s="519"/>
      <c r="DDA26" s="519"/>
      <c r="DDB26" s="519"/>
      <c r="DDF26" s="519"/>
      <c r="DDG26" s="519"/>
      <c r="DDK26" s="519"/>
      <c r="DDL26" s="519"/>
      <c r="DDP26" s="519"/>
      <c r="DDQ26" s="519"/>
      <c r="DDU26" s="519"/>
      <c r="DDV26" s="519"/>
      <c r="DDZ26" s="519"/>
      <c r="DEA26" s="519"/>
      <c r="DEE26" s="519"/>
      <c r="DEF26" s="519"/>
      <c r="DEJ26" s="519"/>
      <c r="DEK26" s="519"/>
      <c r="DEO26" s="519"/>
      <c r="DEP26" s="519"/>
      <c r="DET26" s="519"/>
      <c r="DEU26" s="519"/>
      <c r="DEY26" s="519"/>
      <c r="DEZ26" s="519"/>
      <c r="DFD26" s="519"/>
      <c r="DFE26" s="519"/>
      <c r="DFI26" s="519"/>
      <c r="DFJ26" s="519"/>
      <c r="DFN26" s="519"/>
      <c r="DFO26" s="519"/>
      <c r="DFS26" s="519"/>
      <c r="DFT26" s="519"/>
      <c r="DFX26" s="519"/>
      <c r="DFY26" s="519"/>
      <c r="DGC26" s="519"/>
      <c r="DGD26" s="519"/>
      <c r="DGH26" s="519"/>
      <c r="DGI26" s="519"/>
      <c r="DGM26" s="519"/>
      <c r="DGN26" s="519"/>
      <c r="DGR26" s="519"/>
      <c r="DGS26" s="519"/>
      <c r="DGW26" s="519"/>
      <c r="DGX26" s="519"/>
      <c r="DHB26" s="519"/>
      <c r="DHC26" s="519"/>
      <c r="DHG26" s="519"/>
      <c r="DHH26" s="519"/>
      <c r="DHL26" s="519"/>
      <c r="DHM26" s="519"/>
      <c r="DHQ26" s="519"/>
      <c r="DHR26" s="519"/>
      <c r="DHV26" s="519"/>
      <c r="DHW26" s="519"/>
      <c r="DIA26" s="519"/>
      <c r="DIB26" s="519"/>
      <c r="DIF26" s="519"/>
      <c r="DIG26" s="519"/>
      <c r="DIK26" s="519"/>
      <c r="DIL26" s="519"/>
      <c r="DIP26" s="519"/>
      <c r="DIQ26" s="519"/>
      <c r="DIU26" s="519"/>
      <c r="DIV26" s="519"/>
      <c r="DIZ26" s="519"/>
      <c r="DJA26" s="519"/>
      <c r="DJE26" s="519"/>
      <c r="DJF26" s="519"/>
      <c r="DJJ26" s="519"/>
      <c r="DJK26" s="519"/>
      <c r="DJO26" s="519"/>
      <c r="DJP26" s="519"/>
      <c r="DJT26" s="519"/>
      <c r="DJU26" s="519"/>
      <c r="DJY26" s="519"/>
      <c r="DJZ26" s="519"/>
      <c r="DKD26" s="519"/>
      <c r="DKE26" s="519"/>
      <c r="DKI26" s="519"/>
      <c r="DKJ26" s="519"/>
      <c r="DKN26" s="519"/>
      <c r="DKO26" s="519"/>
      <c r="DKS26" s="519"/>
      <c r="DKT26" s="519"/>
      <c r="DKX26" s="519"/>
      <c r="DKY26" s="519"/>
      <c r="DLC26" s="519"/>
      <c r="DLD26" s="519"/>
      <c r="DLH26" s="519"/>
      <c r="DLI26" s="519"/>
      <c r="DLM26" s="519"/>
      <c r="DLN26" s="519"/>
      <c r="DLR26" s="519"/>
      <c r="DLS26" s="519"/>
      <c r="DLW26" s="519"/>
      <c r="DLX26" s="519"/>
      <c r="DMB26" s="519"/>
      <c r="DMC26" s="519"/>
      <c r="DMG26" s="519"/>
      <c r="DMH26" s="519"/>
      <c r="DML26" s="519"/>
      <c r="DMM26" s="519"/>
      <c r="DMQ26" s="519"/>
      <c r="DMR26" s="519"/>
      <c r="DMV26" s="519"/>
      <c r="DMW26" s="519"/>
      <c r="DNA26" s="519"/>
      <c r="DNB26" s="519"/>
      <c r="DNF26" s="519"/>
      <c r="DNG26" s="519"/>
      <c r="DNK26" s="519"/>
      <c r="DNL26" s="519"/>
      <c r="DNP26" s="519"/>
      <c r="DNQ26" s="519"/>
      <c r="DNU26" s="519"/>
      <c r="DNV26" s="519"/>
      <c r="DNZ26" s="519"/>
      <c r="DOA26" s="519"/>
      <c r="DOE26" s="519"/>
      <c r="DOF26" s="519"/>
      <c r="DOJ26" s="519"/>
      <c r="DOK26" s="519"/>
      <c r="DOO26" s="519"/>
      <c r="DOP26" s="519"/>
      <c r="DOT26" s="519"/>
      <c r="DOU26" s="519"/>
      <c r="DOY26" s="519"/>
      <c r="DOZ26" s="519"/>
      <c r="DPD26" s="519"/>
      <c r="DPE26" s="519"/>
      <c r="DPI26" s="519"/>
      <c r="DPJ26" s="519"/>
      <c r="DPN26" s="519"/>
      <c r="DPO26" s="519"/>
      <c r="DPS26" s="519"/>
      <c r="DPT26" s="519"/>
      <c r="DPX26" s="519"/>
      <c r="DPY26" s="519"/>
      <c r="DQC26" s="519"/>
      <c r="DQD26" s="519"/>
      <c r="DQH26" s="519"/>
      <c r="DQI26" s="519"/>
      <c r="DQM26" s="519"/>
      <c r="DQN26" s="519"/>
      <c r="DQR26" s="519"/>
      <c r="DQS26" s="519"/>
      <c r="DQW26" s="519"/>
      <c r="DQX26" s="519"/>
      <c r="DRB26" s="519"/>
      <c r="DRC26" s="519"/>
      <c r="DRG26" s="519"/>
      <c r="DRH26" s="519"/>
      <c r="DRL26" s="519"/>
      <c r="DRM26" s="519"/>
      <c r="DRQ26" s="519"/>
      <c r="DRR26" s="519"/>
      <c r="DRV26" s="519"/>
      <c r="DRW26" s="519"/>
      <c r="DSA26" s="519"/>
      <c r="DSB26" s="519"/>
      <c r="DSF26" s="519"/>
      <c r="DSG26" s="519"/>
      <c r="DSK26" s="519"/>
      <c r="DSL26" s="519"/>
      <c r="DSP26" s="519"/>
      <c r="DSQ26" s="519"/>
      <c r="DSU26" s="519"/>
      <c r="DSV26" s="519"/>
      <c r="DSZ26" s="519"/>
      <c r="DTA26" s="519"/>
      <c r="DTE26" s="519"/>
      <c r="DTF26" s="519"/>
      <c r="DTJ26" s="519"/>
      <c r="DTK26" s="519"/>
      <c r="DTO26" s="519"/>
      <c r="DTP26" s="519"/>
      <c r="DTT26" s="519"/>
      <c r="DTU26" s="519"/>
      <c r="DTY26" s="519"/>
      <c r="DTZ26" s="519"/>
      <c r="DUD26" s="519"/>
      <c r="DUE26" s="519"/>
      <c r="DUI26" s="519"/>
      <c r="DUJ26" s="519"/>
      <c r="DUN26" s="519"/>
      <c r="DUO26" s="519"/>
      <c r="DUS26" s="519"/>
      <c r="DUT26" s="519"/>
      <c r="DUX26" s="519"/>
      <c r="DUY26" s="519"/>
      <c r="DVC26" s="519"/>
      <c r="DVD26" s="519"/>
      <c r="DVH26" s="519"/>
      <c r="DVI26" s="519"/>
      <c r="DVM26" s="519"/>
      <c r="DVN26" s="519"/>
      <c r="DVR26" s="519"/>
      <c r="DVS26" s="519"/>
      <c r="DVW26" s="519"/>
      <c r="DVX26" s="519"/>
      <c r="DWB26" s="519"/>
      <c r="DWC26" s="519"/>
      <c r="DWG26" s="519"/>
      <c r="DWH26" s="519"/>
      <c r="DWL26" s="519"/>
      <c r="DWM26" s="519"/>
      <c r="DWQ26" s="519"/>
      <c r="DWR26" s="519"/>
      <c r="DWV26" s="519"/>
      <c r="DWW26" s="519"/>
      <c r="DXA26" s="519"/>
      <c r="DXB26" s="519"/>
      <c r="DXF26" s="519"/>
      <c r="DXG26" s="519"/>
      <c r="DXK26" s="519"/>
      <c r="DXL26" s="519"/>
      <c r="DXP26" s="519"/>
      <c r="DXQ26" s="519"/>
      <c r="DXU26" s="519"/>
      <c r="DXV26" s="519"/>
      <c r="DXZ26" s="519"/>
      <c r="DYA26" s="519"/>
      <c r="DYE26" s="519"/>
      <c r="DYF26" s="519"/>
      <c r="DYJ26" s="519"/>
      <c r="DYK26" s="519"/>
      <c r="DYO26" s="519"/>
      <c r="DYP26" s="519"/>
      <c r="DYT26" s="519"/>
      <c r="DYU26" s="519"/>
      <c r="DYY26" s="519"/>
      <c r="DYZ26" s="519"/>
      <c r="DZD26" s="519"/>
      <c r="DZE26" s="519"/>
      <c r="DZI26" s="519"/>
      <c r="DZJ26" s="519"/>
      <c r="DZN26" s="519"/>
      <c r="DZO26" s="519"/>
      <c r="DZS26" s="519"/>
      <c r="DZT26" s="519"/>
      <c r="DZX26" s="519"/>
      <c r="DZY26" s="519"/>
      <c r="EAC26" s="519"/>
      <c r="EAD26" s="519"/>
      <c r="EAH26" s="519"/>
      <c r="EAI26" s="519"/>
      <c r="EAM26" s="519"/>
      <c r="EAN26" s="519"/>
      <c r="EAR26" s="519"/>
      <c r="EAS26" s="519"/>
      <c r="EAW26" s="519"/>
      <c r="EAX26" s="519"/>
      <c r="EBB26" s="519"/>
      <c r="EBC26" s="519"/>
      <c r="EBG26" s="519"/>
      <c r="EBH26" s="519"/>
      <c r="EBL26" s="519"/>
      <c r="EBM26" s="519"/>
      <c r="EBQ26" s="519"/>
      <c r="EBR26" s="519"/>
      <c r="EBV26" s="519"/>
      <c r="EBW26" s="519"/>
      <c r="ECA26" s="519"/>
      <c r="ECB26" s="519"/>
      <c r="ECF26" s="519"/>
      <c r="ECG26" s="519"/>
      <c r="ECK26" s="519"/>
      <c r="ECL26" s="519"/>
      <c r="ECP26" s="519"/>
      <c r="ECQ26" s="519"/>
      <c r="ECU26" s="519"/>
      <c r="ECV26" s="519"/>
      <c r="ECZ26" s="519"/>
      <c r="EDA26" s="519"/>
      <c r="EDE26" s="519"/>
      <c r="EDF26" s="519"/>
      <c r="EDJ26" s="519"/>
      <c r="EDK26" s="519"/>
      <c r="EDO26" s="519"/>
      <c r="EDP26" s="519"/>
      <c r="EDT26" s="519"/>
      <c r="EDU26" s="519"/>
      <c r="EDY26" s="519"/>
      <c r="EDZ26" s="519"/>
      <c r="EED26" s="519"/>
      <c r="EEE26" s="519"/>
      <c r="EEI26" s="519"/>
      <c r="EEJ26" s="519"/>
      <c r="EEN26" s="519"/>
      <c r="EEO26" s="519"/>
      <c r="EES26" s="519"/>
      <c r="EET26" s="519"/>
      <c r="EEX26" s="519"/>
      <c r="EEY26" s="519"/>
      <c r="EFC26" s="519"/>
      <c r="EFD26" s="519"/>
      <c r="EFH26" s="519"/>
      <c r="EFI26" s="519"/>
      <c r="EFM26" s="519"/>
      <c r="EFN26" s="519"/>
      <c r="EFR26" s="519"/>
      <c r="EFS26" s="519"/>
      <c r="EFW26" s="519"/>
      <c r="EFX26" s="519"/>
      <c r="EGB26" s="519"/>
      <c r="EGC26" s="519"/>
      <c r="EGG26" s="519"/>
      <c r="EGH26" s="519"/>
      <c r="EGL26" s="519"/>
      <c r="EGM26" s="519"/>
      <c r="EGQ26" s="519"/>
      <c r="EGR26" s="519"/>
      <c r="EGV26" s="519"/>
      <c r="EGW26" s="519"/>
      <c r="EHA26" s="519"/>
      <c r="EHB26" s="519"/>
      <c r="EHF26" s="519"/>
      <c r="EHG26" s="519"/>
      <c r="EHK26" s="519"/>
      <c r="EHL26" s="519"/>
      <c r="EHP26" s="519"/>
      <c r="EHQ26" s="519"/>
      <c r="EHU26" s="519"/>
      <c r="EHV26" s="519"/>
      <c r="EHZ26" s="519"/>
      <c r="EIA26" s="519"/>
      <c r="EIE26" s="519"/>
      <c r="EIF26" s="519"/>
      <c r="EIJ26" s="519"/>
      <c r="EIK26" s="519"/>
      <c r="EIO26" s="519"/>
      <c r="EIP26" s="519"/>
      <c r="EIT26" s="519"/>
      <c r="EIU26" s="519"/>
      <c r="EIY26" s="519"/>
      <c r="EIZ26" s="519"/>
      <c r="EJD26" s="519"/>
      <c r="EJE26" s="519"/>
      <c r="EJI26" s="519"/>
      <c r="EJJ26" s="519"/>
      <c r="EJN26" s="519"/>
      <c r="EJO26" s="519"/>
      <c r="EJS26" s="519"/>
      <c r="EJT26" s="519"/>
      <c r="EJX26" s="519"/>
      <c r="EJY26" s="519"/>
      <c r="EKC26" s="519"/>
      <c r="EKD26" s="519"/>
      <c r="EKH26" s="519"/>
      <c r="EKI26" s="519"/>
      <c r="EKM26" s="519"/>
      <c r="EKN26" s="519"/>
      <c r="EKR26" s="519"/>
      <c r="EKS26" s="519"/>
      <c r="EKW26" s="519"/>
      <c r="EKX26" s="519"/>
      <c r="ELB26" s="519"/>
      <c r="ELC26" s="519"/>
      <c r="ELG26" s="519"/>
      <c r="ELH26" s="519"/>
      <c r="ELL26" s="519"/>
      <c r="ELM26" s="519"/>
      <c r="ELQ26" s="519"/>
      <c r="ELR26" s="519"/>
      <c r="ELV26" s="519"/>
      <c r="ELW26" s="519"/>
      <c r="EMA26" s="519"/>
      <c r="EMB26" s="519"/>
      <c r="EMF26" s="519"/>
      <c r="EMG26" s="519"/>
      <c r="EMK26" s="519"/>
      <c r="EML26" s="519"/>
      <c r="EMP26" s="519"/>
      <c r="EMQ26" s="519"/>
      <c r="EMU26" s="519"/>
      <c r="EMV26" s="519"/>
      <c r="EMZ26" s="519"/>
      <c r="ENA26" s="519"/>
      <c r="ENE26" s="519"/>
      <c r="ENF26" s="519"/>
      <c r="ENJ26" s="519"/>
      <c r="ENK26" s="519"/>
      <c r="ENO26" s="519"/>
      <c r="ENP26" s="519"/>
      <c r="ENT26" s="519"/>
      <c r="ENU26" s="519"/>
      <c r="ENY26" s="519"/>
      <c r="ENZ26" s="519"/>
      <c r="EOD26" s="519"/>
      <c r="EOE26" s="519"/>
      <c r="EOI26" s="519"/>
      <c r="EOJ26" s="519"/>
      <c r="EON26" s="519"/>
      <c r="EOO26" s="519"/>
      <c r="EOS26" s="519"/>
      <c r="EOT26" s="519"/>
      <c r="EOX26" s="519"/>
      <c r="EOY26" s="519"/>
      <c r="EPC26" s="519"/>
      <c r="EPD26" s="519"/>
      <c r="EPH26" s="519"/>
      <c r="EPI26" s="519"/>
      <c r="EPM26" s="519"/>
      <c r="EPN26" s="519"/>
      <c r="EPR26" s="519"/>
      <c r="EPS26" s="519"/>
      <c r="EPW26" s="519"/>
      <c r="EPX26" s="519"/>
      <c r="EQB26" s="519"/>
      <c r="EQC26" s="519"/>
      <c r="EQG26" s="519"/>
      <c r="EQH26" s="519"/>
      <c r="EQL26" s="519"/>
      <c r="EQM26" s="519"/>
      <c r="EQQ26" s="519"/>
      <c r="EQR26" s="519"/>
      <c r="EQV26" s="519"/>
      <c r="EQW26" s="519"/>
      <c r="ERA26" s="519"/>
      <c r="ERB26" s="519"/>
      <c r="ERF26" s="519"/>
      <c r="ERG26" s="519"/>
      <c r="ERK26" s="519"/>
      <c r="ERL26" s="519"/>
      <c r="ERP26" s="519"/>
      <c r="ERQ26" s="519"/>
      <c r="ERU26" s="519"/>
      <c r="ERV26" s="519"/>
      <c r="ERZ26" s="519"/>
      <c r="ESA26" s="519"/>
      <c r="ESE26" s="519"/>
      <c r="ESF26" s="519"/>
      <c r="ESJ26" s="519"/>
      <c r="ESK26" s="519"/>
      <c r="ESO26" s="519"/>
      <c r="ESP26" s="519"/>
      <c r="EST26" s="519"/>
      <c r="ESU26" s="519"/>
      <c r="ESY26" s="519"/>
      <c r="ESZ26" s="519"/>
      <c r="ETD26" s="519"/>
      <c r="ETE26" s="519"/>
      <c r="ETI26" s="519"/>
      <c r="ETJ26" s="519"/>
      <c r="ETN26" s="519"/>
      <c r="ETO26" s="519"/>
      <c r="ETS26" s="519"/>
      <c r="ETT26" s="519"/>
      <c r="ETX26" s="519"/>
      <c r="ETY26" s="519"/>
      <c r="EUC26" s="519"/>
      <c r="EUD26" s="519"/>
      <c r="EUH26" s="519"/>
      <c r="EUI26" s="519"/>
      <c r="EUM26" s="519"/>
      <c r="EUN26" s="519"/>
      <c r="EUR26" s="519"/>
      <c r="EUS26" s="519"/>
      <c r="EUW26" s="519"/>
      <c r="EUX26" s="519"/>
      <c r="EVB26" s="519"/>
      <c r="EVC26" s="519"/>
      <c r="EVG26" s="519"/>
      <c r="EVH26" s="519"/>
      <c r="EVL26" s="519"/>
      <c r="EVM26" s="519"/>
      <c r="EVQ26" s="519"/>
      <c r="EVR26" s="519"/>
      <c r="EVV26" s="519"/>
      <c r="EVW26" s="519"/>
      <c r="EWA26" s="519"/>
      <c r="EWB26" s="519"/>
      <c r="EWF26" s="519"/>
      <c r="EWG26" s="519"/>
      <c r="EWK26" s="519"/>
      <c r="EWL26" s="519"/>
      <c r="EWP26" s="519"/>
      <c r="EWQ26" s="519"/>
      <c r="EWU26" s="519"/>
      <c r="EWV26" s="519"/>
      <c r="EWZ26" s="519"/>
      <c r="EXA26" s="519"/>
      <c r="EXE26" s="519"/>
      <c r="EXF26" s="519"/>
      <c r="EXJ26" s="519"/>
      <c r="EXK26" s="519"/>
      <c r="EXO26" s="519"/>
      <c r="EXP26" s="519"/>
      <c r="EXT26" s="519"/>
      <c r="EXU26" s="519"/>
      <c r="EXY26" s="519"/>
      <c r="EXZ26" s="519"/>
      <c r="EYD26" s="519"/>
      <c r="EYE26" s="519"/>
      <c r="EYI26" s="519"/>
      <c r="EYJ26" s="519"/>
      <c r="EYN26" s="519"/>
      <c r="EYO26" s="519"/>
      <c r="EYS26" s="519"/>
      <c r="EYT26" s="519"/>
      <c r="EYX26" s="519"/>
      <c r="EYY26" s="519"/>
      <c r="EZC26" s="519"/>
      <c r="EZD26" s="519"/>
      <c r="EZH26" s="519"/>
      <c r="EZI26" s="519"/>
      <c r="EZM26" s="519"/>
      <c r="EZN26" s="519"/>
      <c r="EZR26" s="519"/>
      <c r="EZS26" s="519"/>
      <c r="EZW26" s="519"/>
      <c r="EZX26" s="519"/>
      <c r="FAB26" s="519"/>
      <c r="FAC26" s="519"/>
      <c r="FAG26" s="519"/>
      <c r="FAH26" s="519"/>
      <c r="FAL26" s="519"/>
      <c r="FAM26" s="519"/>
      <c r="FAQ26" s="519"/>
      <c r="FAR26" s="519"/>
      <c r="FAV26" s="519"/>
      <c r="FAW26" s="519"/>
      <c r="FBA26" s="519"/>
      <c r="FBB26" s="519"/>
      <c r="FBF26" s="519"/>
      <c r="FBG26" s="519"/>
      <c r="FBK26" s="519"/>
      <c r="FBL26" s="519"/>
      <c r="FBP26" s="519"/>
      <c r="FBQ26" s="519"/>
      <c r="FBU26" s="519"/>
      <c r="FBV26" s="519"/>
      <c r="FBZ26" s="519"/>
      <c r="FCA26" s="519"/>
      <c r="FCE26" s="519"/>
      <c r="FCF26" s="519"/>
      <c r="FCJ26" s="519"/>
      <c r="FCK26" s="519"/>
      <c r="FCO26" s="519"/>
      <c r="FCP26" s="519"/>
      <c r="FCT26" s="519"/>
      <c r="FCU26" s="519"/>
      <c r="FCY26" s="519"/>
      <c r="FCZ26" s="519"/>
      <c r="FDD26" s="519"/>
      <c r="FDE26" s="519"/>
      <c r="FDI26" s="519"/>
      <c r="FDJ26" s="519"/>
      <c r="FDN26" s="519"/>
      <c r="FDO26" s="519"/>
      <c r="FDS26" s="519"/>
      <c r="FDT26" s="519"/>
      <c r="FDX26" s="519"/>
      <c r="FDY26" s="519"/>
      <c r="FEC26" s="519"/>
      <c r="FED26" s="519"/>
      <c r="FEH26" s="519"/>
      <c r="FEI26" s="519"/>
      <c r="FEM26" s="519"/>
      <c r="FEN26" s="519"/>
      <c r="FER26" s="519"/>
      <c r="FES26" s="519"/>
      <c r="FEW26" s="519"/>
      <c r="FEX26" s="519"/>
      <c r="FFB26" s="519"/>
      <c r="FFC26" s="519"/>
      <c r="FFG26" s="519"/>
      <c r="FFH26" s="519"/>
      <c r="FFL26" s="519"/>
      <c r="FFM26" s="519"/>
      <c r="FFQ26" s="519"/>
      <c r="FFR26" s="519"/>
      <c r="FFV26" s="519"/>
      <c r="FFW26" s="519"/>
      <c r="FGA26" s="519"/>
      <c r="FGB26" s="519"/>
      <c r="FGF26" s="519"/>
      <c r="FGG26" s="519"/>
      <c r="FGK26" s="519"/>
      <c r="FGL26" s="519"/>
      <c r="FGP26" s="519"/>
      <c r="FGQ26" s="519"/>
      <c r="FGU26" s="519"/>
      <c r="FGV26" s="519"/>
      <c r="FGZ26" s="519"/>
      <c r="FHA26" s="519"/>
      <c r="FHE26" s="519"/>
      <c r="FHF26" s="519"/>
      <c r="FHJ26" s="519"/>
      <c r="FHK26" s="519"/>
      <c r="FHO26" s="519"/>
      <c r="FHP26" s="519"/>
      <c r="FHT26" s="519"/>
      <c r="FHU26" s="519"/>
      <c r="FHY26" s="519"/>
      <c r="FHZ26" s="519"/>
      <c r="FID26" s="519"/>
      <c r="FIE26" s="519"/>
      <c r="FII26" s="519"/>
      <c r="FIJ26" s="519"/>
      <c r="FIN26" s="519"/>
      <c r="FIO26" s="519"/>
      <c r="FIS26" s="519"/>
      <c r="FIT26" s="519"/>
      <c r="FIX26" s="519"/>
      <c r="FIY26" s="519"/>
      <c r="FJC26" s="519"/>
      <c r="FJD26" s="519"/>
      <c r="FJH26" s="519"/>
      <c r="FJI26" s="519"/>
      <c r="FJM26" s="519"/>
      <c r="FJN26" s="519"/>
      <c r="FJR26" s="519"/>
      <c r="FJS26" s="519"/>
      <c r="FJW26" s="519"/>
      <c r="FJX26" s="519"/>
      <c r="FKB26" s="519"/>
      <c r="FKC26" s="519"/>
      <c r="FKG26" s="519"/>
      <c r="FKH26" s="519"/>
      <c r="FKL26" s="519"/>
      <c r="FKM26" s="519"/>
      <c r="FKQ26" s="519"/>
      <c r="FKR26" s="519"/>
      <c r="FKV26" s="519"/>
      <c r="FKW26" s="519"/>
      <c r="FLA26" s="519"/>
      <c r="FLB26" s="519"/>
      <c r="FLF26" s="519"/>
      <c r="FLG26" s="519"/>
      <c r="FLK26" s="519"/>
      <c r="FLL26" s="519"/>
      <c r="FLP26" s="519"/>
      <c r="FLQ26" s="519"/>
      <c r="FLU26" s="519"/>
      <c r="FLV26" s="519"/>
      <c r="FLZ26" s="519"/>
      <c r="FMA26" s="519"/>
      <c r="FME26" s="519"/>
      <c r="FMF26" s="519"/>
      <c r="FMJ26" s="519"/>
      <c r="FMK26" s="519"/>
      <c r="FMO26" s="519"/>
      <c r="FMP26" s="519"/>
      <c r="FMT26" s="519"/>
      <c r="FMU26" s="519"/>
      <c r="FMY26" s="519"/>
      <c r="FMZ26" s="519"/>
      <c r="FND26" s="519"/>
      <c r="FNE26" s="519"/>
      <c r="FNI26" s="519"/>
      <c r="FNJ26" s="519"/>
      <c r="FNN26" s="519"/>
      <c r="FNO26" s="519"/>
      <c r="FNS26" s="519"/>
      <c r="FNT26" s="519"/>
      <c r="FNX26" s="519"/>
      <c r="FNY26" s="519"/>
      <c r="FOC26" s="519"/>
      <c r="FOD26" s="519"/>
      <c r="FOH26" s="519"/>
      <c r="FOI26" s="519"/>
      <c r="FOM26" s="519"/>
      <c r="FON26" s="519"/>
      <c r="FOR26" s="519"/>
      <c r="FOS26" s="519"/>
      <c r="FOW26" s="519"/>
      <c r="FOX26" s="519"/>
      <c r="FPB26" s="519"/>
      <c r="FPC26" s="519"/>
      <c r="FPG26" s="519"/>
      <c r="FPH26" s="519"/>
      <c r="FPL26" s="519"/>
      <c r="FPM26" s="519"/>
      <c r="FPQ26" s="519"/>
      <c r="FPR26" s="519"/>
      <c r="FPV26" s="519"/>
      <c r="FPW26" s="519"/>
      <c r="FQA26" s="519"/>
      <c r="FQB26" s="519"/>
      <c r="FQF26" s="519"/>
      <c r="FQG26" s="519"/>
      <c r="FQK26" s="519"/>
      <c r="FQL26" s="519"/>
      <c r="FQP26" s="519"/>
      <c r="FQQ26" s="519"/>
      <c r="FQU26" s="519"/>
      <c r="FQV26" s="519"/>
      <c r="FQZ26" s="519"/>
      <c r="FRA26" s="519"/>
      <c r="FRE26" s="519"/>
      <c r="FRF26" s="519"/>
      <c r="FRJ26" s="519"/>
      <c r="FRK26" s="519"/>
      <c r="FRO26" s="519"/>
      <c r="FRP26" s="519"/>
      <c r="FRT26" s="519"/>
      <c r="FRU26" s="519"/>
      <c r="FRY26" s="519"/>
      <c r="FRZ26" s="519"/>
      <c r="FSD26" s="519"/>
      <c r="FSE26" s="519"/>
      <c r="FSI26" s="519"/>
      <c r="FSJ26" s="519"/>
      <c r="FSN26" s="519"/>
      <c r="FSO26" s="519"/>
      <c r="FSS26" s="519"/>
      <c r="FST26" s="519"/>
      <c r="FSX26" s="519"/>
      <c r="FSY26" s="519"/>
      <c r="FTC26" s="519"/>
      <c r="FTD26" s="519"/>
      <c r="FTH26" s="519"/>
      <c r="FTI26" s="519"/>
      <c r="FTM26" s="519"/>
      <c r="FTN26" s="519"/>
      <c r="FTR26" s="519"/>
      <c r="FTS26" s="519"/>
      <c r="FTW26" s="519"/>
      <c r="FTX26" s="519"/>
      <c r="FUB26" s="519"/>
      <c r="FUC26" s="519"/>
      <c r="FUG26" s="519"/>
      <c r="FUH26" s="519"/>
      <c r="FUL26" s="519"/>
      <c r="FUM26" s="519"/>
      <c r="FUQ26" s="519"/>
      <c r="FUR26" s="519"/>
      <c r="FUV26" s="519"/>
      <c r="FUW26" s="519"/>
      <c r="FVA26" s="519"/>
      <c r="FVB26" s="519"/>
      <c r="FVF26" s="519"/>
      <c r="FVG26" s="519"/>
      <c r="FVK26" s="519"/>
      <c r="FVL26" s="519"/>
      <c r="FVP26" s="519"/>
      <c r="FVQ26" s="519"/>
      <c r="FVU26" s="519"/>
      <c r="FVV26" s="519"/>
      <c r="FVZ26" s="519"/>
      <c r="FWA26" s="519"/>
      <c r="FWE26" s="519"/>
      <c r="FWF26" s="519"/>
      <c r="FWJ26" s="519"/>
      <c r="FWK26" s="519"/>
      <c r="FWO26" s="519"/>
      <c r="FWP26" s="519"/>
      <c r="FWT26" s="519"/>
      <c r="FWU26" s="519"/>
      <c r="FWY26" s="519"/>
      <c r="FWZ26" s="519"/>
      <c r="FXD26" s="519"/>
      <c r="FXE26" s="519"/>
      <c r="FXI26" s="519"/>
      <c r="FXJ26" s="519"/>
      <c r="FXN26" s="519"/>
      <c r="FXO26" s="519"/>
      <c r="FXS26" s="519"/>
      <c r="FXT26" s="519"/>
      <c r="FXX26" s="519"/>
      <c r="FXY26" s="519"/>
      <c r="FYC26" s="519"/>
      <c r="FYD26" s="519"/>
      <c r="FYH26" s="519"/>
      <c r="FYI26" s="519"/>
      <c r="FYM26" s="519"/>
      <c r="FYN26" s="519"/>
      <c r="FYR26" s="519"/>
      <c r="FYS26" s="519"/>
      <c r="FYW26" s="519"/>
      <c r="FYX26" s="519"/>
      <c r="FZB26" s="519"/>
      <c r="FZC26" s="519"/>
      <c r="FZG26" s="519"/>
      <c r="FZH26" s="519"/>
      <c r="FZL26" s="519"/>
      <c r="FZM26" s="519"/>
      <c r="FZQ26" s="519"/>
      <c r="FZR26" s="519"/>
      <c r="FZV26" s="519"/>
      <c r="FZW26" s="519"/>
      <c r="GAA26" s="519"/>
      <c r="GAB26" s="519"/>
      <c r="GAF26" s="519"/>
      <c r="GAG26" s="519"/>
      <c r="GAK26" s="519"/>
      <c r="GAL26" s="519"/>
      <c r="GAP26" s="519"/>
      <c r="GAQ26" s="519"/>
      <c r="GAU26" s="519"/>
      <c r="GAV26" s="519"/>
      <c r="GAZ26" s="519"/>
      <c r="GBA26" s="519"/>
      <c r="GBE26" s="519"/>
      <c r="GBF26" s="519"/>
      <c r="GBJ26" s="519"/>
      <c r="GBK26" s="519"/>
      <c r="GBO26" s="519"/>
      <c r="GBP26" s="519"/>
      <c r="GBT26" s="519"/>
      <c r="GBU26" s="519"/>
      <c r="GBY26" s="519"/>
      <c r="GBZ26" s="519"/>
      <c r="GCD26" s="519"/>
      <c r="GCE26" s="519"/>
      <c r="GCI26" s="519"/>
      <c r="GCJ26" s="519"/>
      <c r="GCN26" s="519"/>
      <c r="GCO26" s="519"/>
      <c r="GCS26" s="519"/>
      <c r="GCT26" s="519"/>
      <c r="GCX26" s="519"/>
      <c r="GCY26" s="519"/>
      <c r="GDC26" s="519"/>
      <c r="GDD26" s="519"/>
      <c r="GDH26" s="519"/>
      <c r="GDI26" s="519"/>
      <c r="GDM26" s="519"/>
      <c r="GDN26" s="519"/>
      <c r="GDR26" s="519"/>
      <c r="GDS26" s="519"/>
      <c r="GDW26" s="519"/>
      <c r="GDX26" s="519"/>
      <c r="GEB26" s="519"/>
      <c r="GEC26" s="519"/>
      <c r="GEG26" s="519"/>
      <c r="GEH26" s="519"/>
      <c r="GEL26" s="519"/>
      <c r="GEM26" s="519"/>
      <c r="GEQ26" s="519"/>
      <c r="GER26" s="519"/>
      <c r="GEV26" s="519"/>
      <c r="GEW26" s="519"/>
      <c r="GFA26" s="519"/>
      <c r="GFB26" s="519"/>
      <c r="GFF26" s="519"/>
      <c r="GFG26" s="519"/>
      <c r="GFK26" s="519"/>
      <c r="GFL26" s="519"/>
      <c r="GFP26" s="519"/>
      <c r="GFQ26" s="519"/>
      <c r="GFU26" s="519"/>
      <c r="GFV26" s="519"/>
      <c r="GFZ26" s="519"/>
      <c r="GGA26" s="519"/>
      <c r="GGE26" s="519"/>
      <c r="GGF26" s="519"/>
      <c r="GGJ26" s="519"/>
      <c r="GGK26" s="519"/>
      <c r="GGO26" s="519"/>
      <c r="GGP26" s="519"/>
      <c r="GGT26" s="519"/>
      <c r="GGU26" s="519"/>
      <c r="GGY26" s="519"/>
      <c r="GGZ26" s="519"/>
      <c r="GHD26" s="519"/>
      <c r="GHE26" s="519"/>
      <c r="GHI26" s="519"/>
      <c r="GHJ26" s="519"/>
      <c r="GHN26" s="519"/>
      <c r="GHO26" s="519"/>
      <c r="GHS26" s="519"/>
      <c r="GHT26" s="519"/>
      <c r="GHX26" s="519"/>
      <c r="GHY26" s="519"/>
      <c r="GIC26" s="519"/>
      <c r="GID26" s="519"/>
      <c r="GIH26" s="519"/>
      <c r="GII26" s="519"/>
      <c r="GIM26" s="519"/>
      <c r="GIN26" s="519"/>
      <c r="GIR26" s="519"/>
      <c r="GIS26" s="519"/>
      <c r="GIW26" s="519"/>
      <c r="GIX26" s="519"/>
      <c r="GJB26" s="519"/>
      <c r="GJC26" s="519"/>
      <c r="GJG26" s="519"/>
      <c r="GJH26" s="519"/>
      <c r="GJL26" s="519"/>
      <c r="GJM26" s="519"/>
      <c r="GJQ26" s="519"/>
      <c r="GJR26" s="519"/>
      <c r="GJV26" s="519"/>
      <c r="GJW26" s="519"/>
      <c r="GKA26" s="519"/>
      <c r="GKB26" s="519"/>
      <c r="GKF26" s="519"/>
      <c r="GKG26" s="519"/>
      <c r="GKK26" s="519"/>
      <c r="GKL26" s="519"/>
      <c r="GKP26" s="519"/>
      <c r="GKQ26" s="519"/>
      <c r="GKU26" s="519"/>
      <c r="GKV26" s="519"/>
      <c r="GKZ26" s="519"/>
      <c r="GLA26" s="519"/>
      <c r="GLE26" s="519"/>
      <c r="GLF26" s="519"/>
      <c r="GLJ26" s="519"/>
      <c r="GLK26" s="519"/>
      <c r="GLO26" s="519"/>
      <c r="GLP26" s="519"/>
      <c r="GLT26" s="519"/>
      <c r="GLU26" s="519"/>
      <c r="GLY26" s="519"/>
      <c r="GLZ26" s="519"/>
      <c r="GMD26" s="519"/>
      <c r="GME26" s="519"/>
      <c r="GMI26" s="519"/>
      <c r="GMJ26" s="519"/>
      <c r="GMN26" s="519"/>
      <c r="GMO26" s="519"/>
      <c r="GMS26" s="519"/>
      <c r="GMT26" s="519"/>
      <c r="GMX26" s="519"/>
      <c r="GMY26" s="519"/>
      <c r="GNC26" s="519"/>
      <c r="GND26" s="519"/>
      <c r="GNH26" s="519"/>
      <c r="GNI26" s="519"/>
      <c r="GNM26" s="519"/>
      <c r="GNN26" s="519"/>
      <c r="GNR26" s="519"/>
      <c r="GNS26" s="519"/>
      <c r="GNW26" s="519"/>
      <c r="GNX26" s="519"/>
      <c r="GOB26" s="519"/>
      <c r="GOC26" s="519"/>
      <c r="GOG26" s="519"/>
      <c r="GOH26" s="519"/>
      <c r="GOL26" s="519"/>
      <c r="GOM26" s="519"/>
      <c r="GOQ26" s="519"/>
      <c r="GOR26" s="519"/>
      <c r="GOV26" s="519"/>
      <c r="GOW26" s="519"/>
      <c r="GPA26" s="519"/>
      <c r="GPB26" s="519"/>
      <c r="GPF26" s="519"/>
      <c r="GPG26" s="519"/>
      <c r="GPK26" s="519"/>
      <c r="GPL26" s="519"/>
      <c r="GPP26" s="519"/>
      <c r="GPQ26" s="519"/>
      <c r="GPU26" s="519"/>
      <c r="GPV26" s="519"/>
      <c r="GPZ26" s="519"/>
      <c r="GQA26" s="519"/>
      <c r="GQE26" s="519"/>
      <c r="GQF26" s="519"/>
      <c r="GQJ26" s="519"/>
      <c r="GQK26" s="519"/>
      <c r="GQO26" s="519"/>
      <c r="GQP26" s="519"/>
      <c r="GQT26" s="519"/>
      <c r="GQU26" s="519"/>
      <c r="GQY26" s="519"/>
      <c r="GQZ26" s="519"/>
      <c r="GRD26" s="519"/>
      <c r="GRE26" s="519"/>
      <c r="GRI26" s="519"/>
      <c r="GRJ26" s="519"/>
      <c r="GRN26" s="519"/>
      <c r="GRO26" s="519"/>
      <c r="GRS26" s="519"/>
      <c r="GRT26" s="519"/>
      <c r="GRX26" s="519"/>
      <c r="GRY26" s="519"/>
      <c r="GSC26" s="519"/>
      <c r="GSD26" s="519"/>
      <c r="GSH26" s="519"/>
      <c r="GSI26" s="519"/>
      <c r="GSM26" s="519"/>
      <c r="GSN26" s="519"/>
      <c r="GSR26" s="519"/>
      <c r="GSS26" s="519"/>
      <c r="GSW26" s="519"/>
      <c r="GSX26" s="519"/>
      <c r="GTB26" s="519"/>
      <c r="GTC26" s="519"/>
      <c r="GTG26" s="519"/>
      <c r="GTH26" s="519"/>
      <c r="GTL26" s="519"/>
      <c r="GTM26" s="519"/>
      <c r="GTQ26" s="519"/>
      <c r="GTR26" s="519"/>
      <c r="GTV26" s="519"/>
      <c r="GTW26" s="519"/>
      <c r="GUA26" s="519"/>
      <c r="GUB26" s="519"/>
      <c r="GUF26" s="519"/>
      <c r="GUG26" s="519"/>
      <c r="GUK26" s="519"/>
      <c r="GUL26" s="519"/>
      <c r="GUP26" s="519"/>
      <c r="GUQ26" s="519"/>
      <c r="GUU26" s="519"/>
      <c r="GUV26" s="519"/>
      <c r="GUZ26" s="519"/>
      <c r="GVA26" s="519"/>
      <c r="GVE26" s="519"/>
      <c r="GVF26" s="519"/>
      <c r="GVJ26" s="519"/>
      <c r="GVK26" s="519"/>
      <c r="GVO26" s="519"/>
      <c r="GVP26" s="519"/>
      <c r="GVT26" s="519"/>
      <c r="GVU26" s="519"/>
      <c r="GVY26" s="519"/>
      <c r="GVZ26" s="519"/>
      <c r="GWD26" s="519"/>
      <c r="GWE26" s="519"/>
      <c r="GWI26" s="519"/>
      <c r="GWJ26" s="519"/>
      <c r="GWN26" s="519"/>
      <c r="GWO26" s="519"/>
      <c r="GWS26" s="519"/>
      <c r="GWT26" s="519"/>
      <c r="GWX26" s="519"/>
      <c r="GWY26" s="519"/>
      <c r="GXC26" s="519"/>
      <c r="GXD26" s="519"/>
      <c r="GXH26" s="519"/>
      <c r="GXI26" s="519"/>
      <c r="GXM26" s="519"/>
      <c r="GXN26" s="519"/>
      <c r="GXR26" s="519"/>
      <c r="GXS26" s="519"/>
      <c r="GXW26" s="519"/>
      <c r="GXX26" s="519"/>
      <c r="GYB26" s="519"/>
      <c r="GYC26" s="519"/>
      <c r="GYG26" s="519"/>
      <c r="GYH26" s="519"/>
      <c r="GYL26" s="519"/>
      <c r="GYM26" s="519"/>
      <c r="GYQ26" s="519"/>
      <c r="GYR26" s="519"/>
      <c r="GYV26" s="519"/>
      <c r="GYW26" s="519"/>
      <c r="GZA26" s="519"/>
      <c r="GZB26" s="519"/>
      <c r="GZF26" s="519"/>
      <c r="GZG26" s="519"/>
      <c r="GZK26" s="519"/>
      <c r="GZL26" s="519"/>
      <c r="GZP26" s="519"/>
      <c r="GZQ26" s="519"/>
      <c r="GZU26" s="519"/>
      <c r="GZV26" s="519"/>
      <c r="GZZ26" s="519"/>
      <c r="HAA26" s="519"/>
      <c r="HAE26" s="519"/>
      <c r="HAF26" s="519"/>
      <c r="HAJ26" s="519"/>
      <c r="HAK26" s="519"/>
      <c r="HAO26" s="519"/>
      <c r="HAP26" s="519"/>
      <c r="HAT26" s="519"/>
      <c r="HAU26" s="519"/>
      <c r="HAY26" s="519"/>
      <c r="HAZ26" s="519"/>
      <c r="HBD26" s="519"/>
      <c r="HBE26" s="519"/>
      <c r="HBI26" s="519"/>
      <c r="HBJ26" s="519"/>
      <c r="HBN26" s="519"/>
      <c r="HBO26" s="519"/>
      <c r="HBS26" s="519"/>
      <c r="HBT26" s="519"/>
      <c r="HBX26" s="519"/>
      <c r="HBY26" s="519"/>
      <c r="HCC26" s="519"/>
      <c r="HCD26" s="519"/>
      <c r="HCH26" s="519"/>
      <c r="HCI26" s="519"/>
      <c r="HCM26" s="519"/>
      <c r="HCN26" s="519"/>
      <c r="HCR26" s="519"/>
      <c r="HCS26" s="519"/>
      <c r="HCW26" s="519"/>
      <c r="HCX26" s="519"/>
      <c r="HDB26" s="519"/>
      <c r="HDC26" s="519"/>
      <c r="HDG26" s="519"/>
      <c r="HDH26" s="519"/>
      <c r="HDL26" s="519"/>
      <c r="HDM26" s="519"/>
      <c r="HDQ26" s="519"/>
      <c r="HDR26" s="519"/>
      <c r="HDV26" s="519"/>
      <c r="HDW26" s="519"/>
      <c r="HEA26" s="519"/>
      <c r="HEB26" s="519"/>
      <c r="HEF26" s="519"/>
      <c r="HEG26" s="519"/>
      <c r="HEK26" s="519"/>
      <c r="HEL26" s="519"/>
      <c r="HEP26" s="519"/>
      <c r="HEQ26" s="519"/>
      <c r="HEU26" s="519"/>
      <c r="HEV26" s="519"/>
      <c r="HEZ26" s="519"/>
      <c r="HFA26" s="519"/>
      <c r="HFE26" s="519"/>
      <c r="HFF26" s="519"/>
      <c r="HFJ26" s="519"/>
      <c r="HFK26" s="519"/>
      <c r="HFO26" s="519"/>
      <c r="HFP26" s="519"/>
      <c r="HFT26" s="519"/>
      <c r="HFU26" s="519"/>
      <c r="HFY26" s="519"/>
      <c r="HFZ26" s="519"/>
      <c r="HGD26" s="519"/>
      <c r="HGE26" s="519"/>
      <c r="HGI26" s="519"/>
      <c r="HGJ26" s="519"/>
      <c r="HGN26" s="519"/>
      <c r="HGO26" s="519"/>
      <c r="HGS26" s="519"/>
      <c r="HGT26" s="519"/>
      <c r="HGX26" s="519"/>
      <c r="HGY26" s="519"/>
      <c r="HHC26" s="519"/>
      <c r="HHD26" s="519"/>
      <c r="HHH26" s="519"/>
      <c r="HHI26" s="519"/>
      <c r="HHM26" s="519"/>
      <c r="HHN26" s="519"/>
      <c r="HHR26" s="519"/>
      <c r="HHS26" s="519"/>
      <c r="HHW26" s="519"/>
      <c r="HHX26" s="519"/>
      <c r="HIB26" s="519"/>
      <c r="HIC26" s="519"/>
      <c r="HIG26" s="519"/>
      <c r="HIH26" s="519"/>
      <c r="HIL26" s="519"/>
      <c r="HIM26" s="519"/>
      <c r="HIQ26" s="519"/>
      <c r="HIR26" s="519"/>
      <c r="HIV26" s="519"/>
      <c r="HIW26" s="519"/>
      <c r="HJA26" s="519"/>
      <c r="HJB26" s="519"/>
      <c r="HJF26" s="519"/>
      <c r="HJG26" s="519"/>
      <c r="HJK26" s="519"/>
      <c r="HJL26" s="519"/>
      <c r="HJP26" s="519"/>
      <c r="HJQ26" s="519"/>
      <c r="HJU26" s="519"/>
      <c r="HJV26" s="519"/>
      <c r="HJZ26" s="519"/>
      <c r="HKA26" s="519"/>
      <c r="HKE26" s="519"/>
      <c r="HKF26" s="519"/>
      <c r="HKJ26" s="519"/>
      <c r="HKK26" s="519"/>
      <c r="HKO26" s="519"/>
      <c r="HKP26" s="519"/>
      <c r="HKT26" s="519"/>
      <c r="HKU26" s="519"/>
      <c r="HKY26" s="519"/>
      <c r="HKZ26" s="519"/>
      <c r="HLD26" s="519"/>
      <c r="HLE26" s="519"/>
      <c r="HLI26" s="519"/>
      <c r="HLJ26" s="519"/>
      <c r="HLN26" s="519"/>
      <c r="HLO26" s="519"/>
      <c r="HLS26" s="519"/>
      <c r="HLT26" s="519"/>
      <c r="HLX26" s="519"/>
      <c r="HLY26" s="519"/>
      <c r="HMC26" s="519"/>
      <c r="HMD26" s="519"/>
      <c r="HMH26" s="519"/>
      <c r="HMI26" s="519"/>
      <c r="HMM26" s="519"/>
      <c r="HMN26" s="519"/>
      <c r="HMR26" s="519"/>
      <c r="HMS26" s="519"/>
      <c r="HMW26" s="519"/>
      <c r="HMX26" s="519"/>
      <c r="HNB26" s="519"/>
      <c r="HNC26" s="519"/>
      <c r="HNG26" s="519"/>
      <c r="HNH26" s="519"/>
      <c r="HNL26" s="519"/>
      <c r="HNM26" s="519"/>
      <c r="HNQ26" s="519"/>
      <c r="HNR26" s="519"/>
      <c r="HNV26" s="519"/>
      <c r="HNW26" s="519"/>
      <c r="HOA26" s="519"/>
      <c r="HOB26" s="519"/>
      <c r="HOF26" s="519"/>
      <c r="HOG26" s="519"/>
      <c r="HOK26" s="519"/>
      <c r="HOL26" s="519"/>
      <c r="HOP26" s="519"/>
      <c r="HOQ26" s="519"/>
      <c r="HOU26" s="519"/>
      <c r="HOV26" s="519"/>
      <c r="HOZ26" s="519"/>
      <c r="HPA26" s="519"/>
      <c r="HPE26" s="519"/>
      <c r="HPF26" s="519"/>
      <c r="HPJ26" s="519"/>
      <c r="HPK26" s="519"/>
      <c r="HPO26" s="519"/>
      <c r="HPP26" s="519"/>
      <c r="HPT26" s="519"/>
      <c r="HPU26" s="519"/>
      <c r="HPY26" s="519"/>
      <c r="HPZ26" s="519"/>
      <c r="HQD26" s="519"/>
      <c r="HQE26" s="519"/>
      <c r="HQI26" s="519"/>
      <c r="HQJ26" s="519"/>
      <c r="HQN26" s="519"/>
      <c r="HQO26" s="519"/>
      <c r="HQS26" s="519"/>
      <c r="HQT26" s="519"/>
      <c r="HQX26" s="519"/>
      <c r="HQY26" s="519"/>
      <c r="HRC26" s="519"/>
      <c r="HRD26" s="519"/>
      <c r="HRH26" s="519"/>
      <c r="HRI26" s="519"/>
      <c r="HRM26" s="519"/>
      <c r="HRN26" s="519"/>
      <c r="HRR26" s="519"/>
      <c r="HRS26" s="519"/>
      <c r="HRW26" s="519"/>
      <c r="HRX26" s="519"/>
      <c r="HSB26" s="519"/>
      <c r="HSC26" s="519"/>
      <c r="HSG26" s="519"/>
      <c r="HSH26" s="519"/>
      <c r="HSL26" s="519"/>
      <c r="HSM26" s="519"/>
      <c r="HSQ26" s="519"/>
      <c r="HSR26" s="519"/>
      <c r="HSV26" s="519"/>
      <c r="HSW26" s="519"/>
      <c r="HTA26" s="519"/>
      <c r="HTB26" s="519"/>
      <c r="HTF26" s="519"/>
      <c r="HTG26" s="519"/>
      <c r="HTK26" s="519"/>
      <c r="HTL26" s="519"/>
      <c r="HTP26" s="519"/>
      <c r="HTQ26" s="519"/>
      <c r="HTU26" s="519"/>
      <c r="HTV26" s="519"/>
      <c r="HTZ26" s="519"/>
      <c r="HUA26" s="519"/>
      <c r="HUE26" s="519"/>
      <c r="HUF26" s="519"/>
      <c r="HUJ26" s="519"/>
      <c r="HUK26" s="519"/>
      <c r="HUO26" s="519"/>
      <c r="HUP26" s="519"/>
      <c r="HUT26" s="519"/>
      <c r="HUU26" s="519"/>
      <c r="HUY26" s="519"/>
      <c r="HUZ26" s="519"/>
      <c r="HVD26" s="519"/>
      <c r="HVE26" s="519"/>
      <c r="HVI26" s="519"/>
      <c r="HVJ26" s="519"/>
      <c r="HVN26" s="519"/>
      <c r="HVO26" s="519"/>
      <c r="HVS26" s="519"/>
      <c r="HVT26" s="519"/>
      <c r="HVX26" s="519"/>
      <c r="HVY26" s="519"/>
      <c r="HWC26" s="519"/>
      <c r="HWD26" s="519"/>
      <c r="HWH26" s="519"/>
      <c r="HWI26" s="519"/>
      <c r="HWM26" s="519"/>
      <c r="HWN26" s="519"/>
      <c r="HWR26" s="519"/>
      <c r="HWS26" s="519"/>
      <c r="HWW26" s="519"/>
      <c r="HWX26" s="519"/>
      <c r="HXB26" s="519"/>
      <c r="HXC26" s="519"/>
      <c r="HXG26" s="519"/>
      <c r="HXH26" s="519"/>
      <c r="HXL26" s="519"/>
      <c r="HXM26" s="519"/>
      <c r="HXQ26" s="519"/>
      <c r="HXR26" s="519"/>
      <c r="HXV26" s="519"/>
      <c r="HXW26" s="519"/>
      <c r="HYA26" s="519"/>
      <c r="HYB26" s="519"/>
      <c r="HYF26" s="519"/>
      <c r="HYG26" s="519"/>
      <c r="HYK26" s="519"/>
      <c r="HYL26" s="519"/>
      <c r="HYP26" s="519"/>
      <c r="HYQ26" s="519"/>
      <c r="HYU26" s="519"/>
      <c r="HYV26" s="519"/>
      <c r="HYZ26" s="519"/>
      <c r="HZA26" s="519"/>
      <c r="HZE26" s="519"/>
      <c r="HZF26" s="519"/>
      <c r="HZJ26" s="519"/>
      <c r="HZK26" s="519"/>
      <c r="HZO26" s="519"/>
      <c r="HZP26" s="519"/>
      <c r="HZT26" s="519"/>
      <c r="HZU26" s="519"/>
      <c r="HZY26" s="519"/>
      <c r="HZZ26" s="519"/>
      <c r="IAD26" s="519"/>
      <c r="IAE26" s="519"/>
      <c r="IAI26" s="519"/>
      <c r="IAJ26" s="519"/>
      <c r="IAN26" s="519"/>
      <c r="IAO26" s="519"/>
      <c r="IAS26" s="519"/>
      <c r="IAT26" s="519"/>
      <c r="IAX26" s="519"/>
      <c r="IAY26" s="519"/>
      <c r="IBC26" s="519"/>
      <c r="IBD26" s="519"/>
      <c r="IBH26" s="519"/>
      <c r="IBI26" s="519"/>
      <c r="IBM26" s="519"/>
      <c r="IBN26" s="519"/>
      <c r="IBR26" s="519"/>
      <c r="IBS26" s="519"/>
      <c r="IBW26" s="519"/>
      <c r="IBX26" s="519"/>
      <c r="ICB26" s="519"/>
      <c r="ICC26" s="519"/>
      <c r="ICG26" s="519"/>
      <c r="ICH26" s="519"/>
      <c r="ICL26" s="519"/>
      <c r="ICM26" s="519"/>
      <c r="ICQ26" s="519"/>
      <c r="ICR26" s="519"/>
      <c r="ICV26" s="519"/>
      <c r="ICW26" s="519"/>
      <c r="IDA26" s="519"/>
      <c r="IDB26" s="519"/>
      <c r="IDF26" s="519"/>
      <c r="IDG26" s="519"/>
      <c r="IDK26" s="519"/>
      <c r="IDL26" s="519"/>
      <c r="IDP26" s="519"/>
      <c r="IDQ26" s="519"/>
      <c r="IDU26" s="519"/>
      <c r="IDV26" s="519"/>
      <c r="IDZ26" s="519"/>
      <c r="IEA26" s="519"/>
      <c r="IEE26" s="519"/>
      <c r="IEF26" s="519"/>
      <c r="IEJ26" s="519"/>
      <c r="IEK26" s="519"/>
      <c r="IEO26" s="519"/>
      <c r="IEP26" s="519"/>
      <c r="IET26" s="519"/>
      <c r="IEU26" s="519"/>
      <c r="IEY26" s="519"/>
      <c r="IEZ26" s="519"/>
      <c r="IFD26" s="519"/>
      <c r="IFE26" s="519"/>
      <c r="IFI26" s="519"/>
      <c r="IFJ26" s="519"/>
      <c r="IFN26" s="519"/>
      <c r="IFO26" s="519"/>
      <c r="IFS26" s="519"/>
      <c r="IFT26" s="519"/>
      <c r="IFX26" s="519"/>
      <c r="IFY26" s="519"/>
      <c r="IGC26" s="519"/>
      <c r="IGD26" s="519"/>
      <c r="IGH26" s="519"/>
      <c r="IGI26" s="519"/>
      <c r="IGM26" s="519"/>
      <c r="IGN26" s="519"/>
      <c r="IGR26" s="519"/>
      <c r="IGS26" s="519"/>
      <c r="IGW26" s="519"/>
      <c r="IGX26" s="519"/>
      <c r="IHB26" s="519"/>
      <c r="IHC26" s="519"/>
      <c r="IHG26" s="519"/>
      <c r="IHH26" s="519"/>
      <c r="IHL26" s="519"/>
      <c r="IHM26" s="519"/>
      <c r="IHQ26" s="519"/>
      <c r="IHR26" s="519"/>
      <c r="IHV26" s="519"/>
      <c r="IHW26" s="519"/>
      <c r="IIA26" s="519"/>
      <c r="IIB26" s="519"/>
      <c r="IIF26" s="519"/>
      <c r="IIG26" s="519"/>
      <c r="IIK26" s="519"/>
      <c r="IIL26" s="519"/>
      <c r="IIP26" s="519"/>
      <c r="IIQ26" s="519"/>
      <c r="IIU26" s="519"/>
      <c r="IIV26" s="519"/>
      <c r="IIZ26" s="519"/>
      <c r="IJA26" s="519"/>
      <c r="IJE26" s="519"/>
      <c r="IJF26" s="519"/>
      <c r="IJJ26" s="519"/>
      <c r="IJK26" s="519"/>
      <c r="IJO26" s="519"/>
      <c r="IJP26" s="519"/>
      <c r="IJT26" s="519"/>
      <c r="IJU26" s="519"/>
      <c r="IJY26" s="519"/>
      <c r="IJZ26" s="519"/>
      <c r="IKD26" s="519"/>
      <c r="IKE26" s="519"/>
      <c r="IKI26" s="519"/>
      <c r="IKJ26" s="519"/>
      <c r="IKN26" s="519"/>
      <c r="IKO26" s="519"/>
      <c r="IKS26" s="519"/>
      <c r="IKT26" s="519"/>
      <c r="IKX26" s="519"/>
      <c r="IKY26" s="519"/>
      <c r="ILC26" s="519"/>
      <c r="ILD26" s="519"/>
      <c r="ILH26" s="519"/>
      <c r="ILI26" s="519"/>
      <c r="ILM26" s="519"/>
      <c r="ILN26" s="519"/>
      <c r="ILR26" s="519"/>
      <c r="ILS26" s="519"/>
      <c r="ILW26" s="519"/>
      <c r="ILX26" s="519"/>
      <c r="IMB26" s="519"/>
      <c r="IMC26" s="519"/>
      <c r="IMG26" s="519"/>
      <c r="IMH26" s="519"/>
      <c r="IML26" s="519"/>
      <c r="IMM26" s="519"/>
      <c r="IMQ26" s="519"/>
      <c r="IMR26" s="519"/>
      <c r="IMV26" s="519"/>
      <c r="IMW26" s="519"/>
      <c r="INA26" s="519"/>
      <c r="INB26" s="519"/>
      <c r="INF26" s="519"/>
      <c r="ING26" s="519"/>
      <c r="INK26" s="519"/>
      <c r="INL26" s="519"/>
      <c r="INP26" s="519"/>
      <c r="INQ26" s="519"/>
      <c r="INU26" s="519"/>
      <c r="INV26" s="519"/>
      <c r="INZ26" s="519"/>
      <c r="IOA26" s="519"/>
      <c r="IOE26" s="519"/>
      <c r="IOF26" s="519"/>
      <c r="IOJ26" s="519"/>
      <c r="IOK26" s="519"/>
      <c r="IOO26" s="519"/>
      <c r="IOP26" s="519"/>
      <c r="IOT26" s="519"/>
      <c r="IOU26" s="519"/>
      <c r="IOY26" s="519"/>
      <c r="IOZ26" s="519"/>
      <c r="IPD26" s="519"/>
      <c r="IPE26" s="519"/>
      <c r="IPI26" s="519"/>
      <c r="IPJ26" s="519"/>
      <c r="IPN26" s="519"/>
      <c r="IPO26" s="519"/>
      <c r="IPS26" s="519"/>
      <c r="IPT26" s="519"/>
      <c r="IPX26" s="519"/>
      <c r="IPY26" s="519"/>
      <c r="IQC26" s="519"/>
      <c r="IQD26" s="519"/>
      <c r="IQH26" s="519"/>
      <c r="IQI26" s="519"/>
      <c r="IQM26" s="519"/>
      <c r="IQN26" s="519"/>
      <c r="IQR26" s="519"/>
      <c r="IQS26" s="519"/>
      <c r="IQW26" s="519"/>
      <c r="IQX26" s="519"/>
      <c r="IRB26" s="519"/>
      <c r="IRC26" s="519"/>
      <c r="IRG26" s="519"/>
      <c r="IRH26" s="519"/>
      <c r="IRL26" s="519"/>
      <c r="IRM26" s="519"/>
      <c r="IRQ26" s="519"/>
      <c r="IRR26" s="519"/>
      <c r="IRV26" s="519"/>
      <c r="IRW26" s="519"/>
      <c r="ISA26" s="519"/>
      <c r="ISB26" s="519"/>
      <c r="ISF26" s="519"/>
      <c r="ISG26" s="519"/>
      <c r="ISK26" s="519"/>
      <c r="ISL26" s="519"/>
      <c r="ISP26" s="519"/>
      <c r="ISQ26" s="519"/>
      <c r="ISU26" s="519"/>
      <c r="ISV26" s="519"/>
      <c r="ISZ26" s="519"/>
      <c r="ITA26" s="519"/>
      <c r="ITE26" s="519"/>
      <c r="ITF26" s="519"/>
      <c r="ITJ26" s="519"/>
      <c r="ITK26" s="519"/>
      <c r="ITO26" s="519"/>
      <c r="ITP26" s="519"/>
      <c r="ITT26" s="519"/>
      <c r="ITU26" s="519"/>
      <c r="ITY26" s="519"/>
      <c r="ITZ26" s="519"/>
      <c r="IUD26" s="519"/>
      <c r="IUE26" s="519"/>
      <c r="IUI26" s="519"/>
      <c r="IUJ26" s="519"/>
      <c r="IUN26" s="519"/>
      <c r="IUO26" s="519"/>
      <c r="IUS26" s="519"/>
      <c r="IUT26" s="519"/>
      <c r="IUX26" s="519"/>
      <c r="IUY26" s="519"/>
      <c r="IVC26" s="519"/>
      <c r="IVD26" s="519"/>
      <c r="IVH26" s="519"/>
      <c r="IVI26" s="519"/>
      <c r="IVM26" s="519"/>
      <c r="IVN26" s="519"/>
      <c r="IVR26" s="519"/>
      <c r="IVS26" s="519"/>
      <c r="IVW26" s="519"/>
      <c r="IVX26" s="519"/>
      <c r="IWB26" s="519"/>
      <c r="IWC26" s="519"/>
      <c r="IWG26" s="519"/>
      <c r="IWH26" s="519"/>
      <c r="IWL26" s="519"/>
      <c r="IWM26" s="519"/>
      <c r="IWQ26" s="519"/>
      <c r="IWR26" s="519"/>
      <c r="IWV26" s="519"/>
      <c r="IWW26" s="519"/>
      <c r="IXA26" s="519"/>
      <c r="IXB26" s="519"/>
      <c r="IXF26" s="519"/>
      <c r="IXG26" s="519"/>
      <c r="IXK26" s="519"/>
      <c r="IXL26" s="519"/>
      <c r="IXP26" s="519"/>
      <c r="IXQ26" s="519"/>
      <c r="IXU26" s="519"/>
      <c r="IXV26" s="519"/>
      <c r="IXZ26" s="519"/>
      <c r="IYA26" s="519"/>
      <c r="IYE26" s="519"/>
      <c r="IYF26" s="519"/>
      <c r="IYJ26" s="519"/>
      <c r="IYK26" s="519"/>
      <c r="IYO26" s="519"/>
      <c r="IYP26" s="519"/>
      <c r="IYT26" s="519"/>
      <c r="IYU26" s="519"/>
      <c r="IYY26" s="519"/>
      <c r="IYZ26" s="519"/>
      <c r="IZD26" s="519"/>
      <c r="IZE26" s="519"/>
      <c r="IZI26" s="519"/>
      <c r="IZJ26" s="519"/>
      <c r="IZN26" s="519"/>
      <c r="IZO26" s="519"/>
      <c r="IZS26" s="519"/>
      <c r="IZT26" s="519"/>
      <c r="IZX26" s="519"/>
      <c r="IZY26" s="519"/>
      <c r="JAC26" s="519"/>
      <c r="JAD26" s="519"/>
      <c r="JAH26" s="519"/>
      <c r="JAI26" s="519"/>
      <c r="JAM26" s="519"/>
      <c r="JAN26" s="519"/>
      <c r="JAR26" s="519"/>
      <c r="JAS26" s="519"/>
      <c r="JAW26" s="519"/>
      <c r="JAX26" s="519"/>
      <c r="JBB26" s="519"/>
      <c r="JBC26" s="519"/>
      <c r="JBG26" s="519"/>
      <c r="JBH26" s="519"/>
      <c r="JBL26" s="519"/>
      <c r="JBM26" s="519"/>
      <c r="JBQ26" s="519"/>
      <c r="JBR26" s="519"/>
      <c r="JBV26" s="519"/>
      <c r="JBW26" s="519"/>
      <c r="JCA26" s="519"/>
      <c r="JCB26" s="519"/>
      <c r="JCF26" s="519"/>
      <c r="JCG26" s="519"/>
      <c r="JCK26" s="519"/>
      <c r="JCL26" s="519"/>
      <c r="JCP26" s="519"/>
      <c r="JCQ26" s="519"/>
      <c r="JCU26" s="519"/>
      <c r="JCV26" s="519"/>
      <c r="JCZ26" s="519"/>
      <c r="JDA26" s="519"/>
      <c r="JDE26" s="519"/>
      <c r="JDF26" s="519"/>
      <c r="JDJ26" s="519"/>
      <c r="JDK26" s="519"/>
      <c r="JDO26" s="519"/>
      <c r="JDP26" s="519"/>
      <c r="JDT26" s="519"/>
      <c r="JDU26" s="519"/>
      <c r="JDY26" s="519"/>
      <c r="JDZ26" s="519"/>
      <c r="JED26" s="519"/>
      <c r="JEE26" s="519"/>
      <c r="JEI26" s="519"/>
      <c r="JEJ26" s="519"/>
      <c r="JEN26" s="519"/>
      <c r="JEO26" s="519"/>
      <c r="JES26" s="519"/>
      <c r="JET26" s="519"/>
      <c r="JEX26" s="519"/>
      <c r="JEY26" s="519"/>
      <c r="JFC26" s="519"/>
      <c r="JFD26" s="519"/>
      <c r="JFH26" s="519"/>
      <c r="JFI26" s="519"/>
      <c r="JFM26" s="519"/>
      <c r="JFN26" s="519"/>
      <c r="JFR26" s="519"/>
      <c r="JFS26" s="519"/>
      <c r="JFW26" s="519"/>
      <c r="JFX26" s="519"/>
      <c r="JGB26" s="519"/>
      <c r="JGC26" s="519"/>
      <c r="JGG26" s="519"/>
      <c r="JGH26" s="519"/>
      <c r="JGL26" s="519"/>
      <c r="JGM26" s="519"/>
      <c r="JGQ26" s="519"/>
      <c r="JGR26" s="519"/>
      <c r="JGV26" s="519"/>
      <c r="JGW26" s="519"/>
      <c r="JHA26" s="519"/>
      <c r="JHB26" s="519"/>
      <c r="JHF26" s="519"/>
      <c r="JHG26" s="519"/>
      <c r="JHK26" s="519"/>
      <c r="JHL26" s="519"/>
      <c r="JHP26" s="519"/>
      <c r="JHQ26" s="519"/>
      <c r="JHU26" s="519"/>
      <c r="JHV26" s="519"/>
      <c r="JHZ26" s="519"/>
      <c r="JIA26" s="519"/>
      <c r="JIE26" s="519"/>
      <c r="JIF26" s="519"/>
      <c r="JIJ26" s="519"/>
      <c r="JIK26" s="519"/>
      <c r="JIO26" s="519"/>
      <c r="JIP26" s="519"/>
      <c r="JIT26" s="519"/>
      <c r="JIU26" s="519"/>
      <c r="JIY26" s="519"/>
      <c r="JIZ26" s="519"/>
      <c r="JJD26" s="519"/>
      <c r="JJE26" s="519"/>
      <c r="JJI26" s="519"/>
      <c r="JJJ26" s="519"/>
      <c r="JJN26" s="519"/>
      <c r="JJO26" s="519"/>
      <c r="JJS26" s="519"/>
      <c r="JJT26" s="519"/>
      <c r="JJX26" s="519"/>
      <c r="JJY26" s="519"/>
      <c r="JKC26" s="519"/>
      <c r="JKD26" s="519"/>
      <c r="JKH26" s="519"/>
      <c r="JKI26" s="519"/>
      <c r="JKM26" s="519"/>
      <c r="JKN26" s="519"/>
      <c r="JKR26" s="519"/>
      <c r="JKS26" s="519"/>
      <c r="JKW26" s="519"/>
      <c r="JKX26" s="519"/>
      <c r="JLB26" s="519"/>
      <c r="JLC26" s="519"/>
      <c r="JLG26" s="519"/>
      <c r="JLH26" s="519"/>
      <c r="JLL26" s="519"/>
      <c r="JLM26" s="519"/>
      <c r="JLQ26" s="519"/>
      <c r="JLR26" s="519"/>
      <c r="JLV26" s="519"/>
      <c r="JLW26" s="519"/>
      <c r="JMA26" s="519"/>
      <c r="JMB26" s="519"/>
      <c r="JMF26" s="519"/>
      <c r="JMG26" s="519"/>
      <c r="JMK26" s="519"/>
      <c r="JML26" s="519"/>
      <c r="JMP26" s="519"/>
      <c r="JMQ26" s="519"/>
      <c r="JMU26" s="519"/>
      <c r="JMV26" s="519"/>
      <c r="JMZ26" s="519"/>
      <c r="JNA26" s="519"/>
      <c r="JNE26" s="519"/>
      <c r="JNF26" s="519"/>
      <c r="JNJ26" s="519"/>
      <c r="JNK26" s="519"/>
      <c r="JNO26" s="519"/>
      <c r="JNP26" s="519"/>
      <c r="JNT26" s="519"/>
      <c r="JNU26" s="519"/>
      <c r="JNY26" s="519"/>
      <c r="JNZ26" s="519"/>
      <c r="JOD26" s="519"/>
      <c r="JOE26" s="519"/>
      <c r="JOI26" s="519"/>
      <c r="JOJ26" s="519"/>
      <c r="JON26" s="519"/>
      <c r="JOO26" s="519"/>
      <c r="JOS26" s="519"/>
      <c r="JOT26" s="519"/>
      <c r="JOX26" s="519"/>
      <c r="JOY26" s="519"/>
      <c r="JPC26" s="519"/>
      <c r="JPD26" s="519"/>
      <c r="JPH26" s="519"/>
      <c r="JPI26" s="519"/>
      <c r="JPM26" s="519"/>
      <c r="JPN26" s="519"/>
      <c r="JPR26" s="519"/>
      <c r="JPS26" s="519"/>
      <c r="JPW26" s="519"/>
      <c r="JPX26" s="519"/>
      <c r="JQB26" s="519"/>
      <c r="JQC26" s="519"/>
      <c r="JQG26" s="519"/>
      <c r="JQH26" s="519"/>
      <c r="JQL26" s="519"/>
      <c r="JQM26" s="519"/>
      <c r="JQQ26" s="519"/>
      <c r="JQR26" s="519"/>
      <c r="JQV26" s="519"/>
      <c r="JQW26" s="519"/>
      <c r="JRA26" s="519"/>
      <c r="JRB26" s="519"/>
      <c r="JRF26" s="519"/>
      <c r="JRG26" s="519"/>
      <c r="JRK26" s="519"/>
      <c r="JRL26" s="519"/>
      <c r="JRP26" s="519"/>
      <c r="JRQ26" s="519"/>
      <c r="JRU26" s="519"/>
      <c r="JRV26" s="519"/>
      <c r="JRZ26" s="519"/>
      <c r="JSA26" s="519"/>
      <c r="JSE26" s="519"/>
      <c r="JSF26" s="519"/>
      <c r="JSJ26" s="519"/>
      <c r="JSK26" s="519"/>
      <c r="JSO26" s="519"/>
      <c r="JSP26" s="519"/>
      <c r="JST26" s="519"/>
      <c r="JSU26" s="519"/>
      <c r="JSY26" s="519"/>
      <c r="JSZ26" s="519"/>
      <c r="JTD26" s="519"/>
      <c r="JTE26" s="519"/>
      <c r="JTI26" s="519"/>
      <c r="JTJ26" s="519"/>
      <c r="JTN26" s="519"/>
      <c r="JTO26" s="519"/>
      <c r="JTS26" s="519"/>
      <c r="JTT26" s="519"/>
      <c r="JTX26" s="519"/>
      <c r="JTY26" s="519"/>
      <c r="JUC26" s="519"/>
      <c r="JUD26" s="519"/>
      <c r="JUH26" s="519"/>
      <c r="JUI26" s="519"/>
      <c r="JUM26" s="519"/>
      <c r="JUN26" s="519"/>
      <c r="JUR26" s="519"/>
      <c r="JUS26" s="519"/>
      <c r="JUW26" s="519"/>
      <c r="JUX26" s="519"/>
      <c r="JVB26" s="519"/>
      <c r="JVC26" s="519"/>
      <c r="JVG26" s="519"/>
      <c r="JVH26" s="519"/>
      <c r="JVL26" s="519"/>
      <c r="JVM26" s="519"/>
      <c r="JVQ26" s="519"/>
      <c r="JVR26" s="519"/>
      <c r="JVV26" s="519"/>
      <c r="JVW26" s="519"/>
      <c r="JWA26" s="519"/>
      <c r="JWB26" s="519"/>
      <c r="JWF26" s="519"/>
      <c r="JWG26" s="519"/>
      <c r="JWK26" s="519"/>
      <c r="JWL26" s="519"/>
      <c r="JWP26" s="519"/>
      <c r="JWQ26" s="519"/>
      <c r="JWU26" s="519"/>
      <c r="JWV26" s="519"/>
      <c r="JWZ26" s="519"/>
      <c r="JXA26" s="519"/>
      <c r="JXE26" s="519"/>
      <c r="JXF26" s="519"/>
      <c r="JXJ26" s="519"/>
      <c r="JXK26" s="519"/>
      <c r="JXO26" s="519"/>
      <c r="JXP26" s="519"/>
      <c r="JXT26" s="519"/>
      <c r="JXU26" s="519"/>
      <c r="JXY26" s="519"/>
      <c r="JXZ26" s="519"/>
      <c r="JYD26" s="519"/>
      <c r="JYE26" s="519"/>
      <c r="JYI26" s="519"/>
      <c r="JYJ26" s="519"/>
      <c r="JYN26" s="519"/>
      <c r="JYO26" s="519"/>
      <c r="JYS26" s="519"/>
      <c r="JYT26" s="519"/>
      <c r="JYX26" s="519"/>
      <c r="JYY26" s="519"/>
      <c r="JZC26" s="519"/>
      <c r="JZD26" s="519"/>
      <c r="JZH26" s="519"/>
      <c r="JZI26" s="519"/>
      <c r="JZM26" s="519"/>
      <c r="JZN26" s="519"/>
      <c r="JZR26" s="519"/>
      <c r="JZS26" s="519"/>
      <c r="JZW26" s="519"/>
      <c r="JZX26" s="519"/>
      <c r="KAB26" s="519"/>
      <c r="KAC26" s="519"/>
      <c r="KAG26" s="519"/>
      <c r="KAH26" s="519"/>
      <c r="KAL26" s="519"/>
      <c r="KAM26" s="519"/>
      <c r="KAQ26" s="519"/>
      <c r="KAR26" s="519"/>
      <c r="KAV26" s="519"/>
      <c r="KAW26" s="519"/>
      <c r="KBA26" s="519"/>
      <c r="KBB26" s="519"/>
      <c r="KBF26" s="519"/>
      <c r="KBG26" s="519"/>
      <c r="KBK26" s="519"/>
      <c r="KBL26" s="519"/>
      <c r="KBP26" s="519"/>
      <c r="KBQ26" s="519"/>
      <c r="KBU26" s="519"/>
      <c r="KBV26" s="519"/>
      <c r="KBZ26" s="519"/>
      <c r="KCA26" s="519"/>
      <c r="KCE26" s="519"/>
      <c r="KCF26" s="519"/>
      <c r="KCJ26" s="519"/>
      <c r="KCK26" s="519"/>
      <c r="KCO26" s="519"/>
      <c r="KCP26" s="519"/>
      <c r="KCT26" s="519"/>
      <c r="KCU26" s="519"/>
      <c r="KCY26" s="519"/>
      <c r="KCZ26" s="519"/>
      <c r="KDD26" s="519"/>
      <c r="KDE26" s="519"/>
      <c r="KDI26" s="519"/>
      <c r="KDJ26" s="519"/>
      <c r="KDN26" s="519"/>
      <c r="KDO26" s="519"/>
      <c r="KDS26" s="519"/>
      <c r="KDT26" s="519"/>
      <c r="KDX26" s="519"/>
      <c r="KDY26" s="519"/>
      <c r="KEC26" s="519"/>
      <c r="KED26" s="519"/>
      <c r="KEH26" s="519"/>
      <c r="KEI26" s="519"/>
      <c r="KEM26" s="519"/>
      <c r="KEN26" s="519"/>
      <c r="KER26" s="519"/>
      <c r="KES26" s="519"/>
      <c r="KEW26" s="519"/>
      <c r="KEX26" s="519"/>
      <c r="KFB26" s="519"/>
      <c r="KFC26" s="519"/>
      <c r="KFG26" s="519"/>
      <c r="KFH26" s="519"/>
      <c r="KFL26" s="519"/>
      <c r="KFM26" s="519"/>
      <c r="KFQ26" s="519"/>
      <c r="KFR26" s="519"/>
      <c r="KFV26" s="519"/>
      <c r="KFW26" s="519"/>
      <c r="KGA26" s="519"/>
      <c r="KGB26" s="519"/>
      <c r="KGF26" s="519"/>
      <c r="KGG26" s="519"/>
      <c r="KGK26" s="519"/>
      <c r="KGL26" s="519"/>
      <c r="KGP26" s="519"/>
      <c r="KGQ26" s="519"/>
      <c r="KGU26" s="519"/>
      <c r="KGV26" s="519"/>
      <c r="KGZ26" s="519"/>
      <c r="KHA26" s="519"/>
      <c r="KHE26" s="519"/>
      <c r="KHF26" s="519"/>
      <c r="KHJ26" s="519"/>
      <c r="KHK26" s="519"/>
      <c r="KHO26" s="519"/>
      <c r="KHP26" s="519"/>
      <c r="KHT26" s="519"/>
      <c r="KHU26" s="519"/>
      <c r="KHY26" s="519"/>
      <c r="KHZ26" s="519"/>
      <c r="KID26" s="519"/>
      <c r="KIE26" s="519"/>
      <c r="KII26" s="519"/>
      <c r="KIJ26" s="519"/>
      <c r="KIN26" s="519"/>
      <c r="KIO26" s="519"/>
      <c r="KIS26" s="519"/>
      <c r="KIT26" s="519"/>
      <c r="KIX26" s="519"/>
      <c r="KIY26" s="519"/>
      <c r="KJC26" s="519"/>
      <c r="KJD26" s="519"/>
      <c r="KJH26" s="519"/>
      <c r="KJI26" s="519"/>
      <c r="KJM26" s="519"/>
      <c r="KJN26" s="519"/>
      <c r="KJR26" s="519"/>
      <c r="KJS26" s="519"/>
      <c r="KJW26" s="519"/>
      <c r="KJX26" s="519"/>
      <c r="KKB26" s="519"/>
      <c r="KKC26" s="519"/>
      <c r="KKG26" s="519"/>
      <c r="KKH26" s="519"/>
      <c r="KKL26" s="519"/>
      <c r="KKM26" s="519"/>
      <c r="KKQ26" s="519"/>
      <c r="KKR26" s="519"/>
      <c r="KKV26" s="519"/>
      <c r="KKW26" s="519"/>
      <c r="KLA26" s="519"/>
      <c r="KLB26" s="519"/>
      <c r="KLF26" s="519"/>
      <c r="KLG26" s="519"/>
      <c r="KLK26" s="519"/>
      <c r="KLL26" s="519"/>
      <c r="KLP26" s="519"/>
      <c r="KLQ26" s="519"/>
      <c r="KLU26" s="519"/>
      <c r="KLV26" s="519"/>
      <c r="KLZ26" s="519"/>
      <c r="KMA26" s="519"/>
      <c r="KME26" s="519"/>
      <c r="KMF26" s="519"/>
      <c r="KMJ26" s="519"/>
      <c r="KMK26" s="519"/>
      <c r="KMO26" s="519"/>
      <c r="KMP26" s="519"/>
      <c r="KMT26" s="519"/>
      <c r="KMU26" s="519"/>
      <c r="KMY26" s="519"/>
      <c r="KMZ26" s="519"/>
      <c r="KND26" s="519"/>
      <c r="KNE26" s="519"/>
      <c r="KNI26" s="519"/>
      <c r="KNJ26" s="519"/>
      <c r="KNN26" s="519"/>
      <c r="KNO26" s="519"/>
      <c r="KNS26" s="519"/>
      <c r="KNT26" s="519"/>
      <c r="KNX26" s="519"/>
      <c r="KNY26" s="519"/>
      <c r="KOC26" s="519"/>
      <c r="KOD26" s="519"/>
      <c r="KOH26" s="519"/>
      <c r="KOI26" s="519"/>
      <c r="KOM26" s="519"/>
      <c r="KON26" s="519"/>
      <c r="KOR26" s="519"/>
      <c r="KOS26" s="519"/>
      <c r="KOW26" s="519"/>
      <c r="KOX26" s="519"/>
      <c r="KPB26" s="519"/>
      <c r="KPC26" s="519"/>
      <c r="KPG26" s="519"/>
      <c r="KPH26" s="519"/>
      <c r="KPL26" s="519"/>
      <c r="KPM26" s="519"/>
      <c r="KPQ26" s="519"/>
      <c r="KPR26" s="519"/>
      <c r="KPV26" s="519"/>
      <c r="KPW26" s="519"/>
      <c r="KQA26" s="519"/>
      <c r="KQB26" s="519"/>
      <c r="KQF26" s="519"/>
      <c r="KQG26" s="519"/>
      <c r="KQK26" s="519"/>
      <c r="KQL26" s="519"/>
      <c r="KQP26" s="519"/>
      <c r="KQQ26" s="519"/>
      <c r="KQU26" s="519"/>
      <c r="KQV26" s="519"/>
      <c r="KQZ26" s="519"/>
      <c r="KRA26" s="519"/>
      <c r="KRE26" s="519"/>
      <c r="KRF26" s="519"/>
      <c r="KRJ26" s="519"/>
      <c r="KRK26" s="519"/>
      <c r="KRO26" s="519"/>
      <c r="KRP26" s="519"/>
      <c r="KRT26" s="519"/>
      <c r="KRU26" s="519"/>
      <c r="KRY26" s="519"/>
      <c r="KRZ26" s="519"/>
      <c r="KSD26" s="519"/>
      <c r="KSE26" s="519"/>
      <c r="KSI26" s="519"/>
      <c r="KSJ26" s="519"/>
      <c r="KSN26" s="519"/>
      <c r="KSO26" s="519"/>
      <c r="KSS26" s="519"/>
      <c r="KST26" s="519"/>
      <c r="KSX26" s="519"/>
      <c r="KSY26" s="519"/>
      <c r="KTC26" s="519"/>
      <c r="KTD26" s="519"/>
      <c r="KTH26" s="519"/>
      <c r="KTI26" s="519"/>
      <c r="KTM26" s="519"/>
      <c r="KTN26" s="519"/>
      <c r="KTR26" s="519"/>
      <c r="KTS26" s="519"/>
      <c r="KTW26" s="519"/>
      <c r="KTX26" s="519"/>
      <c r="KUB26" s="519"/>
      <c r="KUC26" s="519"/>
      <c r="KUG26" s="519"/>
      <c r="KUH26" s="519"/>
      <c r="KUL26" s="519"/>
      <c r="KUM26" s="519"/>
      <c r="KUQ26" s="519"/>
      <c r="KUR26" s="519"/>
      <c r="KUV26" s="519"/>
      <c r="KUW26" s="519"/>
      <c r="KVA26" s="519"/>
      <c r="KVB26" s="519"/>
      <c r="KVF26" s="519"/>
      <c r="KVG26" s="519"/>
      <c r="KVK26" s="519"/>
      <c r="KVL26" s="519"/>
      <c r="KVP26" s="519"/>
      <c r="KVQ26" s="519"/>
      <c r="KVU26" s="519"/>
      <c r="KVV26" s="519"/>
      <c r="KVZ26" s="519"/>
      <c r="KWA26" s="519"/>
      <c r="KWE26" s="519"/>
      <c r="KWF26" s="519"/>
      <c r="KWJ26" s="519"/>
      <c r="KWK26" s="519"/>
      <c r="KWO26" s="519"/>
      <c r="KWP26" s="519"/>
      <c r="KWT26" s="519"/>
      <c r="KWU26" s="519"/>
      <c r="KWY26" s="519"/>
      <c r="KWZ26" s="519"/>
      <c r="KXD26" s="519"/>
      <c r="KXE26" s="519"/>
      <c r="KXI26" s="519"/>
      <c r="KXJ26" s="519"/>
      <c r="KXN26" s="519"/>
      <c r="KXO26" s="519"/>
      <c r="KXS26" s="519"/>
      <c r="KXT26" s="519"/>
      <c r="KXX26" s="519"/>
      <c r="KXY26" s="519"/>
      <c r="KYC26" s="519"/>
      <c r="KYD26" s="519"/>
      <c r="KYH26" s="519"/>
      <c r="KYI26" s="519"/>
      <c r="KYM26" s="519"/>
      <c r="KYN26" s="519"/>
      <c r="KYR26" s="519"/>
      <c r="KYS26" s="519"/>
      <c r="KYW26" s="519"/>
      <c r="KYX26" s="519"/>
      <c r="KZB26" s="519"/>
      <c r="KZC26" s="519"/>
      <c r="KZG26" s="519"/>
      <c r="KZH26" s="519"/>
      <c r="KZL26" s="519"/>
      <c r="KZM26" s="519"/>
      <c r="KZQ26" s="519"/>
      <c r="KZR26" s="519"/>
      <c r="KZV26" s="519"/>
      <c r="KZW26" s="519"/>
      <c r="LAA26" s="519"/>
      <c r="LAB26" s="519"/>
      <c r="LAF26" s="519"/>
      <c r="LAG26" s="519"/>
      <c r="LAK26" s="519"/>
      <c r="LAL26" s="519"/>
      <c r="LAP26" s="519"/>
      <c r="LAQ26" s="519"/>
      <c r="LAU26" s="519"/>
      <c r="LAV26" s="519"/>
      <c r="LAZ26" s="519"/>
      <c r="LBA26" s="519"/>
      <c r="LBE26" s="519"/>
      <c r="LBF26" s="519"/>
      <c r="LBJ26" s="519"/>
      <c r="LBK26" s="519"/>
      <c r="LBO26" s="519"/>
      <c r="LBP26" s="519"/>
      <c r="LBT26" s="519"/>
      <c r="LBU26" s="519"/>
      <c r="LBY26" s="519"/>
      <c r="LBZ26" s="519"/>
      <c r="LCD26" s="519"/>
      <c r="LCE26" s="519"/>
      <c r="LCI26" s="519"/>
      <c r="LCJ26" s="519"/>
      <c r="LCN26" s="519"/>
      <c r="LCO26" s="519"/>
      <c r="LCS26" s="519"/>
      <c r="LCT26" s="519"/>
      <c r="LCX26" s="519"/>
      <c r="LCY26" s="519"/>
      <c r="LDC26" s="519"/>
      <c r="LDD26" s="519"/>
      <c r="LDH26" s="519"/>
      <c r="LDI26" s="519"/>
      <c r="LDM26" s="519"/>
      <c r="LDN26" s="519"/>
      <c r="LDR26" s="519"/>
      <c r="LDS26" s="519"/>
      <c r="LDW26" s="519"/>
      <c r="LDX26" s="519"/>
      <c r="LEB26" s="519"/>
      <c r="LEC26" s="519"/>
      <c r="LEG26" s="519"/>
      <c r="LEH26" s="519"/>
      <c r="LEL26" s="519"/>
      <c r="LEM26" s="519"/>
      <c r="LEQ26" s="519"/>
      <c r="LER26" s="519"/>
      <c r="LEV26" s="519"/>
      <c r="LEW26" s="519"/>
      <c r="LFA26" s="519"/>
      <c r="LFB26" s="519"/>
      <c r="LFF26" s="519"/>
      <c r="LFG26" s="519"/>
      <c r="LFK26" s="519"/>
      <c r="LFL26" s="519"/>
      <c r="LFP26" s="519"/>
      <c r="LFQ26" s="519"/>
      <c r="LFU26" s="519"/>
      <c r="LFV26" s="519"/>
      <c r="LFZ26" s="519"/>
      <c r="LGA26" s="519"/>
      <c r="LGE26" s="519"/>
      <c r="LGF26" s="519"/>
      <c r="LGJ26" s="519"/>
      <c r="LGK26" s="519"/>
      <c r="LGO26" s="519"/>
      <c r="LGP26" s="519"/>
      <c r="LGT26" s="519"/>
      <c r="LGU26" s="519"/>
      <c r="LGY26" s="519"/>
      <c r="LGZ26" s="519"/>
      <c r="LHD26" s="519"/>
      <c r="LHE26" s="519"/>
      <c r="LHI26" s="519"/>
      <c r="LHJ26" s="519"/>
      <c r="LHN26" s="519"/>
      <c r="LHO26" s="519"/>
      <c r="LHS26" s="519"/>
      <c r="LHT26" s="519"/>
      <c r="LHX26" s="519"/>
      <c r="LHY26" s="519"/>
      <c r="LIC26" s="519"/>
      <c r="LID26" s="519"/>
      <c r="LIH26" s="519"/>
      <c r="LII26" s="519"/>
      <c r="LIM26" s="519"/>
      <c r="LIN26" s="519"/>
      <c r="LIR26" s="519"/>
      <c r="LIS26" s="519"/>
      <c r="LIW26" s="519"/>
      <c r="LIX26" s="519"/>
      <c r="LJB26" s="519"/>
      <c r="LJC26" s="519"/>
      <c r="LJG26" s="519"/>
      <c r="LJH26" s="519"/>
      <c r="LJL26" s="519"/>
      <c r="LJM26" s="519"/>
      <c r="LJQ26" s="519"/>
      <c r="LJR26" s="519"/>
      <c r="LJV26" s="519"/>
      <c r="LJW26" s="519"/>
      <c r="LKA26" s="519"/>
      <c r="LKB26" s="519"/>
      <c r="LKF26" s="519"/>
      <c r="LKG26" s="519"/>
      <c r="LKK26" s="519"/>
      <c r="LKL26" s="519"/>
      <c r="LKP26" s="519"/>
      <c r="LKQ26" s="519"/>
      <c r="LKU26" s="519"/>
      <c r="LKV26" s="519"/>
      <c r="LKZ26" s="519"/>
      <c r="LLA26" s="519"/>
      <c r="LLE26" s="519"/>
      <c r="LLF26" s="519"/>
      <c r="LLJ26" s="519"/>
      <c r="LLK26" s="519"/>
      <c r="LLO26" s="519"/>
      <c r="LLP26" s="519"/>
      <c r="LLT26" s="519"/>
      <c r="LLU26" s="519"/>
      <c r="LLY26" s="519"/>
      <c r="LLZ26" s="519"/>
      <c r="LMD26" s="519"/>
      <c r="LME26" s="519"/>
      <c r="LMI26" s="519"/>
      <c r="LMJ26" s="519"/>
      <c r="LMN26" s="519"/>
      <c r="LMO26" s="519"/>
      <c r="LMS26" s="519"/>
      <c r="LMT26" s="519"/>
      <c r="LMX26" s="519"/>
      <c r="LMY26" s="519"/>
      <c r="LNC26" s="519"/>
      <c r="LND26" s="519"/>
      <c r="LNH26" s="519"/>
      <c r="LNI26" s="519"/>
      <c r="LNM26" s="519"/>
      <c r="LNN26" s="519"/>
      <c r="LNR26" s="519"/>
      <c r="LNS26" s="519"/>
      <c r="LNW26" s="519"/>
      <c r="LNX26" s="519"/>
      <c r="LOB26" s="519"/>
      <c r="LOC26" s="519"/>
      <c r="LOG26" s="519"/>
      <c r="LOH26" s="519"/>
      <c r="LOL26" s="519"/>
      <c r="LOM26" s="519"/>
      <c r="LOQ26" s="519"/>
      <c r="LOR26" s="519"/>
      <c r="LOV26" s="519"/>
      <c r="LOW26" s="519"/>
      <c r="LPA26" s="519"/>
      <c r="LPB26" s="519"/>
      <c r="LPF26" s="519"/>
      <c r="LPG26" s="519"/>
      <c r="LPK26" s="519"/>
      <c r="LPL26" s="519"/>
      <c r="LPP26" s="519"/>
      <c r="LPQ26" s="519"/>
      <c r="LPU26" s="519"/>
      <c r="LPV26" s="519"/>
      <c r="LPZ26" s="519"/>
      <c r="LQA26" s="519"/>
      <c r="LQE26" s="519"/>
      <c r="LQF26" s="519"/>
      <c r="LQJ26" s="519"/>
      <c r="LQK26" s="519"/>
      <c r="LQO26" s="519"/>
      <c r="LQP26" s="519"/>
      <c r="LQT26" s="519"/>
      <c r="LQU26" s="519"/>
      <c r="LQY26" s="519"/>
      <c r="LQZ26" s="519"/>
      <c r="LRD26" s="519"/>
      <c r="LRE26" s="519"/>
      <c r="LRI26" s="519"/>
      <c r="LRJ26" s="519"/>
      <c r="LRN26" s="519"/>
      <c r="LRO26" s="519"/>
      <c r="LRS26" s="519"/>
      <c r="LRT26" s="519"/>
      <c r="LRX26" s="519"/>
      <c r="LRY26" s="519"/>
      <c r="LSC26" s="519"/>
      <c r="LSD26" s="519"/>
      <c r="LSH26" s="519"/>
      <c r="LSI26" s="519"/>
      <c r="LSM26" s="519"/>
      <c r="LSN26" s="519"/>
      <c r="LSR26" s="519"/>
      <c r="LSS26" s="519"/>
      <c r="LSW26" s="519"/>
      <c r="LSX26" s="519"/>
      <c r="LTB26" s="519"/>
      <c r="LTC26" s="519"/>
      <c r="LTG26" s="519"/>
      <c r="LTH26" s="519"/>
      <c r="LTL26" s="519"/>
      <c r="LTM26" s="519"/>
      <c r="LTQ26" s="519"/>
      <c r="LTR26" s="519"/>
      <c r="LTV26" s="519"/>
      <c r="LTW26" s="519"/>
      <c r="LUA26" s="519"/>
      <c r="LUB26" s="519"/>
      <c r="LUF26" s="519"/>
      <c r="LUG26" s="519"/>
      <c r="LUK26" s="519"/>
      <c r="LUL26" s="519"/>
      <c r="LUP26" s="519"/>
      <c r="LUQ26" s="519"/>
      <c r="LUU26" s="519"/>
      <c r="LUV26" s="519"/>
      <c r="LUZ26" s="519"/>
      <c r="LVA26" s="519"/>
      <c r="LVE26" s="519"/>
      <c r="LVF26" s="519"/>
      <c r="LVJ26" s="519"/>
      <c r="LVK26" s="519"/>
      <c r="LVO26" s="519"/>
      <c r="LVP26" s="519"/>
      <c r="LVT26" s="519"/>
      <c r="LVU26" s="519"/>
      <c r="LVY26" s="519"/>
      <c r="LVZ26" s="519"/>
      <c r="LWD26" s="519"/>
      <c r="LWE26" s="519"/>
      <c r="LWI26" s="519"/>
      <c r="LWJ26" s="519"/>
      <c r="LWN26" s="519"/>
      <c r="LWO26" s="519"/>
      <c r="LWS26" s="519"/>
      <c r="LWT26" s="519"/>
      <c r="LWX26" s="519"/>
      <c r="LWY26" s="519"/>
      <c r="LXC26" s="519"/>
      <c r="LXD26" s="519"/>
      <c r="LXH26" s="519"/>
      <c r="LXI26" s="519"/>
      <c r="LXM26" s="519"/>
      <c r="LXN26" s="519"/>
      <c r="LXR26" s="519"/>
      <c r="LXS26" s="519"/>
      <c r="LXW26" s="519"/>
      <c r="LXX26" s="519"/>
      <c r="LYB26" s="519"/>
      <c r="LYC26" s="519"/>
      <c r="LYG26" s="519"/>
      <c r="LYH26" s="519"/>
      <c r="LYL26" s="519"/>
      <c r="LYM26" s="519"/>
      <c r="LYQ26" s="519"/>
      <c r="LYR26" s="519"/>
      <c r="LYV26" s="519"/>
      <c r="LYW26" s="519"/>
      <c r="LZA26" s="519"/>
      <c r="LZB26" s="519"/>
      <c r="LZF26" s="519"/>
      <c r="LZG26" s="519"/>
      <c r="LZK26" s="519"/>
      <c r="LZL26" s="519"/>
      <c r="LZP26" s="519"/>
      <c r="LZQ26" s="519"/>
      <c r="LZU26" s="519"/>
      <c r="LZV26" s="519"/>
      <c r="LZZ26" s="519"/>
      <c r="MAA26" s="519"/>
      <c r="MAE26" s="519"/>
      <c r="MAF26" s="519"/>
      <c r="MAJ26" s="519"/>
      <c r="MAK26" s="519"/>
      <c r="MAO26" s="519"/>
      <c r="MAP26" s="519"/>
      <c r="MAT26" s="519"/>
      <c r="MAU26" s="519"/>
      <c r="MAY26" s="519"/>
      <c r="MAZ26" s="519"/>
      <c r="MBD26" s="519"/>
      <c r="MBE26" s="519"/>
      <c r="MBI26" s="519"/>
      <c r="MBJ26" s="519"/>
      <c r="MBN26" s="519"/>
      <c r="MBO26" s="519"/>
      <c r="MBS26" s="519"/>
      <c r="MBT26" s="519"/>
      <c r="MBX26" s="519"/>
      <c r="MBY26" s="519"/>
      <c r="MCC26" s="519"/>
      <c r="MCD26" s="519"/>
      <c r="MCH26" s="519"/>
      <c r="MCI26" s="519"/>
      <c r="MCM26" s="519"/>
      <c r="MCN26" s="519"/>
      <c r="MCR26" s="519"/>
      <c r="MCS26" s="519"/>
      <c r="MCW26" s="519"/>
      <c r="MCX26" s="519"/>
      <c r="MDB26" s="519"/>
      <c r="MDC26" s="519"/>
      <c r="MDG26" s="519"/>
      <c r="MDH26" s="519"/>
      <c r="MDL26" s="519"/>
      <c r="MDM26" s="519"/>
      <c r="MDQ26" s="519"/>
      <c r="MDR26" s="519"/>
      <c r="MDV26" s="519"/>
      <c r="MDW26" s="519"/>
      <c r="MEA26" s="519"/>
      <c r="MEB26" s="519"/>
      <c r="MEF26" s="519"/>
      <c r="MEG26" s="519"/>
      <c r="MEK26" s="519"/>
      <c r="MEL26" s="519"/>
      <c r="MEP26" s="519"/>
      <c r="MEQ26" s="519"/>
      <c r="MEU26" s="519"/>
      <c r="MEV26" s="519"/>
      <c r="MEZ26" s="519"/>
      <c r="MFA26" s="519"/>
      <c r="MFE26" s="519"/>
      <c r="MFF26" s="519"/>
      <c r="MFJ26" s="519"/>
      <c r="MFK26" s="519"/>
      <c r="MFO26" s="519"/>
      <c r="MFP26" s="519"/>
      <c r="MFT26" s="519"/>
      <c r="MFU26" s="519"/>
      <c r="MFY26" s="519"/>
      <c r="MFZ26" s="519"/>
      <c r="MGD26" s="519"/>
      <c r="MGE26" s="519"/>
      <c r="MGI26" s="519"/>
      <c r="MGJ26" s="519"/>
      <c r="MGN26" s="519"/>
      <c r="MGO26" s="519"/>
      <c r="MGS26" s="519"/>
      <c r="MGT26" s="519"/>
      <c r="MGX26" s="519"/>
      <c r="MGY26" s="519"/>
      <c r="MHC26" s="519"/>
      <c r="MHD26" s="519"/>
      <c r="MHH26" s="519"/>
      <c r="MHI26" s="519"/>
      <c r="MHM26" s="519"/>
      <c r="MHN26" s="519"/>
      <c r="MHR26" s="519"/>
      <c r="MHS26" s="519"/>
      <c r="MHW26" s="519"/>
      <c r="MHX26" s="519"/>
      <c r="MIB26" s="519"/>
      <c r="MIC26" s="519"/>
      <c r="MIG26" s="519"/>
      <c r="MIH26" s="519"/>
      <c r="MIL26" s="519"/>
      <c r="MIM26" s="519"/>
      <c r="MIQ26" s="519"/>
      <c r="MIR26" s="519"/>
      <c r="MIV26" s="519"/>
      <c r="MIW26" s="519"/>
      <c r="MJA26" s="519"/>
      <c r="MJB26" s="519"/>
      <c r="MJF26" s="519"/>
      <c r="MJG26" s="519"/>
      <c r="MJK26" s="519"/>
      <c r="MJL26" s="519"/>
      <c r="MJP26" s="519"/>
      <c r="MJQ26" s="519"/>
      <c r="MJU26" s="519"/>
      <c r="MJV26" s="519"/>
      <c r="MJZ26" s="519"/>
      <c r="MKA26" s="519"/>
      <c r="MKE26" s="519"/>
      <c r="MKF26" s="519"/>
      <c r="MKJ26" s="519"/>
      <c r="MKK26" s="519"/>
      <c r="MKO26" s="519"/>
      <c r="MKP26" s="519"/>
      <c r="MKT26" s="519"/>
      <c r="MKU26" s="519"/>
      <c r="MKY26" s="519"/>
      <c r="MKZ26" s="519"/>
      <c r="MLD26" s="519"/>
      <c r="MLE26" s="519"/>
      <c r="MLI26" s="519"/>
      <c r="MLJ26" s="519"/>
      <c r="MLN26" s="519"/>
      <c r="MLO26" s="519"/>
      <c r="MLS26" s="519"/>
      <c r="MLT26" s="519"/>
      <c r="MLX26" s="519"/>
      <c r="MLY26" s="519"/>
      <c r="MMC26" s="519"/>
      <c r="MMD26" s="519"/>
      <c r="MMH26" s="519"/>
      <c r="MMI26" s="519"/>
      <c r="MMM26" s="519"/>
      <c r="MMN26" s="519"/>
      <c r="MMR26" s="519"/>
      <c r="MMS26" s="519"/>
      <c r="MMW26" s="519"/>
      <c r="MMX26" s="519"/>
      <c r="MNB26" s="519"/>
      <c r="MNC26" s="519"/>
      <c r="MNG26" s="519"/>
      <c r="MNH26" s="519"/>
      <c r="MNL26" s="519"/>
      <c r="MNM26" s="519"/>
      <c r="MNQ26" s="519"/>
      <c r="MNR26" s="519"/>
      <c r="MNV26" s="519"/>
      <c r="MNW26" s="519"/>
      <c r="MOA26" s="519"/>
      <c r="MOB26" s="519"/>
      <c r="MOF26" s="519"/>
      <c r="MOG26" s="519"/>
      <c r="MOK26" s="519"/>
      <c r="MOL26" s="519"/>
      <c r="MOP26" s="519"/>
      <c r="MOQ26" s="519"/>
      <c r="MOU26" s="519"/>
      <c r="MOV26" s="519"/>
      <c r="MOZ26" s="519"/>
      <c r="MPA26" s="519"/>
      <c r="MPE26" s="519"/>
      <c r="MPF26" s="519"/>
      <c r="MPJ26" s="519"/>
      <c r="MPK26" s="519"/>
      <c r="MPO26" s="519"/>
      <c r="MPP26" s="519"/>
      <c r="MPT26" s="519"/>
      <c r="MPU26" s="519"/>
      <c r="MPY26" s="519"/>
      <c r="MPZ26" s="519"/>
      <c r="MQD26" s="519"/>
      <c r="MQE26" s="519"/>
      <c r="MQI26" s="519"/>
      <c r="MQJ26" s="519"/>
      <c r="MQN26" s="519"/>
      <c r="MQO26" s="519"/>
      <c r="MQS26" s="519"/>
      <c r="MQT26" s="519"/>
      <c r="MQX26" s="519"/>
      <c r="MQY26" s="519"/>
      <c r="MRC26" s="519"/>
      <c r="MRD26" s="519"/>
      <c r="MRH26" s="519"/>
      <c r="MRI26" s="519"/>
      <c r="MRM26" s="519"/>
      <c r="MRN26" s="519"/>
      <c r="MRR26" s="519"/>
      <c r="MRS26" s="519"/>
      <c r="MRW26" s="519"/>
      <c r="MRX26" s="519"/>
      <c r="MSB26" s="519"/>
      <c r="MSC26" s="519"/>
      <c r="MSG26" s="519"/>
      <c r="MSH26" s="519"/>
      <c r="MSL26" s="519"/>
      <c r="MSM26" s="519"/>
      <c r="MSQ26" s="519"/>
      <c r="MSR26" s="519"/>
      <c r="MSV26" s="519"/>
      <c r="MSW26" s="519"/>
      <c r="MTA26" s="519"/>
      <c r="MTB26" s="519"/>
      <c r="MTF26" s="519"/>
      <c r="MTG26" s="519"/>
      <c r="MTK26" s="519"/>
      <c r="MTL26" s="519"/>
      <c r="MTP26" s="519"/>
      <c r="MTQ26" s="519"/>
      <c r="MTU26" s="519"/>
      <c r="MTV26" s="519"/>
      <c r="MTZ26" s="519"/>
      <c r="MUA26" s="519"/>
      <c r="MUE26" s="519"/>
      <c r="MUF26" s="519"/>
      <c r="MUJ26" s="519"/>
      <c r="MUK26" s="519"/>
      <c r="MUO26" s="519"/>
      <c r="MUP26" s="519"/>
      <c r="MUT26" s="519"/>
      <c r="MUU26" s="519"/>
      <c r="MUY26" s="519"/>
      <c r="MUZ26" s="519"/>
      <c r="MVD26" s="519"/>
      <c r="MVE26" s="519"/>
      <c r="MVI26" s="519"/>
      <c r="MVJ26" s="519"/>
      <c r="MVN26" s="519"/>
      <c r="MVO26" s="519"/>
      <c r="MVS26" s="519"/>
      <c r="MVT26" s="519"/>
      <c r="MVX26" s="519"/>
      <c r="MVY26" s="519"/>
      <c r="MWC26" s="519"/>
      <c r="MWD26" s="519"/>
      <c r="MWH26" s="519"/>
      <c r="MWI26" s="519"/>
      <c r="MWM26" s="519"/>
      <c r="MWN26" s="519"/>
      <c r="MWR26" s="519"/>
      <c r="MWS26" s="519"/>
      <c r="MWW26" s="519"/>
      <c r="MWX26" s="519"/>
      <c r="MXB26" s="519"/>
      <c r="MXC26" s="519"/>
      <c r="MXG26" s="519"/>
      <c r="MXH26" s="519"/>
      <c r="MXL26" s="519"/>
      <c r="MXM26" s="519"/>
      <c r="MXQ26" s="519"/>
      <c r="MXR26" s="519"/>
      <c r="MXV26" s="519"/>
      <c r="MXW26" s="519"/>
      <c r="MYA26" s="519"/>
      <c r="MYB26" s="519"/>
      <c r="MYF26" s="519"/>
      <c r="MYG26" s="519"/>
      <c r="MYK26" s="519"/>
      <c r="MYL26" s="519"/>
      <c r="MYP26" s="519"/>
      <c r="MYQ26" s="519"/>
      <c r="MYU26" s="519"/>
      <c r="MYV26" s="519"/>
      <c r="MYZ26" s="519"/>
      <c r="MZA26" s="519"/>
      <c r="MZE26" s="519"/>
      <c r="MZF26" s="519"/>
      <c r="MZJ26" s="519"/>
      <c r="MZK26" s="519"/>
      <c r="MZO26" s="519"/>
      <c r="MZP26" s="519"/>
      <c r="MZT26" s="519"/>
      <c r="MZU26" s="519"/>
      <c r="MZY26" s="519"/>
      <c r="MZZ26" s="519"/>
      <c r="NAD26" s="519"/>
      <c r="NAE26" s="519"/>
      <c r="NAI26" s="519"/>
      <c r="NAJ26" s="519"/>
      <c r="NAN26" s="519"/>
      <c r="NAO26" s="519"/>
      <c r="NAS26" s="519"/>
      <c r="NAT26" s="519"/>
      <c r="NAX26" s="519"/>
      <c r="NAY26" s="519"/>
      <c r="NBC26" s="519"/>
      <c r="NBD26" s="519"/>
      <c r="NBH26" s="519"/>
      <c r="NBI26" s="519"/>
      <c r="NBM26" s="519"/>
      <c r="NBN26" s="519"/>
      <c r="NBR26" s="519"/>
      <c r="NBS26" s="519"/>
      <c r="NBW26" s="519"/>
      <c r="NBX26" s="519"/>
      <c r="NCB26" s="519"/>
      <c r="NCC26" s="519"/>
      <c r="NCG26" s="519"/>
      <c r="NCH26" s="519"/>
      <c r="NCL26" s="519"/>
      <c r="NCM26" s="519"/>
      <c r="NCQ26" s="519"/>
      <c r="NCR26" s="519"/>
      <c r="NCV26" s="519"/>
      <c r="NCW26" s="519"/>
      <c r="NDA26" s="519"/>
      <c r="NDB26" s="519"/>
      <c r="NDF26" s="519"/>
      <c r="NDG26" s="519"/>
      <c r="NDK26" s="519"/>
      <c r="NDL26" s="519"/>
      <c r="NDP26" s="519"/>
      <c r="NDQ26" s="519"/>
      <c r="NDU26" s="519"/>
      <c r="NDV26" s="519"/>
      <c r="NDZ26" s="519"/>
      <c r="NEA26" s="519"/>
      <c r="NEE26" s="519"/>
      <c r="NEF26" s="519"/>
      <c r="NEJ26" s="519"/>
      <c r="NEK26" s="519"/>
      <c r="NEO26" s="519"/>
      <c r="NEP26" s="519"/>
      <c r="NET26" s="519"/>
      <c r="NEU26" s="519"/>
      <c r="NEY26" s="519"/>
      <c r="NEZ26" s="519"/>
      <c r="NFD26" s="519"/>
      <c r="NFE26" s="519"/>
      <c r="NFI26" s="519"/>
      <c r="NFJ26" s="519"/>
      <c r="NFN26" s="519"/>
      <c r="NFO26" s="519"/>
      <c r="NFS26" s="519"/>
      <c r="NFT26" s="519"/>
      <c r="NFX26" s="519"/>
      <c r="NFY26" s="519"/>
      <c r="NGC26" s="519"/>
      <c r="NGD26" s="519"/>
      <c r="NGH26" s="519"/>
      <c r="NGI26" s="519"/>
      <c r="NGM26" s="519"/>
      <c r="NGN26" s="519"/>
      <c r="NGR26" s="519"/>
      <c r="NGS26" s="519"/>
      <c r="NGW26" s="519"/>
      <c r="NGX26" s="519"/>
      <c r="NHB26" s="519"/>
      <c r="NHC26" s="519"/>
      <c r="NHG26" s="519"/>
      <c r="NHH26" s="519"/>
      <c r="NHL26" s="519"/>
      <c r="NHM26" s="519"/>
      <c r="NHQ26" s="519"/>
      <c r="NHR26" s="519"/>
      <c r="NHV26" s="519"/>
      <c r="NHW26" s="519"/>
      <c r="NIA26" s="519"/>
      <c r="NIB26" s="519"/>
      <c r="NIF26" s="519"/>
      <c r="NIG26" s="519"/>
      <c r="NIK26" s="519"/>
      <c r="NIL26" s="519"/>
      <c r="NIP26" s="519"/>
      <c r="NIQ26" s="519"/>
      <c r="NIU26" s="519"/>
      <c r="NIV26" s="519"/>
      <c r="NIZ26" s="519"/>
      <c r="NJA26" s="519"/>
      <c r="NJE26" s="519"/>
      <c r="NJF26" s="519"/>
      <c r="NJJ26" s="519"/>
      <c r="NJK26" s="519"/>
      <c r="NJO26" s="519"/>
      <c r="NJP26" s="519"/>
      <c r="NJT26" s="519"/>
      <c r="NJU26" s="519"/>
      <c r="NJY26" s="519"/>
      <c r="NJZ26" s="519"/>
      <c r="NKD26" s="519"/>
      <c r="NKE26" s="519"/>
      <c r="NKI26" s="519"/>
      <c r="NKJ26" s="519"/>
      <c r="NKN26" s="519"/>
      <c r="NKO26" s="519"/>
      <c r="NKS26" s="519"/>
      <c r="NKT26" s="519"/>
      <c r="NKX26" s="519"/>
      <c r="NKY26" s="519"/>
      <c r="NLC26" s="519"/>
      <c r="NLD26" s="519"/>
      <c r="NLH26" s="519"/>
      <c r="NLI26" s="519"/>
      <c r="NLM26" s="519"/>
      <c r="NLN26" s="519"/>
      <c r="NLR26" s="519"/>
      <c r="NLS26" s="519"/>
      <c r="NLW26" s="519"/>
      <c r="NLX26" s="519"/>
      <c r="NMB26" s="519"/>
      <c r="NMC26" s="519"/>
      <c r="NMG26" s="519"/>
      <c r="NMH26" s="519"/>
      <c r="NML26" s="519"/>
      <c r="NMM26" s="519"/>
      <c r="NMQ26" s="519"/>
      <c r="NMR26" s="519"/>
      <c r="NMV26" s="519"/>
      <c r="NMW26" s="519"/>
      <c r="NNA26" s="519"/>
      <c r="NNB26" s="519"/>
      <c r="NNF26" s="519"/>
      <c r="NNG26" s="519"/>
      <c r="NNK26" s="519"/>
      <c r="NNL26" s="519"/>
      <c r="NNP26" s="519"/>
      <c r="NNQ26" s="519"/>
      <c r="NNU26" s="519"/>
      <c r="NNV26" s="519"/>
      <c r="NNZ26" s="519"/>
      <c r="NOA26" s="519"/>
      <c r="NOE26" s="519"/>
      <c r="NOF26" s="519"/>
      <c r="NOJ26" s="519"/>
      <c r="NOK26" s="519"/>
      <c r="NOO26" s="519"/>
      <c r="NOP26" s="519"/>
      <c r="NOT26" s="519"/>
      <c r="NOU26" s="519"/>
      <c r="NOY26" s="519"/>
      <c r="NOZ26" s="519"/>
      <c r="NPD26" s="519"/>
      <c r="NPE26" s="519"/>
      <c r="NPI26" s="519"/>
      <c r="NPJ26" s="519"/>
      <c r="NPN26" s="519"/>
      <c r="NPO26" s="519"/>
      <c r="NPS26" s="519"/>
      <c r="NPT26" s="519"/>
      <c r="NPX26" s="519"/>
      <c r="NPY26" s="519"/>
      <c r="NQC26" s="519"/>
      <c r="NQD26" s="519"/>
      <c r="NQH26" s="519"/>
      <c r="NQI26" s="519"/>
      <c r="NQM26" s="519"/>
      <c r="NQN26" s="519"/>
      <c r="NQR26" s="519"/>
      <c r="NQS26" s="519"/>
      <c r="NQW26" s="519"/>
      <c r="NQX26" s="519"/>
      <c r="NRB26" s="519"/>
      <c r="NRC26" s="519"/>
      <c r="NRG26" s="519"/>
      <c r="NRH26" s="519"/>
      <c r="NRL26" s="519"/>
      <c r="NRM26" s="519"/>
      <c r="NRQ26" s="519"/>
      <c r="NRR26" s="519"/>
      <c r="NRV26" s="519"/>
      <c r="NRW26" s="519"/>
      <c r="NSA26" s="519"/>
      <c r="NSB26" s="519"/>
      <c r="NSF26" s="519"/>
      <c r="NSG26" s="519"/>
      <c r="NSK26" s="519"/>
      <c r="NSL26" s="519"/>
      <c r="NSP26" s="519"/>
      <c r="NSQ26" s="519"/>
      <c r="NSU26" s="519"/>
      <c r="NSV26" s="519"/>
      <c r="NSZ26" s="519"/>
      <c r="NTA26" s="519"/>
      <c r="NTE26" s="519"/>
      <c r="NTF26" s="519"/>
      <c r="NTJ26" s="519"/>
      <c r="NTK26" s="519"/>
      <c r="NTO26" s="519"/>
      <c r="NTP26" s="519"/>
      <c r="NTT26" s="519"/>
      <c r="NTU26" s="519"/>
      <c r="NTY26" s="519"/>
      <c r="NTZ26" s="519"/>
      <c r="NUD26" s="519"/>
      <c r="NUE26" s="519"/>
      <c r="NUI26" s="519"/>
      <c r="NUJ26" s="519"/>
      <c r="NUN26" s="519"/>
      <c r="NUO26" s="519"/>
      <c r="NUS26" s="519"/>
      <c r="NUT26" s="519"/>
      <c r="NUX26" s="519"/>
      <c r="NUY26" s="519"/>
      <c r="NVC26" s="519"/>
      <c r="NVD26" s="519"/>
      <c r="NVH26" s="519"/>
      <c r="NVI26" s="519"/>
      <c r="NVM26" s="519"/>
      <c r="NVN26" s="519"/>
      <c r="NVR26" s="519"/>
      <c r="NVS26" s="519"/>
      <c r="NVW26" s="519"/>
      <c r="NVX26" s="519"/>
      <c r="NWB26" s="519"/>
      <c r="NWC26" s="519"/>
      <c r="NWG26" s="519"/>
      <c r="NWH26" s="519"/>
      <c r="NWL26" s="519"/>
      <c r="NWM26" s="519"/>
      <c r="NWQ26" s="519"/>
      <c r="NWR26" s="519"/>
      <c r="NWV26" s="519"/>
      <c r="NWW26" s="519"/>
      <c r="NXA26" s="519"/>
      <c r="NXB26" s="519"/>
      <c r="NXF26" s="519"/>
      <c r="NXG26" s="519"/>
      <c r="NXK26" s="519"/>
      <c r="NXL26" s="519"/>
      <c r="NXP26" s="519"/>
      <c r="NXQ26" s="519"/>
      <c r="NXU26" s="519"/>
      <c r="NXV26" s="519"/>
      <c r="NXZ26" s="519"/>
      <c r="NYA26" s="519"/>
      <c r="NYE26" s="519"/>
      <c r="NYF26" s="519"/>
      <c r="NYJ26" s="519"/>
      <c r="NYK26" s="519"/>
      <c r="NYO26" s="519"/>
      <c r="NYP26" s="519"/>
      <c r="NYT26" s="519"/>
      <c r="NYU26" s="519"/>
      <c r="NYY26" s="519"/>
      <c r="NYZ26" s="519"/>
      <c r="NZD26" s="519"/>
      <c r="NZE26" s="519"/>
      <c r="NZI26" s="519"/>
      <c r="NZJ26" s="519"/>
      <c r="NZN26" s="519"/>
      <c r="NZO26" s="519"/>
      <c r="NZS26" s="519"/>
      <c r="NZT26" s="519"/>
      <c r="NZX26" s="519"/>
      <c r="NZY26" s="519"/>
      <c r="OAC26" s="519"/>
      <c r="OAD26" s="519"/>
      <c r="OAH26" s="519"/>
      <c r="OAI26" s="519"/>
      <c r="OAM26" s="519"/>
      <c r="OAN26" s="519"/>
      <c r="OAR26" s="519"/>
      <c r="OAS26" s="519"/>
      <c r="OAW26" s="519"/>
      <c r="OAX26" s="519"/>
      <c r="OBB26" s="519"/>
      <c r="OBC26" s="519"/>
      <c r="OBG26" s="519"/>
      <c r="OBH26" s="519"/>
      <c r="OBL26" s="519"/>
      <c r="OBM26" s="519"/>
      <c r="OBQ26" s="519"/>
      <c r="OBR26" s="519"/>
      <c r="OBV26" s="519"/>
      <c r="OBW26" s="519"/>
      <c r="OCA26" s="519"/>
      <c r="OCB26" s="519"/>
      <c r="OCF26" s="519"/>
      <c r="OCG26" s="519"/>
      <c r="OCK26" s="519"/>
      <c r="OCL26" s="519"/>
      <c r="OCP26" s="519"/>
      <c r="OCQ26" s="519"/>
      <c r="OCU26" s="519"/>
      <c r="OCV26" s="519"/>
      <c r="OCZ26" s="519"/>
      <c r="ODA26" s="519"/>
      <c r="ODE26" s="519"/>
      <c r="ODF26" s="519"/>
      <c r="ODJ26" s="519"/>
      <c r="ODK26" s="519"/>
      <c r="ODO26" s="519"/>
      <c r="ODP26" s="519"/>
      <c r="ODT26" s="519"/>
      <c r="ODU26" s="519"/>
      <c r="ODY26" s="519"/>
      <c r="ODZ26" s="519"/>
      <c r="OED26" s="519"/>
      <c r="OEE26" s="519"/>
      <c r="OEI26" s="519"/>
      <c r="OEJ26" s="519"/>
      <c r="OEN26" s="519"/>
      <c r="OEO26" s="519"/>
      <c r="OES26" s="519"/>
      <c r="OET26" s="519"/>
      <c r="OEX26" s="519"/>
      <c r="OEY26" s="519"/>
      <c r="OFC26" s="519"/>
      <c r="OFD26" s="519"/>
      <c r="OFH26" s="519"/>
      <c r="OFI26" s="519"/>
      <c r="OFM26" s="519"/>
      <c r="OFN26" s="519"/>
      <c r="OFR26" s="519"/>
      <c r="OFS26" s="519"/>
      <c r="OFW26" s="519"/>
      <c r="OFX26" s="519"/>
      <c r="OGB26" s="519"/>
      <c r="OGC26" s="519"/>
      <c r="OGG26" s="519"/>
      <c r="OGH26" s="519"/>
      <c r="OGL26" s="519"/>
      <c r="OGM26" s="519"/>
      <c r="OGQ26" s="519"/>
      <c r="OGR26" s="519"/>
      <c r="OGV26" s="519"/>
      <c r="OGW26" s="519"/>
      <c r="OHA26" s="519"/>
      <c r="OHB26" s="519"/>
      <c r="OHF26" s="519"/>
      <c r="OHG26" s="519"/>
      <c r="OHK26" s="519"/>
      <c r="OHL26" s="519"/>
      <c r="OHP26" s="519"/>
      <c r="OHQ26" s="519"/>
      <c r="OHU26" s="519"/>
      <c r="OHV26" s="519"/>
      <c r="OHZ26" s="519"/>
      <c r="OIA26" s="519"/>
      <c r="OIE26" s="519"/>
      <c r="OIF26" s="519"/>
      <c r="OIJ26" s="519"/>
      <c r="OIK26" s="519"/>
      <c r="OIO26" s="519"/>
      <c r="OIP26" s="519"/>
      <c r="OIT26" s="519"/>
      <c r="OIU26" s="519"/>
      <c r="OIY26" s="519"/>
      <c r="OIZ26" s="519"/>
      <c r="OJD26" s="519"/>
      <c r="OJE26" s="519"/>
      <c r="OJI26" s="519"/>
      <c r="OJJ26" s="519"/>
      <c r="OJN26" s="519"/>
      <c r="OJO26" s="519"/>
      <c r="OJS26" s="519"/>
      <c r="OJT26" s="519"/>
      <c r="OJX26" s="519"/>
      <c r="OJY26" s="519"/>
      <c r="OKC26" s="519"/>
      <c r="OKD26" s="519"/>
      <c r="OKH26" s="519"/>
      <c r="OKI26" s="519"/>
      <c r="OKM26" s="519"/>
      <c r="OKN26" s="519"/>
      <c r="OKR26" s="519"/>
      <c r="OKS26" s="519"/>
      <c r="OKW26" s="519"/>
      <c r="OKX26" s="519"/>
      <c r="OLB26" s="519"/>
      <c r="OLC26" s="519"/>
      <c r="OLG26" s="519"/>
      <c r="OLH26" s="519"/>
      <c r="OLL26" s="519"/>
      <c r="OLM26" s="519"/>
      <c r="OLQ26" s="519"/>
      <c r="OLR26" s="519"/>
      <c r="OLV26" s="519"/>
      <c r="OLW26" s="519"/>
      <c r="OMA26" s="519"/>
      <c r="OMB26" s="519"/>
      <c r="OMF26" s="519"/>
      <c r="OMG26" s="519"/>
      <c r="OMK26" s="519"/>
      <c r="OML26" s="519"/>
      <c r="OMP26" s="519"/>
      <c r="OMQ26" s="519"/>
      <c r="OMU26" s="519"/>
      <c r="OMV26" s="519"/>
      <c r="OMZ26" s="519"/>
      <c r="ONA26" s="519"/>
      <c r="ONE26" s="519"/>
      <c r="ONF26" s="519"/>
      <c r="ONJ26" s="519"/>
      <c r="ONK26" s="519"/>
      <c r="ONO26" s="519"/>
      <c r="ONP26" s="519"/>
      <c r="ONT26" s="519"/>
      <c r="ONU26" s="519"/>
      <c r="ONY26" s="519"/>
      <c r="ONZ26" s="519"/>
      <c r="OOD26" s="519"/>
      <c r="OOE26" s="519"/>
      <c r="OOI26" s="519"/>
      <c r="OOJ26" s="519"/>
      <c r="OON26" s="519"/>
      <c r="OOO26" s="519"/>
      <c r="OOS26" s="519"/>
      <c r="OOT26" s="519"/>
      <c r="OOX26" s="519"/>
      <c r="OOY26" s="519"/>
      <c r="OPC26" s="519"/>
      <c r="OPD26" s="519"/>
      <c r="OPH26" s="519"/>
      <c r="OPI26" s="519"/>
      <c r="OPM26" s="519"/>
      <c r="OPN26" s="519"/>
      <c r="OPR26" s="519"/>
      <c r="OPS26" s="519"/>
      <c r="OPW26" s="519"/>
      <c r="OPX26" s="519"/>
      <c r="OQB26" s="519"/>
      <c r="OQC26" s="519"/>
      <c r="OQG26" s="519"/>
      <c r="OQH26" s="519"/>
      <c r="OQL26" s="519"/>
      <c r="OQM26" s="519"/>
      <c r="OQQ26" s="519"/>
      <c r="OQR26" s="519"/>
      <c r="OQV26" s="519"/>
      <c r="OQW26" s="519"/>
      <c r="ORA26" s="519"/>
      <c r="ORB26" s="519"/>
      <c r="ORF26" s="519"/>
      <c r="ORG26" s="519"/>
      <c r="ORK26" s="519"/>
      <c r="ORL26" s="519"/>
      <c r="ORP26" s="519"/>
      <c r="ORQ26" s="519"/>
      <c r="ORU26" s="519"/>
      <c r="ORV26" s="519"/>
      <c r="ORZ26" s="519"/>
      <c r="OSA26" s="519"/>
      <c r="OSE26" s="519"/>
      <c r="OSF26" s="519"/>
      <c r="OSJ26" s="519"/>
      <c r="OSK26" s="519"/>
      <c r="OSO26" s="519"/>
      <c r="OSP26" s="519"/>
      <c r="OST26" s="519"/>
      <c r="OSU26" s="519"/>
      <c r="OSY26" s="519"/>
      <c r="OSZ26" s="519"/>
      <c r="OTD26" s="519"/>
      <c r="OTE26" s="519"/>
      <c r="OTI26" s="519"/>
      <c r="OTJ26" s="519"/>
      <c r="OTN26" s="519"/>
      <c r="OTO26" s="519"/>
      <c r="OTS26" s="519"/>
      <c r="OTT26" s="519"/>
      <c r="OTX26" s="519"/>
      <c r="OTY26" s="519"/>
      <c r="OUC26" s="519"/>
      <c r="OUD26" s="519"/>
      <c r="OUH26" s="519"/>
      <c r="OUI26" s="519"/>
      <c r="OUM26" s="519"/>
      <c r="OUN26" s="519"/>
      <c r="OUR26" s="519"/>
      <c r="OUS26" s="519"/>
      <c r="OUW26" s="519"/>
      <c r="OUX26" s="519"/>
      <c r="OVB26" s="519"/>
      <c r="OVC26" s="519"/>
      <c r="OVG26" s="519"/>
      <c r="OVH26" s="519"/>
      <c r="OVL26" s="519"/>
      <c r="OVM26" s="519"/>
      <c r="OVQ26" s="519"/>
      <c r="OVR26" s="519"/>
      <c r="OVV26" s="519"/>
      <c r="OVW26" s="519"/>
      <c r="OWA26" s="519"/>
      <c r="OWB26" s="519"/>
      <c r="OWF26" s="519"/>
      <c r="OWG26" s="519"/>
      <c r="OWK26" s="519"/>
      <c r="OWL26" s="519"/>
      <c r="OWP26" s="519"/>
      <c r="OWQ26" s="519"/>
      <c r="OWU26" s="519"/>
      <c r="OWV26" s="519"/>
      <c r="OWZ26" s="519"/>
      <c r="OXA26" s="519"/>
      <c r="OXE26" s="519"/>
      <c r="OXF26" s="519"/>
      <c r="OXJ26" s="519"/>
      <c r="OXK26" s="519"/>
      <c r="OXO26" s="519"/>
      <c r="OXP26" s="519"/>
      <c r="OXT26" s="519"/>
      <c r="OXU26" s="519"/>
      <c r="OXY26" s="519"/>
      <c r="OXZ26" s="519"/>
      <c r="OYD26" s="519"/>
      <c r="OYE26" s="519"/>
      <c r="OYI26" s="519"/>
      <c r="OYJ26" s="519"/>
      <c r="OYN26" s="519"/>
      <c r="OYO26" s="519"/>
      <c r="OYS26" s="519"/>
      <c r="OYT26" s="519"/>
      <c r="OYX26" s="519"/>
      <c r="OYY26" s="519"/>
      <c r="OZC26" s="519"/>
      <c r="OZD26" s="519"/>
      <c r="OZH26" s="519"/>
      <c r="OZI26" s="519"/>
      <c r="OZM26" s="519"/>
      <c r="OZN26" s="519"/>
      <c r="OZR26" s="519"/>
      <c r="OZS26" s="519"/>
      <c r="OZW26" s="519"/>
      <c r="OZX26" s="519"/>
      <c r="PAB26" s="519"/>
      <c r="PAC26" s="519"/>
      <c r="PAG26" s="519"/>
      <c r="PAH26" s="519"/>
      <c r="PAL26" s="519"/>
      <c r="PAM26" s="519"/>
      <c r="PAQ26" s="519"/>
      <c r="PAR26" s="519"/>
      <c r="PAV26" s="519"/>
      <c r="PAW26" s="519"/>
      <c r="PBA26" s="519"/>
      <c r="PBB26" s="519"/>
      <c r="PBF26" s="519"/>
      <c r="PBG26" s="519"/>
      <c r="PBK26" s="519"/>
      <c r="PBL26" s="519"/>
      <c r="PBP26" s="519"/>
      <c r="PBQ26" s="519"/>
      <c r="PBU26" s="519"/>
      <c r="PBV26" s="519"/>
      <c r="PBZ26" s="519"/>
      <c r="PCA26" s="519"/>
      <c r="PCE26" s="519"/>
      <c r="PCF26" s="519"/>
      <c r="PCJ26" s="519"/>
      <c r="PCK26" s="519"/>
      <c r="PCO26" s="519"/>
      <c r="PCP26" s="519"/>
      <c r="PCT26" s="519"/>
      <c r="PCU26" s="519"/>
      <c r="PCY26" s="519"/>
      <c r="PCZ26" s="519"/>
      <c r="PDD26" s="519"/>
      <c r="PDE26" s="519"/>
      <c r="PDI26" s="519"/>
      <c r="PDJ26" s="519"/>
      <c r="PDN26" s="519"/>
      <c r="PDO26" s="519"/>
      <c r="PDS26" s="519"/>
      <c r="PDT26" s="519"/>
      <c r="PDX26" s="519"/>
      <c r="PDY26" s="519"/>
      <c r="PEC26" s="519"/>
      <c r="PED26" s="519"/>
      <c r="PEH26" s="519"/>
      <c r="PEI26" s="519"/>
      <c r="PEM26" s="519"/>
      <c r="PEN26" s="519"/>
      <c r="PER26" s="519"/>
      <c r="PES26" s="519"/>
      <c r="PEW26" s="519"/>
      <c r="PEX26" s="519"/>
      <c r="PFB26" s="519"/>
      <c r="PFC26" s="519"/>
      <c r="PFG26" s="519"/>
      <c r="PFH26" s="519"/>
      <c r="PFL26" s="519"/>
      <c r="PFM26" s="519"/>
      <c r="PFQ26" s="519"/>
      <c r="PFR26" s="519"/>
      <c r="PFV26" s="519"/>
      <c r="PFW26" s="519"/>
      <c r="PGA26" s="519"/>
      <c r="PGB26" s="519"/>
      <c r="PGF26" s="519"/>
      <c r="PGG26" s="519"/>
      <c r="PGK26" s="519"/>
      <c r="PGL26" s="519"/>
      <c r="PGP26" s="519"/>
      <c r="PGQ26" s="519"/>
      <c r="PGU26" s="519"/>
      <c r="PGV26" s="519"/>
      <c r="PGZ26" s="519"/>
      <c r="PHA26" s="519"/>
      <c r="PHE26" s="519"/>
      <c r="PHF26" s="519"/>
      <c r="PHJ26" s="519"/>
      <c r="PHK26" s="519"/>
      <c r="PHO26" s="519"/>
      <c r="PHP26" s="519"/>
      <c r="PHT26" s="519"/>
      <c r="PHU26" s="519"/>
      <c r="PHY26" s="519"/>
      <c r="PHZ26" s="519"/>
      <c r="PID26" s="519"/>
      <c r="PIE26" s="519"/>
      <c r="PII26" s="519"/>
      <c r="PIJ26" s="519"/>
      <c r="PIN26" s="519"/>
      <c r="PIO26" s="519"/>
      <c r="PIS26" s="519"/>
      <c r="PIT26" s="519"/>
      <c r="PIX26" s="519"/>
      <c r="PIY26" s="519"/>
      <c r="PJC26" s="519"/>
      <c r="PJD26" s="519"/>
      <c r="PJH26" s="519"/>
      <c r="PJI26" s="519"/>
      <c r="PJM26" s="519"/>
      <c r="PJN26" s="519"/>
      <c r="PJR26" s="519"/>
      <c r="PJS26" s="519"/>
      <c r="PJW26" s="519"/>
      <c r="PJX26" s="519"/>
      <c r="PKB26" s="519"/>
      <c r="PKC26" s="519"/>
      <c r="PKG26" s="519"/>
      <c r="PKH26" s="519"/>
      <c r="PKL26" s="519"/>
      <c r="PKM26" s="519"/>
      <c r="PKQ26" s="519"/>
      <c r="PKR26" s="519"/>
      <c r="PKV26" s="519"/>
      <c r="PKW26" s="519"/>
      <c r="PLA26" s="519"/>
      <c r="PLB26" s="519"/>
      <c r="PLF26" s="519"/>
      <c r="PLG26" s="519"/>
      <c r="PLK26" s="519"/>
      <c r="PLL26" s="519"/>
      <c r="PLP26" s="519"/>
      <c r="PLQ26" s="519"/>
      <c r="PLU26" s="519"/>
      <c r="PLV26" s="519"/>
      <c r="PLZ26" s="519"/>
      <c r="PMA26" s="519"/>
      <c r="PME26" s="519"/>
      <c r="PMF26" s="519"/>
      <c r="PMJ26" s="519"/>
      <c r="PMK26" s="519"/>
      <c r="PMO26" s="519"/>
      <c r="PMP26" s="519"/>
      <c r="PMT26" s="519"/>
      <c r="PMU26" s="519"/>
      <c r="PMY26" s="519"/>
      <c r="PMZ26" s="519"/>
      <c r="PND26" s="519"/>
      <c r="PNE26" s="519"/>
      <c r="PNI26" s="519"/>
      <c r="PNJ26" s="519"/>
      <c r="PNN26" s="519"/>
      <c r="PNO26" s="519"/>
      <c r="PNS26" s="519"/>
      <c r="PNT26" s="519"/>
      <c r="PNX26" s="519"/>
      <c r="PNY26" s="519"/>
      <c r="POC26" s="519"/>
      <c r="POD26" s="519"/>
      <c r="POH26" s="519"/>
      <c r="POI26" s="519"/>
      <c r="POM26" s="519"/>
      <c r="PON26" s="519"/>
      <c r="POR26" s="519"/>
      <c r="POS26" s="519"/>
      <c r="POW26" s="519"/>
      <c r="POX26" s="519"/>
      <c r="PPB26" s="519"/>
      <c r="PPC26" s="519"/>
      <c r="PPG26" s="519"/>
      <c r="PPH26" s="519"/>
      <c r="PPL26" s="519"/>
      <c r="PPM26" s="519"/>
      <c r="PPQ26" s="519"/>
      <c r="PPR26" s="519"/>
      <c r="PPV26" s="519"/>
      <c r="PPW26" s="519"/>
      <c r="PQA26" s="519"/>
      <c r="PQB26" s="519"/>
      <c r="PQF26" s="519"/>
      <c r="PQG26" s="519"/>
      <c r="PQK26" s="519"/>
      <c r="PQL26" s="519"/>
      <c r="PQP26" s="519"/>
      <c r="PQQ26" s="519"/>
      <c r="PQU26" s="519"/>
      <c r="PQV26" s="519"/>
      <c r="PQZ26" s="519"/>
      <c r="PRA26" s="519"/>
      <c r="PRE26" s="519"/>
      <c r="PRF26" s="519"/>
      <c r="PRJ26" s="519"/>
      <c r="PRK26" s="519"/>
      <c r="PRO26" s="519"/>
      <c r="PRP26" s="519"/>
      <c r="PRT26" s="519"/>
      <c r="PRU26" s="519"/>
      <c r="PRY26" s="519"/>
      <c r="PRZ26" s="519"/>
      <c r="PSD26" s="519"/>
      <c r="PSE26" s="519"/>
      <c r="PSI26" s="519"/>
      <c r="PSJ26" s="519"/>
      <c r="PSN26" s="519"/>
      <c r="PSO26" s="519"/>
      <c r="PSS26" s="519"/>
      <c r="PST26" s="519"/>
      <c r="PSX26" s="519"/>
      <c r="PSY26" s="519"/>
      <c r="PTC26" s="519"/>
      <c r="PTD26" s="519"/>
      <c r="PTH26" s="519"/>
      <c r="PTI26" s="519"/>
      <c r="PTM26" s="519"/>
      <c r="PTN26" s="519"/>
      <c r="PTR26" s="519"/>
      <c r="PTS26" s="519"/>
      <c r="PTW26" s="519"/>
      <c r="PTX26" s="519"/>
      <c r="PUB26" s="519"/>
      <c r="PUC26" s="519"/>
      <c r="PUG26" s="519"/>
      <c r="PUH26" s="519"/>
      <c r="PUL26" s="519"/>
      <c r="PUM26" s="519"/>
      <c r="PUQ26" s="519"/>
      <c r="PUR26" s="519"/>
      <c r="PUV26" s="519"/>
      <c r="PUW26" s="519"/>
      <c r="PVA26" s="519"/>
      <c r="PVB26" s="519"/>
      <c r="PVF26" s="519"/>
      <c r="PVG26" s="519"/>
      <c r="PVK26" s="519"/>
      <c r="PVL26" s="519"/>
      <c r="PVP26" s="519"/>
      <c r="PVQ26" s="519"/>
      <c r="PVU26" s="519"/>
      <c r="PVV26" s="519"/>
      <c r="PVZ26" s="519"/>
      <c r="PWA26" s="519"/>
      <c r="PWE26" s="519"/>
      <c r="PWF26" s="519"/>
      <c r="PWJ26" s="519"/>
      <c r="PWK26" s="519"/>
      <c r="PWO26" s="519"/>
      <c r="PWP26" s="519"/>
      <c r="PWT26" s="519"/>
      <c r="PWU26" s="519"/>
      <c r="PWY26" s="519"/>
      <c r="PWZ26" s="519"/>
      <c r="PXD26" s="519"/>
      <c r="PXE26" s="519"/>
      <c r="PXI26" s="519"/>
      <c r="PXJ26" s="519"/>
      <c r="PXN26" s="519"/>
      <c r="PXO26" s="519"/>
      <c r="PXS26" s="519"/>
      <c r="PXT26" s="519"/>
      <c r="PXX26" s="519"/>
      <c r="PXY26" s="519"/>
      <c r="PYC26" s="519"/>
      <c r="PYD26" s="519"/>
      <c r="PYH26" s="519"/>
      <c r="PYI26" s="519"/>
      <c r="PYM26" s="519"/>
      <c r="PYN26" s="519"/>
      <c r="PYR26" s="519"/>
      <c r="PYS26" s="519"/>
      <c r="PYW26" s="519"/>
      <c r="PYX26" s="519"/>
      <c r="PZB26" s="519"/>
      <c r="PZC26" s="519"/>
      <c r="PZG26" s="519"/>
      <c r="PZH26" s="519"/>
      <c r="PZL26" s="519"/>
      <c r="PZM26" s="519"/>
      <c r="PZQ26" s="519"/>
      <c r="PZR26" s="519"/>
      <c r="PZV26" s="519"/>
      <c r="PZW26" s="519"/>
      <c r="QAA26" s="519"/>
      <c r="QAB26" s="519"/>
      <c r="QAF26" s="519"/>
      <c r="QAG26" s="519"/>
      <c r="QAK26" s="519"/>
      <c r="QAL26" s="519"/>
      <c r="QAP26" s="519"/>
      <c r="QAQ26" s="519"/>
      <c r="QAU26" s="519"/>
      <c r="QAV26" s="519"/>
      <c r="QAZ26" s="519"/>
      <c r="QBA26" s="519"/>
      <c r="QBE26" s="519"/>
      <c r="QBF26" s="519"/>
      <c r="QBJ26" s="519"/>
      <c r="QBK26" s="519"/>
      <c r="QBO26" s="519"/>
      <c r="QBP26" s="519"/>
      <c r="QBT26" s="519"/>
      <c r="QBU26" s="519"/>
      <c r="QBY26" s="519"/>
      <c r="QBZ26" s="519"/>
      <c r="QCD26" s="519"/>
      <c r="QCE26" s="519"/>
      <c r="QCI26" s="519"/>
      <c r="QCJ26" s="519"/>
      <c r="QCN26" s="519"/>
      <c r="QCO26" s="519"/>
      <c r="QCS26" s="519"/>
      <c r="QCT26" s="519"/>
      <c r="QCX26" s="519"/>
      <c r="QCY26" s="519"/>
      <c r="QDC26" s="519"/>
      <c r="QDD26" s="519"/>
      <c r="QDH26" s="519"/>
      <c r="QDI26" s="519"/>
      <c r="QDM26" s="519"/>
      <c r="QDN26" s="519"/>
      <c r="QDR26" s="519"/>
      <c r="QDS26" s="519"/>
      <c r="QDW26" s="519"/>
      <c r="QDX26" s="519"/>
      <c r="QEB26" s="519"/>
      <c r="QEC26" s="519"/>
      <c r="QEG26" s="519"/>
      <c r="QEH26" s="519"/>
      <c r="QEL26" s="519"/>
      <c r="QEM26" s="519"/>
      <c r="QEQ26" s="519"/>
      <c r="QER26" s="519"/>
      <c r="QEV26" s="519"/>
      <c r="QEW26" s="519"/>
      <c r="QFA26" s="519"/>
      <c r="QFB26" s="519"/>
      <c r="QFF26" s="519"/>
      <c r="QFG26" s="519"/>
      <c r="QFK26" s="519"/>
      <c r="QFL26" s="519"/>
      <c r="QFP26" s="519"/>
      <c r="QFQ26" s="519"/>
      <c r="QFU26" s="519"/>
      <c r="QFV26" s="519"/>
      <c r="QFZ26" s="519"/>
      <c r="QGA26" s="519"/>
      <c r="QGE26" s="519"/>
      <c r="QGF26" s="519"/>
      <c r="QGJ26" s="519"/>
      <c r="QGK26" s="519"/>
      <c r="QGO26" s="519"/>
      <c r="QGP26" s="519"/>
      <c r="QGT26" s="519"/>
      <c r="QGU26" s="519"/>
      <c r="QGY26" s="519"/>
      <c r="QGZ26" s="519"/>
      <c r="QHD26" s="519"/>
      <c r="QHE26" s="519"/>
      <c r="QHI26" s="519"/>
      <c r="QHJ26" s="519"/>
      <c r="QHN26" s="519"/>
      <c r="QHO26" s="519"/>
      <c r="QHS26" s="519"/>
      <c r="QHT26" s="519"/>
      <c r="QHX26" s="519"/>
      <c r="QHY26" s="519"/>
      <c r="QIC26" s="519"/>
      <c r="QID26" s="519"/>
      <c r="QIH26" s="519"/>
      <c r="QII26" s="519"/>
      <c r="QIM26" s="519"/>
      <c r="QIN26" s="519"/>
      <c r="QIR26" s="519"/>
      <c r="QIS26" s="519"/>
      <c r="QIW26" s="519"/>
      <c r="QIX26" s="519"/>
      <c r="QJB26" s="519"/>
      <c r="QJC26" s="519"/>
      <c r="QJG26" s="519"/>
      <c r="QJH26" s="519"/>
      <c r="QJL26" s="519"/>
      <c r="QJM26" s="519"/>
      <c r="QJQ26" s="519"/>
      <c r="QJR26" s="519"/>
      <c r="QJV26" s="519"/>
      <c r="QJW26" s="519"/>
      <c r="QKA26" s="519"/>
      <c r="QKB26" s="519"/>
      <c r="QKF26" s="519"/>
      <c r="QKG26" s="519"/>
      <c r="QKK26" s="519"/>
      <c r="QKL26" s="519"/>
      <c r="QKP26" s="519"/>
      <c r="QKQ26" s="519"/>
      <c r="QKU26" s="519"/>
      <c r="QKV26" s="519"/>
      <c r="QKZ26" s="519"/>
      <c r="QLA26" s="519"/>
      <c r="QLE26" s="519"/>
      <c r="QLF26" s="519"/>
      <c r="QLJ26" s="519"/>
      <c r="QLK26" s="519"/>
      <c r="QLO26" s="519"/>
      <c r="QLP26" s="519"/>
      <c r="QLT26" s="519"/>
      <c r="QLU26" s="519"/>
      <c r="QLY26" s="519"/>
      <c r="QLZ26" s="519"/>
      <c r="QMD26" s="519"/>
      <c r="QME26" s="519"/>
      <c r="QMI26" s="519"/>
      <c r="QMJ26" s="519"/>
      <c r="QMN26" s="519"/>
      <c r="QMO26" s="519"/>
      <c r="QMS26" s="519"/>
      <c r="QMT26" s="519"/>
      <c r="QMX26" s="519"/>
      <c r="QMY26" s="519"/>
      <c r="QNC26" s="519"/>
      <c r="QND26" s="519"/>
      <c r="QNH26" s="519"/>
      <c r="QNI26" s="519"/>
      <c r="QNM26" s="519"/>
      <c r="QNN26" s="519"/>
      <c r="QNR26" s="519"/>
      <c r="QNS26" s="519"/>
      <c r="QNW26" s="519"/>
      <c r="QNX26" s="519"/>
      <c r="QOB26" s="519"/>
      <c r="QOC26" s="519"/>
      <c r="QOG26" s="519"/>
      <c r="QOH26" s="519"/>
      <c r="QOL26" s="519"/>
      <c r="QOM26" s="519"/>
      <c r="QOQ26" s="519"/>
      <c r="QOR26" s="519"/>
      <c r="QOV26" s="519"/>
      <c r="QOW26" s="519"/>
      <c r="QPA26" s="519"/>
      <c r="QPB26" s="519"/>
      <c r="QPF26" s="519"/>
      <c r="QPG26" s="519"/>
      <c r="QPK26" s="519"/>
      <c r="QPL26" s="519"/>
      <c r="QPP26" s="519"/>
      <c r="QPQ26" s="519"/>
      <c r="QPU26" s="519"/>
      <c r="QPV26" s="519"/>
      <c r="QPZ26" s="519"/>
      <c r="QQA26" s="519"/>
      <c r="QQE26" s="519"/>
      <c r="QQF26" s="519"/>
      <c r="QQJ26" s="519"/>
      <c r="QQK26" s="519"/>
      <c r="QQO26" s="519"/>
      <c r="QQP26" s="519"/>
      <c r="QQT26" s="519"/>
      <c r="QQU26" s="519"/>
      <c r="QQY26" s="519"/>
      <c r="QQZ26" s="519"/>
      <c r="QRD26" s="519"/>
      <c r="QRE26" s="519"/>
      <c r="QRI26" s="519"/>
      <c r="QRJ26" s="519"/>
      <c r="QRN26" s="519"/>
      <c r="QRO26" s="519"/>
      <c r="QRS26" s="519"/>
      <c r="QRT26" s="519"/>
      <c r="QRX26" s="519"/>
      <c r="QRY26" s="519"/>
      <c r="QSC26" s="519"/>
      <c r="QSD26" s="519"/>
      <c r="QSH26" s="519"/>
      <c r="QSI26" s="519"/>
      <c r="QSM26" s="519"/>
      <c r="QSN26" s="519"/>
      <c r="QSR26" s="519"/>
      <c r="QSS26" s="519"/>
      <c r="QSW26" s="519"/>
      <c r="QSX26" s="519"/>
      <c r="QTB26" s="519"/>
      <c r="QTC26" s="519"/>
      <c r="QTG26" s="519"/>
      <c r="QTH26" s="519"/>
      <c r="QTL26" s="519"/>
      <c r="QTM26" s="519"/>
      <c r="QTQ26" s="519"/>
      <c r="QTR26" s="519"/>
      <c r="QTV26" s="519"/>
      <c r="QTW26" s="519"/>
      <c r="QUA26" s="519"/>
      <c r="QUB26" s="519"/>
      <c r="QUF26" s="519"/>
      <c r="QUG26" s="519"/>
      <c r="QUK26" s="519"/>
      <c r="QUL26" s="519"/>
      <c r="QUP26" s="519"/>
      <c r="QUQ26" s="519"/>
      <c r="QUU26" s="519"/>
      <c r="QUV26" s="519"/>
      <c r="QUZ26" s="519"/>
      <c r="QVA26" s="519"/>
      <c r="QVE26" s="519"/>
      <c r="QVF26" s="519"/>
      <c r="QVJ26" s="519"/>
      <c r="QVK26" s="519"/>
      <c r="QVO26" s="519"/>
      <c r="QVP26" s="519"/>
      <c r="QVT26" s="519"/>
      <c r="QVU26" s="519"/>
      <c r="QVY26" s="519"/>
      <c r="QVZ26" s="519"/>
      <c r="QWD26" s="519"/>
      <c r="QWE26" s="519"/>
      <c r="QWI26" s="519"/>
      <c r="QWJ26" s="519"/>
      <c r="QWN26" s="519"/>
      <c r="QWO26" s="519"/>
      <c r="QWS26" s="519"/>
      <c r="QWT26" s="519"/>
      <c r="QWX26" s="519"/>
      <c r="QWY26" s="519"/>
      <c r="QXC26" s="519"/>
      <c r="QXD26" s="519"/>
      <c r="QXH26" s="519"/>
      <c r="QXI26" s="519"/>
      <c r="QXM26" s="519"/>
      <c r="QXN26" s="519"/>
      <c r="QXR26" s="519"/>
      <c r="QXS26" s="519"/>
      <c r="QXW26" s="519"/>
      <c r="QXX26" s="519"/>
      <c r="QYB26" s="519"/>
      <c r="QYC26" s="519"/>
      <c r="QYG26" s="519"/>
      <c r="QYH26" s="519"/>
      <c r="QYL26" s="519"/>
      <c r="QYM26" s="519"/>
      <c r="QYQ26" s="519"/>
      <c r="QYR26" s="519"/>
      <c r="QYV26" s="519"/>
      <c r="QYW26" s="519"/>
      <c r="QZA26" s="519"/>
      <c r="QZB26" s="519"/>
      <c r="QZF26" s="519"/>
      <c r="QZG26" s="519"/>
      <c r="QZK26" s="519"/>
      <c r="QZL26" s="519"/>
      <c r="QZP26" s="519"/>
      <c r="QZQ26" s="519"/>
      <c r="QZU26" s="519"/>
      <c r="QZV26" s="519"/>
      <c r="QZZ26" s="519"/>
      <c r="RAA26" s="519"/>
      <c r="RAE26" s="519"/>
      <c r="RAF26" s="519"/>
      <c r="RAJ26" s="519"/>
      <c r="RAK26" s="519"/>
      <c r="RAO26" s="519"/>
      <c r="RAP26" s="519"/>
      <c r="RAT26" s="519"/>
      <c r="RAU26" s="519"/>
      <c r="RAY26" s="519"/>
      <c r="RAZ26" s="519"/>
      <c r="RBD26" s="519"/>
      <c r="RBE26" s="519"/>
      <c r="RBI26" s="519"/>
      <c r="RBJ26" s="519"/>
      <c r="RBN26" s="519"/>
      <c r="RBO26" s="519"/>
      <c r="RBS26" s="519"/>
      <c r="RBT26" s="519"/>
      <c r="RBX26" s="519"/>
      <c r="RBY26" s="519"/>
      <c r="RCC26" s="519"/>
      <c r="RCD26" s="519"/>
      <c r="RCH26" s="519"/>
      <c r="RCI26" s="519"/>
      <c r="RCM26" s="519"/>
      <c r="RCN26" s="519"/>
      <c r="RCR26" s="519"/>
      <c r="RCS26" s="519"/>
      <c r="RCW26" s="519"/>
      <c r="RCX26" s="519"/>
      <c r="RDB26" s="519"/>
      <c r="RDC26" s="519"/>
      <c r="RDG26" s="519"/>
      <c r="RDH26" s="519"/>
      <c r="RDL26" s="519"/>
      <c r="RDM26" s="519"/>
      <c r="RDQ26" s="519"/>
      <c r="RDR26" s="519"/>
      <c r="RDV26" s="519"/>
      <c r="RDW26" s="519"/>
      <c r="REA26" s="519"/>
      <c r="REB26" s="519"/>
      <c r="REF26" s="519"/>
      <c r="REG26" s="519"/>
      <c r="REK26" s="519"/>
      <c r="REL26" s="519"/>
      <c r="REP26" s="519"/>
      <c r="REQ26" s="519"/>
      <c r="REU26" s="519"/>
      <c r="REV26" s="519"/>
      <c r="REZ26" s="519"/>
      <c r="RFA26" s="519"/>
      <c r="RFE26" s="519"/>
      <c r="RFF26" s="519"/>
      <c r="RFJ26" s="519"/>
      <c r="RFK26" s="519"/>
      <c r="RFO26" s="519"/>
      <c r="RFP26" s="519"/>
      <c r="RFT26" s="519"/>
      <c r="RFU26" s="519"/>
      <c r="RFY26" s="519"/>
      <c r="RFZ26" s="519"/>
      <c r="RGD26" s="519"/>
      <c r="RGE26" s="519"/>
      <c r="RGI26" s="519"/>
      <c r="RGJ26" s="519"/>
      <c r="RGN26" s="519"/>
      <c r="RGO26" s="519"/>
      <c r="RGS26" s="519"/>
      <c r="RGT26" s="519"/>
      <c r="RGX26" s="519"/>
      <c r="RGY26" s="519"/>
      <c r="RHC26" s="519"/>
      <c r="RHD26" s="519"/>
      <c r="RHH26" s="519"/>
      <c r="RHI26" s="519"/>
      <c r="RHM26" s="519"/>
      <c r="RHN26" s="519"/>
      <c r="RHR26" s="519"/>
      <c r="RHS26" s="519"/>
      <c r="RHW26" s="519"/>
      <c r="RHX26" s="519"/>
      <c r="RIB26" s="519"/>
      <c r="RIC26" s="519"/>
      <c r="RIG26" s="519"/>
      <c r="RIH26" s="519"/>
      <c r="RIL26" s="519"/>
      <c r="RIM26" s="519"/>
      <c r="RIQ26" s="519"/>
      <c r="RIR26" s="519"/>
      <c r="RIV26" s="519"/>
      <c r="RIW26" s="519"/>
      <c r="RJA26" s="519"/>
      <c r="RJB26" s="519"/>
      <c r="RJF26" s="519"/>
      <c r="RJG26" s="519"/>
      <c r="RJK26" s="519"/>
      <c r="RJL26" s="519"/>
      <c r="RJP26" s="519"/>
      <c r="RJQ26" s="519"/>
      <c r="RJU26" s="519"/>
      <c r="RJV26" s="519"/>
      <c r="RJZ26" s="519"/>
      <c r="RKA26" s="519"/>
      <c r="RKE26" s="519"/>
      <c r="RKF26" s="519"/>
      <c r="RKJ26" s="519"/>
      <c r="RKK26" s="519"/>
      <c r="RKO26" s="519"/>
      <c r="RKP26" s="519"/>
      <c r="RKT26" s="519"/>
      <c r="RKU26" s="519"/>
      <c r="RKY26" s="519"/>
      <c r="RKZ26" s="519"/>
      <c r="RLD26" s="519"/>
      <c r="RLE26" s="519"/>
      <c r="RLI26" s="519"/>
      <c r="RLJ26" s="519"/>
      <c r="RLN26" s="519"/>
      <c r="RLO26" s="519"/>
      <c r="RLS26" s="519"/>
      <c r="RLT26" s="519"/>
      <c r="RLX26" s="519"/>
      <c r="RLY26" s="519"/>
      <c r="RMC26" s="519"/>
      <c r="RMD26" s="519"/>
      <c r="RMH26" s="519"/>
      <c r="RMI26" s="519"/>
      <c r="RMM26" s="519"/>
      <c r="RMN26" s="519"/>
      <c r="RMR26" s="519"/>
      <c r="RMS26" s="519"/>
      <c r="RMW26" s="519"/>
      <c r="RMX26" s="519"/>
      <c r="RNB26" s="519"/>
      <c r="RNC26" s="519"/>
      <c r="RNG26" s="519"/>
      <c r="RNH26" s="519"/>
      <c r="RNL26" s="519"/>
      <c r="RNM26" s="519"/>
      <c r="RNQ26" s="519"/>
      <c r="RNR26" s="519"/>
      <c r="RNV26" s="519"/>
      <c r="RNW26" s="519"/>
      <c r="ROA26" s="519"/>
      <c r="ROB26" s="519"/>
      <c r="ROF26" s="519"/>
      <c r="ROG26" s="519"/>
      <c r="ROK26" s="519"/>
      <c r="ROL26" s="519"/>
      <c r="ROP26" s="519"/>
      <c r="ROQ26" s="519"/>
      <c r="ROU26" s="519"/>
      <c r="ROV26" s="519"/>
      <c r="ROZ26" s="519"/>
      <c r="RPA26" s="519"/>
      <c r="RPE26" s="519"/>
      <c r="RPF26" s="519"/>
      <c r="RPJ26" s="519"/>
      <c r="RPK26" s="519"/>
      <c r="RPO26" s="519"/>
      <c r="RPP26" s="519"/>
      <c r="RPT26" s="519"/>
      <c r="RPU26" s="519"/>
      <c r="RPY26" s="519"/>
      <c r="RPZ26" s="519"/>
      <c r="RQD26" s="519"/>
      <c r="RQE26" s="519"/>
      <c r="RQI26" s="519"/>
      <c r="RQJ26" s="519"/>
      <c r="RQN26" s="519"/>
      <c r="RQO26" s="519"/>
      <c r="RQS26" s="519"/>
      <c r="RQT26" s="519"/>
      <c r="RQX26" s="519"/>
      <c r="RQY26" s="519"/>
      <c r="RRC26" s="519"/>
      <c r="RRD26" s="519"/>
      <c r="RRH26" s="519"/>
      <c r="RRI26" s="519"/>
      <c r="RRM26" s="519"/>
      <c r="RRN26" s="519"/>
      <c r="RRR26" s="519"/>
      <c r="RRS26" s="519"/>
      <c r="RRW26" s="519"/>
      <c r="RRX26" s="519"/>
      <c r="RSB26" s="519"/>
      <c r="RSC26" s="519"/>
      <c r="RSG26" s="519"/>
      <c r="RSH26" s="519"/>
      <c r="RSL26" s="519"/>
      <c r="RSM26" s="519"/>
      <c r="RSQ26" s="519"/>
      <c r="RSR26" s="519"/>
      <c r="RSV26" s="519"/>
      <c r="RSW26" s="519"/>
      <c r="RTA26" s="519"/>
      <c r="RTB26" s="519"/>
      <c r="RTF26" s="519"/>
      <c r="RTG26" s="519"/>
      <c r="RTK26" s="519"/>
      <c r="RTL26" s="519"/>
      <c r="RTP26" s="519"/>
      <c r="RTQ26" s="519"/>
      <c r="RTU26" s="519"/>
      <c r="RTV26" s="519"/>
      <c r="RTZ26" s="519"/>
      <c r="RUA26" s="519"/>
      <c r="RUE26" s="519"/>
      <c r="RUF26" s="519"/>
      <c r="RUJ26" s="519"/>
      <c r="RUK26" s="519"/>
      <c r="RUO26" s="519"/>
      <c r="RUP26" s="519"/>
      <c r="RUT26" s="519"/>
      <c r="RUU26" s="519"/>
      <c r="RUY26" s="519"/>
      <c r="RUZ26" s="519"/>
      <c r="RVD26" s="519"/>
      <c r="RVE26" s="519"/>
      <c r="RVI26" s="519"/>
      <c r="RVJ26" s="519"/>
      <c r="RVN26" s="519"/>
      <c r="RVO26" s="519"/>
      <c r="RVS26" s="519"/>
      <c r="RVT26" s="519"/>
      <c r="RVX26" s="519"/>
      <c r="RVY26" s="519"/>
      <c r="RWC26" s="519"/>
      <c r="RWD26" s="519"/>
      <c r="RWH26" s="519"/>
      <c r="RWI26" s="519"/>
      <c r="RWM26" s="519"/>
      <c r="RWN26" s="519"/>
      <c r="RWR26" s="519"/>
      <c r="RWS26" s="519"/>
      <c r="RWW26" s="519"/>
      <c r="RWX26" s="519"/>
      <c r="RXB26" s="519"/>
      <c r="RXC26" s="519"/>
      <c r="RXG26" s="519"/>
      <c r="RXH26" s="519"/>
      <c r="RXL26" s="519"/>
      <c r="RXM26" s="519"/>
      <c r="RXQ26" s="519"/>
      <c r="RXR26" s="519"/>
      <c r="RXV26" s="519"/>
      <c r="RXW26" s="519"/>
      <c r="RYA26" s="519"/>
      <c r="RYB26" s="519"/>
      <c r="RYF26" s="519"/>
      <c r="RYG26" s="519"/>
      <c r="RYK26" s="519"/>
      <c r="RYL26" s="519"/>
      <c r="RYP26" s="519"/>
      <c r="RYQ26" s="519"/>
      <c r="RYU26" s="519"/>
      <c r="RYV26" s="519"/>
      <c r="RYZ26" s="519"/>
      <c r="RZA26" s="519"/>
      <c r="RZE26" s="519"/>
      <c r="RZF26" s="519"/>
      <c r="RZJ26" s="519"/>
      <c r="RZK26" s="519"/>
      <c r="RZO26" s="519"/>
      <c r="RZP26" s="519"/>
      <c r="RZT26" s="519"/>
      <c r="RZU26" s="519"/>
      <c r="RZY26" s="519"/>
      <c r="RZZ26" s="519"/>
      <c r="SAD26" s="519"/>
      <c r="SAE26" s="519"/>
      <c r="SAI26" s="519"/>
      <c r="SAJ26" s="519"/>
      <c r="SAN26" s="519"/>
      <c r="SAO26" s="519"/>
      <c r="SAS26" s="519"/>
      <c r="SAT26" s="519"/>
      <c r="SAX26" s="519"/>
      <c r="SAY26" s="519"/>
      <c r="SBC26" s="519"/>
      <c r="SBD26" s="519"/>
      <c r="SBH26" s="519"/>
      <c r="SBI26" s="519"/>
      <c r="SBM26" s="519"/>
      <c r="SBN26" s="519"/>
      <c r="SBR26" s="519"/>
      <c r="SBS26" s="519"/>
      <c r="SBW26" s="519"/>
      <c r="SBX26" s="519"/>
      <c r="SCB26" s="519"/>
      <c r="SCC26" s="519"/>
      <c r="SCG26" s="519"/>
      <c r="SCH26" s="519"/>
      <c r="SCL26" s="519"/>
      <c r="SCM26" s="519"/>
      <c r="SCQ26" s="519"/>
      <c r="SCR26" s="519"/>
      <c r="SCV26" s="519"/>
      <c r="SCW26" s="519"/>
      <c r="SDA26" s="519"/>
      <c r="SDB26" s="519"/>
      <c r="SDF26" s="519"/>
      <c r="SDG26" s="519"/>
      <c r="SDK26" s="519"/>
      <c r="SDL26" s="519"/>
      <c r="SDP26" s="519"/>
      <c r="SDQ26" s="519"/>
      <c r="SDU26" s="519"/>
      <c r="SDV26" s="519"/>
      <c r="SDZ26" s="519"/>
      <c r="SEA26" s="519"/>
      <c r="SEE26" s="519"/>
      <c r="SEF26" s="519"/>
      <c r="SEJ26" s="519"/>
      <c r="SEK26" s="519"/>
      <c r="SEO26" s="519"/>
      <c r="SEP26" s="519"/>
      <c r="SET26" s="519"/>
      <c r="SEU26" s="519"/>
      <c r="SEY26" s="519"/>
      <c r="SEZ26" s="519"/>
      <c r="SFD26" s="519"/>
      <c r="SFE26" s="519"/>
      <c r="SFI26" s="519"/>
      <c r="SFJ26" s="519"/>
      <c r="SFN26" s="519"/>
      <c r="SFO26" s="519"/>
      <c r="SFS26" s="519"/>
      <c r="SFT26" s="519"/>
      <c r="SFX26" s="519"/>
      <c r="SFY26" s="519"/>
      <c r="SGC26" s="519"/>
      <c r="SGD26" s="519"/>
      <c r="SGH26" s="519"/>
      <c r="SGI26" s="519"/>
      <c r="SGM26" s="519"/>
      <c r="SGN26" s="519"/>
      <c r="SGR26" s="519"/>
      <c r="SGS26" s="519"/>
      <c r="SGW26" s="519"/>
      <c r="SGX26" s="519"/>
      <c r="SHB26" s="519"/>
      <c r="SHC26" s="519"/>
      <c r="SHG26" s="519"/>
      <c r="SHH26" s="519"/>
      <c r="SHL26" s="519"/>
      <c r="SHM26" s="519"/>
      <c r="SHQ26" s="519"/>
      <c r="SHR26" s="519"/>
      <c r="SHV26" s="519"/>
      <c r="SHW26" s="519"/>
      <c r="SIA26" s="519"/>
      <c r="SIB26" s="519"/>
      <c r="SIF26" s="519"/>
      <c r="SIG26" s="519"/>
      <c r="SIK26" s="519"/>
      <c r="SIL26" s="519"/>
      <c r="SIP26" s="519"/>
      <c r="SIQ26" s="519"/>
      <c r="SIU26" s="519"/>
      <c r="SIV26" s="519"/>
      <c r="SIZ26" s="519"/>
      <c r="SJA26" s="519"/>
      <c r="SJE26" s="519"/>
      <c r="SJF26" s="519"/>
      <c r="SJJ26" s="519"/>
      <c r="SJK26" s="519"/>
      <c r="SJO26" s="519"/>
      <c r="SJP26" s="519"/>
      <c r="SJT26" s="519"/>
      <c r="SJU26" s="519"/>
      <c r="SJY26" s="519"/>
      <c r="SJZ26" s="519"/>
      <c r="SKD26" s="519"/>
      <c r="SKE26" s="519"/>
      <c r="SKI26" s="519"/>
      <c r="SKJ26" s="519"/>
      <c r="SKN26" s="519"/>
      <c r="SKO26" s="519"/>
      <c r="SKS26" s="519"/>
      <c r="SKT26" s="519"/>
      <c r="SKX26" s="519"/>
      <c r="SKY26" s="519"/>
      <c r="SLC26" s="519"/>
      <c r="SLD26" s="519"/>
      <c r="SLH26" s="519"/>
      <c r="SLI26" s="519"/>
      <c r="SLM26" s="519"/>
      <c r="SLN26" s="519"/>
      <c r="SLR26" s="519"/>
      <c r="SLS26" s="519"/>
      <c r="SLW26" s="519"/>
      <c r="SLX26" s="519"/>
      <c r="SMB26" s="519"/>
      <c r="SMC26" s="519"/>
      <c r="SMG26" s="519"/>
      <c r="SMH26" s="519"/>
      <c r="SML26" s="519"/>
      <c r="SMM26" s="519"/>
      <c r="SMQ26" s="519"/>
      <c r="SMR26" s="519"/>
      <c r="SMV26" s="519"/>
      <c r="SMW26" s="519"/>
      <c r="SNA26" s="519"/>
      <c r="SNB26" s="519"/>
      <c r="SNF26" s="519"/>
      <c r="SNG26" s="519"/>
      <c r="SNK26" s="519"/>
      <c r="SNL26" s="519"/>
      <c r="SNP26" s="519"/>
      <c r="SNQ26" s="519"/>
      <c r="SNU26" s="519"/>
      <c r="SNV26" s="519"/>
      <c r="SNZ26" s="519"/>
      <c r="SOA26" s="519"/>
      <c r="SOE26" s="519"/>
      <c r="SOF26" s="519"/>
      <c r="SOJ26" s="519"/>
      <c r="SOK26" s="519"/>
      <c r="SOO26" s="519"/>
      <c r="SOP26" s="519"/>
      <c r="SOT26" s="519"/>
      <c r="SOU26" s="519"/>
      <c r="SOY26" s="519"/>
      <c r="SOZ26" s="519"/>
      <c r="SPD26" s="519"/>
      <c r="SPE26" s="519"/>
      <c r="SPI26" s="519"/>
      <c r="SPJ26" s="519"/>
      <c r="SPN26" s="519"/>
      <c r="SPO26" s="519"/>
      <c r="SPS26" s="519"/>
      <c r="SPT26" s="519"/>
      <c r="SPX26" s="519"/>
      <c r="SPY26" s="519"/>
      <c r="SQC26" s="519"/>
      <c r="SQD26" s="519"/>
      <c r="SQH26" s="519"/>
      <c r="SQI26" s="519"/>
      <c r="SQM26" s="519"/>
      <c r="SQN26" s="519"/>
      <c r="SQR26" s="519"/>
      <c r="SQS26" s="519"/>
      <c r="SQW26" s="519"/>
      <c r="SQX26" s="519"/>
      <c r="SRB26" s="519"/>
      <c r="SRC26" s="519"/>
      <c r="SRG26" s="519"/>
      <c r="SRH26" s="519"/>
      <c r="SRL26" s="519"/>
      <c r="SRM26" s="519"/>
      <c r="SRQ26" s="519"/>
      <c r="SRR26" s="519"/>
      <c r="SRV26" s="519"/>
      <c r="SRW26" s="519"/>
      <c r="SSA26" s="519"/>
      <c r="SSB26" s="519"/>
      <c r="SSF26" s="519"/>
      <c r="SSG26" s="519"/>
      <c r="SSK26" s="519"/>
      <c r="SSL26" s="519"/>
      <c r="SSP26" s="519"/>
      <c r="SSQ26" s="519"/>
      <c r="SSU26" s="519"/>
      <c r="SSV26" s="519"/>
      <c r="SSZ26" s="519"/>
      <c r="STA26" s="519"/>
      <c r="STE26" s="519"/>
      <c r="STF26" s="519"/>
      <c r="STJ26" s="519"/>
      <c r="STK26" s="519"/>
      <c r="STO26" s="519"/>
      <c r="STP26" s="519"/>
      <c r="STT26" s="519"/>
      <c r="STU26" s="519"/>
      <c r="STY26" s="519"/>
      <c r="STZ26" s="519"/>
      <c r="SUD26" s="519"/>
      <c r="SUE26" s="519"/>
      <c r="SUI26" s="519"/>
      <c r="SUJ26" s="519"/>
      <c r="SUN26" s="519"/>
      <c r="SUO26" s="519"/>
      <c r="SUS26" s="519"/>
      <c r="SUT26" s="519"/>
      <c r="SUX26" s="519"/>
      <c r="SUY26" s="519"/>
      <c r="SVC26" s="519"/>
      <c r="SVD26" s="519"/>
      <c r="SVH26" s="519"/>
      <c r="SVI26" s="519"/>
      <c r="SVM26" s="519"/>
      <c r="SVN26" s="519"/>
      <c r="SVR26" s="519"/>
      <c r="SVS26" s="519"/>
      <c r="SVW26" s="519"/>
      <c r="SVX26" s="519"/>
      <c r="SWB26" s="519"/>
      <c r="SWC26" s="519"/>
      <c r="SWG26" s="519"/>
      <c r="SWH26" s="519"/>
      <c r="SWL26" s="519"/>
      <c r="SWM26" s="519"/>
      <c r="SWQ26" s="519"/>
      <c r="SWR26" s="519"/>
      <c r="SWV26" s="519"/>
      <c r="SWW26" s="519"/>
      <c r="SXA26" s="519"/>
      <c r="SXB26" s="519"/>
      <c r="SXF26" s="519"/>
      <c r="SXG26" s="519"/>
      <c r="SXK26" s="519"/>
      <c r="SXL26" s="519"/>
      <c r="SXP26" s="519"/>
      <c r="SXQ26" s="519"/>
      <c r="SXU26" s="519"/>
      <c r="SXV26" s="519"/>
      <c r="SXZ26" s="519"/>
      <c r="SYA26" s="519"/>
      <c r="SYE26" s="519"/>
      <c r="SYF26" s="519"/>
      <c r="SYJ26" s="519"/>
      <c r="SYK26" s="519"/>
      <c r="SYO26" s="519"/>
      <c r="SYP26" s="519"/>
      <c r="SYT26" s="519"/>
      <c r="SYU26" s="519"/>
      <c r="SYY26" s="519"/>
      <c r="SYZ26" s="519"/>
      <c r="SZD26" s="519"/>
      <c r="SZE26" s="519"/>
      <c r="SZI26" s="519"/>
      <c r="SZJ26" s="519"/>
      <c r="SZN26" s="519"/>
      <c r="SZO26" s="519"/>
      <c r="SZS26" s="519"/>
      <c r="SZT26" s="519"/>
      <c r="SZX26" s="519"/>
      <c r="SZY26" s="519"/>
      <c r="TAC26" s="519"/>
      <c r="TAD26" s="519"/>
      <c r="TAH26" s="519"/>
      <c r="TAI26" s="519"/>
      <c r="TAM26" s="519"/>
      <c r="TAN26" s="519"/>
      <c r="TAR26" s="519"/>
      <c r="TAS26" s="519"/>
      <c r="TAW26" s="519"/>
      <c r="TAX26" s="519"/>
      <c r="TBB26" s="519"/>
      <c r="TBC26" s="519"/>
      <c r="TBG26" s="519"/>
      <c r="TBH26" s="519"/>
      <c r="TBL26" s="519"/>
      <c r="TBM26" s="519"/>
      <c r="TBQ26" s="519"/>
      <c r="TBR26" s="519"/>
      <c r="TBV26" s="519"/>
      <c r="TBW26" s="519"/>
      <c r="TCA26" s="519"/>
      <c r="TCB26" s="519"/>
      <c r="TCF26" s="519"/>
      <c r="TCG26" s="519"/>
      <c r="TCK26" s="519"/>
      <c r="TCL26" s="519"/>
      <c r="TCP26" s="519"/>
      <c r="TCQ26" s="519"/>
      <c r="TCU26" s="519"/>
      <c r="TCV26" s="519"/>
      <c r="TCZ26" s="519"/>
      <c r="TDA26" s="519"/>
      <c r="TDE26" s="519"/>
      <c r="TDF26" s="519"/>
      <c r="TDJ26" s="519"/>
      <c r="TDK26" s="519"/>
      <c r="TDO26" s="519"/>
      <c r="TDP26" s="519"/>
      <c r="TDT26" s="519"/>
      <c r="TDU26" s="519"/>
      <c r="TDY26" s="519"/>
      <c r="TDZ26" s="519"/>
      <c r="TED26" s="519"/>
      <c r="TEE26" s="519"/>
      <c r="TEI26" s="519"/>
      <c r="TEJ26" s="519"/>
      <c r="TEN26" s="519"/>
      <c r="TEO26" s="519"/>
      <c r="TES26" s="519"/>
      <c r="TET26" s="519"/>
      <c r="TEX26" s="519"/>
      <c r="TEY26" s="519"/>
      <c r="TFC26" s="519"/>
      <c r="TFD26" s="519"/>
      <c r="TFH26" s="519"/>
      <c r="TFI26" s="519"/>
      <c r="TFM26" s="519"/>
      <c r="TFN26" s="519"/>
      <c r="TFR26" s="519"/>
      <c r="TFS26" s="519"/>
      <c r="TFW26" s="519"/>
      <c r="TFX26" s="519"/>
      <c r="TGB26" s="519"/>
      <c r="TGC26" s="519"/>
      <c r="TGG26" s="519"/>
      <c r="TGH26" s="519"/>
      <c r="TGL26" s="519"/>
      <c r="TGM26" s="519"/>
      <c r="TGQ26" s="519"/>
      <c r="TGR26" s="519"/>
      <c r="TGV26" s="519"/>
      <c r="TGW26" s="519"/>
      <c r="THA26" s="519"/>
      <c r="THB26" s="519"/>
      <c r="THF26" s="519"/>
      <c r="THG26" s="519"/>
      <c r="THK26" s="519"/>
      <c r="THL26" s="519"/>
      <c r="THP26" s="519"/>
      <c r="THQ26" s="519"/>
      <c r="THU26" s="519"/>
      <c r="THV26" s="519"/>
      <c r="THZ26" s="519"/>
      <c r="TIA26" s="519"/>
      <c r="TIE26" s="519"/>
      <c r="TIF26" s="519"/>
      <c r="TIJ26" s="519"/>
      <c r="TIK26" s="519"/>
      <c r="TIO26" s="519"/>
      <c r="TIP26" s="519"/>
      <c r="TIT26" s="519"/>
      <c r="TIU26" s="519"/>
      <c r="TIY26" s="519"/>
      <c r="TIZ26" s="519"/>
      <c r="TJD26" s="519"/>
      <c r="TJE26" s="519"/>
      <c r="TJI26" s="519"/>
      <c r="TJJ26" s="519"/>
      <c r="TJN26" s="519"/>
      <c r="TJO26" s="519"/>
      <c r="TJS26" s="519"/>
      <c r="TJT26" s="519"/>
      <c r="TJX26" s="519"/>
      <c r="TJY26" s="519"/>
      <c r="TKC26" s="519"/>
      <c r="TKD26" s="519"/>
      <c r="TKH26" s="519"/>
      <c r="TKI26" s="519"/>
      <c r="TKM26" s="519"/>
      <c r="TKN26" s="519"/>
      <c r="TKR26" s="519"/>
      <c r="TKS26" s="519"/>
      <c r="TKW26" s="519"/>
      <c r="TKX26" s="519"/>
      <c r="TLB26" s="519"/>
      <c r="TLC26" s="519"/>
      <c r="TLG26" s="519"/>
      <c r="TLH26" s="519"/>
      <c r="TLL26" s="519"/>
      <c r="TLM26" s="519"/>
      <c r="TLQ26" s="519"/>
      <c r="TLR26" s="519"/>
      <c r="TLV26" s="519"/>
      <c r="TLW26" s="519"/>
      <c r="TMA26" s="519"/>
      <c r="TMB26" s="519"/>
      <c r="TMF26" s="519"/>
      <c r="TMG26" s="519"/>
      <c r="TMK26" s="519"/>
      <c r="TML26" s="519"/>
      <c r="TMP26" s="519"/>
      <c r="TMQ26" s="519"/>
      <c r="TMU26" s="519"/>
      <c r="TMV26" s="519"/>
      <c r="TMZ26" s="519"/>
      <c r="TNA26" s="519"/>
      <c r="TNE26" s="519"/>
      <c r="TNF26" s="519"/>
      <c r="TNJ26" s="519"/>
      <c r="TNK26" s="519"/>
      <c r="TNO26" s="519"/>
      <c r="TNP26" s="519"/>
      <c r="TNT26" s="519"/>
      <c r="TNU26" s="519"/>
      <c r="TNY26" s="519"/>
      <c r="TNZ26" s="519"/>
      <c r="TOD26" s="519"/>
      <c r="TOE26" s="519"/>
      <c r="TOI26" s="519"/>
      <c r="TOJ26" s="519"/>
      <c r="TON26" s="519"/>
      <c r="TOO26" s="519"/>
      <c r="TOS26" s="519"/>
      <c r="TOT26" s="519"/>
      <c r="TOX26" s="519"/>
      <c r="TOY26" s="519"/>
      <c r="TPC26" s="519"/>
      <c r="TPD26" s="519"/>
      <c r="TPH26" s="519"/>
      <c r="TPI26" s="519"/>
      <c r="TPM26" s="519"/>
      <c r="TPN26" s="519"/>
      <c r="TPR26" s="519"/>
      <c r="TPS26" s="519"/>
      <c r="TPW26" s="519"/>
      <c r="TPX26" s="519"/>
      <c r="TQB26" s="519"/>
      <c r="TQC26" s="519"/>
      <c r="TQG26" s="519"/>
      <c r="TQH26" s="519"/>
      <c r="TQL26" s="519"/>
      <c r="TQM26" s="519"/>
      <c r="TQQ26" s="519"/>
      <c r="TQR26" s="519"/>
      <c r="TQV26" s="519"/>
      <c r="TQW26" s="519"/>
      <c r="TRA26" s="519"/>
      <c r="TRB26" s="519"/>
      <c r="TRF26" s="519"/>
      <c r="TRG26" s="519"/>
      <c r="TRK26" s="519"/>
      <c r="TRL26" s="519"/>
      <c r="TRP26" s="519"/>
      <c r="TRQ26" s="519"/>
      <c r="TRU26" s="519"/>
      <c r="TRV26" s="519"/>
      <c r="TRZ26" s="519"/>
      <c r="TSA26" s="519"/>
      <c r="TSE26" s="519"/>
      <c r="TSF26" s="519"/>
      <c r="TSJ26" s="519"/>
      <c r="TSK26" s="519"/>
      <c r="TSO26" s="519"/>
      <c r="TSP26" s="519"/>
      <c r="TST26" s="519"/>
      <c r="TSU26" s="519"/>
      <c r="TSY26" s="519"/>
      <c r="TSZ26" s="519"/>
      <c r="TTD26" s="519"/>
      <c r="TTE26" s="519"/>
      <c r="TTI26" s="519"/>
      <c r="TTJ26" s="519"/>
      <c r="TTN26" s="519"/>
      <c r="TTO26" s="519"/>
      <c r="TTS26" s="519"/>
      <c r="TTT26" s="519"/>
      <c r="TTX26" s="519"/>
      <c r="TTY26" s="519"/>
      <c r="TUC26" s="519"/>
      <c r="TUD26" s="519"/>
      <c r="TUH26" s="519"/>
      <c r="TUI26" s="519"/>
      <c r="TUM26" s="519"/>
      <c r="TUN26" s="519"/>
      <c r="TUR26" s="519"/>
      <c r="TUS26" s="519"/>
      <c r="TUW26" s="519"/>
      <c r="TUX26" s="519"/>
      <c r="TVB26" s="519"/>
      <c r="TVC26" s="519"/>
      <c r="TVG26" s="519"/>
      <c r="TVH26" s="519"/>
      <c r="TVL26" s="519"/>
      <c r="TVM26" s="519"/>
      <c r="TVQ26" s="519"/>
      <c r="TVR26" s="519"/>
      <c r="TVV26" s="519"/>
      <c r="TVW26" s="519"/>
      <c r="TWA26" s="519"/>
      <c r="TWB26" s="519"/>
      <c r="TWF26" s="519"/>
      <c r="TWG26" s="519"/>
      <c r="TWK26" s="519"/>
      <c r="TWL26" s="519"/>
      <c r="TWP26" s="519"/>
      <c r="TWQ26" s="519"/>
      <c r="TWU26" s="519"/>
      <c r="TWV26" s="519"/>
      <c r="TWZ26" s="519"/>
      <c r="TXA26" s="519"/>
      <c r="TXE26" s="519"/>
      <c r="TXF26" s="519"/>
      <c r="TXJ26" s="519"/>
      <c r="TXK26" s="519"/>
      <c r="TXO26" s="519"/>
      <c r="TXP26" s="519"/>
      <c r="TXT26" s="519"/>
      <c r="TXU26" s="519"/>
      <c r="TXY26" s="519"/>
      <c r="TXZ26" s="519"/>
      <c r="TYD26" s="519"/>
      <c r="TYE26" s="519"/>
      <c r="TYI26" s="519"/>
      <c r="TYJ26" s="519"/>
      <c r="TYN26" s="519"/>
      <c r="TYO26" s="519"/>
      <c r="TYS26" s="519"/>
      <c r="TYT26" s="519"/>
      <c r="TYX26" s="519"/>
      <c r="TYY26" s="519"/>
      <c r="TZC26" s="519"/>
      <c r="TZD26" s="519"/>
      <c r="TZH26" s="519"/>
      <c r="TZI26" s="519"/>
      <c r="TZM26" s="519"/>
      <c r="TZN26" s="519"/>
      <c r="TZR26" s="519"/>
      <c r="TZS26" s="519"/>
      <c r="TZW26" s="519"/>
      <c r="TZX26" s="519"/>
      <c r="UAB26" s="519"/>
      <c r="UAC26" s="519"/>
      <c r="UAG26" s="519"/>
      <c r="UAH26" s="519"/>
      <c r="UAL26" s="519"/>
      <c r="UAM26" s="519"/>
      <c r="UAQ26" s="519"/>
      <c r="UAR26" s="519"/>
      <c r="UAV26" s="519"/>
      <c r="UAW26" s="519"/>
      <c r="UBA26" s="519"/>
      <c r="UBB26" s="519"/>
      <c r="UBF26" s="519"/>
      <c r="UBG26" s="519"/>
      <c r="UBK26" s="519"/>
      <c r="UBL26" s="519"/>
      <c r="UBP26" s="519"/>
      <c r="UBQ26" s="519"/>
      <c r="UBU26" s="519"/>
      <c r="UBV26" s="519"/>
      <c r="UBZ26" s="519"/>
      <c r="UCA26" s="519"/>
      <c r="UCE26" s="519"/>
      <c r="UCF26" s="519"/>
      <c r="UCJ26" s="519"/>
      <c r="UCK26" s="519"/>
      <c r="UCO26" s="519"/>
      <c r="UCP26" s="519"/>
      <c r="UCT26" s="519"/>
      <c r="UCU26" s="519"/>
      <c r="UCY26" s="519"/>
      <c r="UCZ26" s="519"/>
      <c r="UDD26" s="519"/>
      <c r="UDE26" s="519"/>
      <c r="UDI26" s="519"/>
      <c r="UDJ26" s="519"/>
      <c r="UDN26" s="519"/>
      <c r="UDO26" s="519"/>
      <c r="UDS26" s="519"/>
      <c r="UDT26" s="519"/>
      <c r="UDX26" s="519"/>
      <c r="UDY26" s="519"/>
      <c r="UEC26" s="519"/>
      <c r="UED26" s="519"/>
      <c r="UEH26" s="519"/>
      <c r="UEI26" s="519"/>
      <c r="UEM26" s="519"/>
      <c r="UEN26" s="519"/>
      <c r="UER26" s="519"/>
      <c r="UES26" s="519"/>
      <c r="UEW26" s="519"/>
      <c r="UEX26" s="519"/>
      <c r="UFB26" s="519"/>
      <c r="UFC26" s="519"/>
      <c r="UFG26" s="519"/>
      <c r="UFH26" s="519"/>
      <c r="UFL26" s="519"/>
      <c r="UFM26" s="519"/>
      <c r="UFQ26" s="519"/>
      <c r="UFR26" s="519"/>
      <c r="UFV26" s="519"/>
      <c r="UFW26" s="519"/>
      <c r="UGA26" s="519"/>
      <c r="UGB26" s="519"/>
      <c r="UGF26" s="519"/>
      <c r="UGG26" s="519"/>
      <c r="UGK26" s="519"/>
      <c r="UGL26" s="519"/>
      <c r="UGP26" s="519"/>
      <c r="UGQ26" s="519"/>
      <c r="UGU26" s="519"/>
      <c r="UGV26" s="519"/>
      <c r="UGZ26" s="519"/>
      <c r="UHA26" s="519"/>
      <c r="UHE26" s="519"/>
      <c r="UHF26" s="519"/>
      <c r="UHJ26" s="519"/>
      <c r="UHK26" s="519"/>
      <c r="UHO26" s="519"/>
      <c r="UHP26" s="519"/>
      <c r="UHT26" s="519"/>
      <c r="UHU26" s="519"/>
      <c r="UHY26" s="519"/>
      <c r="UHZ26" s="519"/>
      <c r="UID26" s="519"/>
      <c r="UIE26" s="519"/>
      <c r="UII26" s="519"/>
      <c r="UIJ26" s="519"/>
      <c r="UIN26" s="519"/>
      <c r="UIO26" s="519"/>
      <c r="UIS26" s="519"/>
      <c r="UIT26" s="519"/>
      <c r="UIX26" s="519"/>
      <c r="UIY26" s="519"/>
      <c r="UJC26" s="519"/>
      <c r="UJD26" s="519"/>
      <c r="UJH26" s="519"/>
      <c r="UJI26" s="519"/>
      <c r="UJM26" s="519"/>
      <c r="UJN26" s="519"/>
      <c r="UJR26" s="519"/>
      <c r="UJS26" s="519"/>
      <c r="UJW26" s="519"/>
      <c r="UJX26" s="519"/>
      <c r="UKB26" s="519"/>
      <c r="UKC26" s="519"/>
      <c r="UKG26" s="519"/>
      <c r="UKH26" s="519"/>
      <c r="UKL26" s="519"/>
      <c r="UKM26" s="519"/>
      <c r="UKQ26" s="519"/>
      <c r="UKR26" s="519"/>
      <c r="UKV26" s="519"/>
      <c r="UKW26" s="519"/>
      <c r="ULA26" s="519"/>
      <c r="ULB26" s="519"/>
      <c r="ULF26" s="519"/>
      <c r="ULG26" s="519"/>
      <c r="ULK26" s="519"/>
      <c r="ULL26" s="519"/>
      <c r="ULP26" s="519"/>
      <c r="ULQ26" s="519"/>
      <c r="ULU26" s="519"/>
      <c r="ULV26" s="519"/>
      <c r="ULZ26" s="519"/>
      <c r="UMA26" s="519"/>
      <c r="UME26" s="519"/>
      <c r="UMF26" s="519"/>
      <c r="UMJ26" s="519"/>
      <c r="UMK26" s="519"/>
      <c r="UMO26" s="519"/>
      <c r="UMP26" s="519"/>
      <c r="UMT26" s="519"/>
      <c r="UMU26" s="519"/>
      <c r="UMY26" s="519"/>
      <c r="UMZ26" s="519"/>
      <c r="UND26" s="519"/>
      <c r="UNE26" s="519"/>
      <c r="UNI26" s="519"/>
      <c r="UNJ26" s="519"/>
      <c r="UNN26" s="519"/>
      <c r="UNO26" s="519"/>
      <c r="UNS26" s="519"/>
      <c r="UNT26" s="519"/>
      <c r="UNX26" s="519"/>
      <c r="UNY26" s="519"/>
      <c r="UOC26" s="519"/>
      <c r="UOD26" s="519"/>
      <c r="UOH26" s="519"/>
      <c r="UOI26" s="519"/>
      <c r="UOM26" s="519"/>
      <c r="UON26" s="519"/>
      <c r="UOR26" s="519"/>
      <c r="UOS26" s="519"/>
      <c r="UOW26" s="519"/>
      <c r="UOX26" s="519"/>
      <c r="UPB26" s="519"/>
      <c r="UPC26" s="519"/>
      <c r="UPG26" s="519"/>
      <c r="UPH26" s="519"/>
      <c r="UPL26" s="519"/>
      <c r="UPM26" s="519"/>
      <c r="UPQ26" s="519"/>
      <c r="UPR26" s="519"/>
      <c r="UPV26" s="519"/>
      <c r="UPW26" s="519"/>
      <c r="UQA26" s="519"/>
      <c r="UQB26" s="519"/>
      <c r="UQF26" s="519"/>
      <c r="UQG26" s="519"/>
      <c r="UQK26" s="519"/>
      <c r="UQL26" s="519"/>
      <c r="UQP26" s="519"/>
      <c r="UQQ26" s="519"/>
      <c r="UQU26" s="519"/>
      <c r="UQV26" s="519"/>
      <c r="UQZ26" s="519"/>
      <c r="URA26" s="519"/>
      <c r="URE26" s="519"/>
      <c r="URF26" s="519"/>
      <c r="URJ26" s="519"/>
      <c r="URK26" s="519"/>
      <c r="URO26" s="519"/>
      <c r="URP26" s="519"/>
      <c r="URT26" s="519"/>
      <c r="URU26" s="519"/>
      <c r="URY26" s="519"/>
      <c r="URZ26" s="519"/>
      <c r="USD26" s="519"/>
      <c r="USE26" s="519"/>
      <c r="USI26" s="519"/>
      <c r="USJ26" s="519"/>
      <c r="USN26" s="519"/>
      <c r="USO26" s="519"/>
      <c r="USS26" s="519"/>
      <c r="UST26" s="519"/>
      <c r="USX26" s="519"/>
      <c r="USY26" s="519"/>
      <c r="UTC26" s="519"/>
      <c r="UTD26" s="519"/>
      <c r="UTH26" s="519"/>
      <c r="UTI26" s="519"/>
      <c r="UTM26" s="519"/>
      <c r="UTN26" s="519"/>
      <c r="UTR26" s="519"/>
      <c r="UTS26" s="519"/>
      <c r="UTW26" s="519"/>
      <c r="UTX26" s="519"/>
      <c r="UUB26" s="519"/>
      <c r="UUC26" s="519"/>
      <c r="UUG26" s="519"/>
      <c r="UUH26" s="519"/>
      <c r="UUL26" s="519"/>
      <c r="UUM26" s="519"/>
      <c r="UUQ26" s="519"/>
      <c r="UUR26" s="519"/>
      <c r="UUV26" s="519"/>
      <c r="UUW26" s="519"/>
      <c r="UVA26" s="519"/>
      <c r="UVB26" s="519"/>
      <c r="UVF26" s="519"/>
      <c r="UVG26" s="519"/>
      <c r="UVK26" s="519"/>
      <c r="UVL26" s="519"/>
      <c r="UVP26" s="519"/>
      <c r="UVQ26" s="519"/>
      <c r="UVU26" s="519"/>
      <c r="UVV26" s="519"/>
      <c r="UVZ26" s="519"/>
      <c r="UWA26" s="519"/>
      <c r="UWE26" s="519"/>
      <c r="UWF26" s="519"/>
      <c r="UWJ26" s="519"/>
      <c r="UWK26" s="519"/>
      <c r="UWO26" s="519"/>
      <c r="UWP26" s="519"/>
      <c r="UWT26" s="519"/>
      <c r="UWU26" s="519"/>
      <c r="UWY26" s="519"/>
      <c r="UWZ26" s="519"/>
      <c r="UXD26" s="519"/>
      <c r="UXE26" s="519"/>
      <c r="UXI26" s="519"/>
      <c r="UXJ26" s="519"/>
      <c r="UXN26" s="519"/>
      <c r="UXO26" s="519"/>
      <c r="UXS26" s="519"/>
      <c r="UXT26" s="519"/>
      <c r="UXX26" s="519"/>
      <c r="UXY26" s="519"/>
      <c r="UYC26" s="519"/>
      <c r="UYD26" s="519"/>
      <c r="UYH26" s="519"/>
      <c r="UYI26" s="519"/>
      <c r="UYM26" s="519"/>
      <c r="UYN26" s="519"/>
      <c r="UYR26" s="519"/>
      <c r="UYS26" s="519"/>
      <c r="UYW26" s="519"/>
      <c r="UYX26" s="519"/>
      <c r="UZB26" s="519"/>
      <c r="UZC26" s="519"/>
      <c r="UZG26" s="519"/>
      <c r="UZH26" s="519"/>
      <c r="UZL26" s="519"/>
      <c r="UZM26" s="519"/>
      <c r="UZQ26" s="519"/>
      <c r="UZR26" s="519"/>
      <c r="UZV26" s="519"/>
      <c r="UZW26" s="519"/>
      <c r="VAA26" s="519"/>
      <c r="VAB26" s="519"/>
      <c r="VAF26" s="519"/>
      <c r="VAG26" s="519"/>
      <c r="VAK26" s="519"/>
      <c r="VAL26" s="519"/>
      <c r="VAP26" s="519"/>
      <c r="VAQ26" s="519"/>
      <c r="VAU26" s="519"/>
      <c r="VAV26" s="519"/>
      <c r="VAZ26" s="519"/>
      <c r="VBA26" s="519"/>
      <c r="VBE26" s="519"/>
      <c r="VBF26" s="519"/>
      <c r="VBJ26" s="519"/>
      <c r="VBK26" s="519"/>
      <c r="VBO26" s="519"/>
      <c r="VBP26" s="519"/>
      <c r="VBT26" s="519"/>
      <c r="VBU26" s="519"/>
      <c r="VBY26" s="519"/>
      <c r="VBZ26" s="519"/>
      <c r="VCD26" s="519"/>
      <c r="VCE26" s="519"/>
      <c r="VCI26" s="519"/>
      <c r="VCJ26" s="519"/>
      <c r="VCN26" s="519"/>
      <c r="VCO26" s="519"/>
      <c r="VCS26" s="519"/>
      <c r="VCT26" s="519"/>
      <c r="VCX26" s="519"/>
      <c r="VCY26" s="519"/>
      <c r="VDC26" s="519"/>
      <c r="VDD26" s="519"/>
      <c r="VDH26" s="519"/>
      <c r="VDI26" s="519"/>
      <c r="VDM26" s="519"/>
      <c r="VDN26" s="519"/>
      <c r="VDR26" s="519"/>
      <c r="VDS26" s="519"/>
      <c r="VDW26" s="519"/>
      <c r="VDX26" s="519"/>
      <c r="VEB26" s="519"/>
      <c r="VEC26" s="519"/>
      <c r="VEG26" s="519"/>
      <c r="VEH26" s="519"/>
      <c r="VEL26" s="519"/>
      <c r="VEM26" s="519"/>
      <c r="VEQ26" s="519"/>
      <c r="VER26" s="519"/>
      <c r="VEV26" s="519"/>
      <c r="VEW26" s="519"/>
      <c r="VFA26" s="519"/>
      <c r="VFB26" s="519"/>
      <c r="VFF26" s="519"/>
      <c r="VFG26" s="519"/>
      <c r="VFK26" s="519"/>
      <c r="VFL26" s="519"/>
      <c r="VFP26" s="519"/>
      <c r="VFQ26" s="519"/>
      <c r="VFU26" s="519"/>
      <c r="VFV26" s="519"/>
      <c r="VFZ26" s="519"/>
      <c r="VGA26" s="519"/>
      <c r="VGE26" s="519"/>
      <c r="VGF26" s="519"/>
      <c r="VGJ26" s="519"/>
      <c r="VGK26" s="519"/>
      <c r="VGO26" s="519"/>
      <c r="VGP26" s="519"/>
      <c r="VGT26" s="519"/>
      <c r="VGU26" s="519"/>
      <c r="VGY26" s="519"/>
      <c r="VGZ26" s="519"/>
      <c r="VHD26" s="519"/>
      <c r="VHE26" s="519"/>
      <c r="VHI26" s="519"/>
      <c r="VHJ26" s="519"/>
      <c r="VHN26" s="519"/>
      <c r="VHO26" s="519"/>
      <c r="VHS26" s="519"/>
      <c r="VHT26" s="519"/>
      <c r="VHX26" s="519"/>
      <c r="VHY26" s="519"/>
      <c r="VIC26" s="519"/>
      <c r="VID26" s="519"/>
      <c r="VIH26" s="519"/>
      <c r="VII26" s="519"/>
      <c r="VIM26" s="519"/>
      <c r="VIN26" s="519"/>
      <c r="VIR26" s="519"/>
      <c r="VIS26" s="519"/>
      <c r="VIW26" s="519"/>
      <c r="VIX26" s="519"/>
      <c r="VJB26" s="519"/>
      <c r="VJC26" s="519"/>
      <c r="VJG26" s="519"/>
      <c r="VJH26" s="519"/>
      <c r="VJL26" s="519"/>
      <c r="VJM26" s="519"/>
      <c r="VJQ26" s="519"/>
      <c r="VJR26" s="519"/>
      <c r="VJV26" s="519"/>
      <c r="VJW26" s="519"/>
      <c r="VKA26" s="519"/>
      <c r="VKB26" s="519"/>
      <c r="VKF26" s="519"/>
      <c r="VKG26" s="519"/>
      <c r="VKK26" s="519"/>
      <c r="VKL26" s="519"/>
      <c r="VKP26" s="519"/>
      <c r="VKQ26" s="519"/>
      <c r="VKU26" s="519"/>
      <c r="VKV26" s="519"/>
      <c r="VKZ26" s="519"/>
      <c r="VLA26" s="519"/>
      <c r="VLE26" s="519"/>
      <c r="VLF26" s="519"/>
      <c r="VLJ26" s="519"/>
      <c r="VLK26" s="519"/>
      <c r="VLO26" s="519"/>
      <c r="VLP26" s="519"/>
      <c r="VLT26" s="519"/>
      <c r="VLU26" s="519"/>
      <c r="VLY26" s="519"/>
      <c r="VLZ26" s="519"/>
      <c r="VMD26" s="519"/>
      <c r="VME26" s="519"/>
      <c r="VMI26" s="519"/>
      <c r="VMJ26" s="519"/>
      <c r="VMN26" s="519"/>
      <c r="VMO26" s="519"/>
      <c r="VMS26" s="519"/>
      <c r="VMT26" s="519"/>
      <c r="VMX26" s="519"/>
      <c r="VMY26" s="519"/>
      <c r="VNC26" s="519"/>
      <c r="VND26" s="519"/>
      <c r="VNH26" s="519"/>
      <c r="VNI26" s="519"/>
      <c r="VNM26" s="519"/>
      <c r="VNN26" s="519"/>
      <c r="VNR26" s="519"/>
      <c r="VNS26" s="519"/>
      <c r="VNW26" s="519"/>
      <c r="VNX26" s="519"/>
      <c r="VOB26" s="519"/>
      <c r="VOC26" s="519"/>
      <c r="VOG26" s="519"/>
      <c r="VOH26" s="519"/>
      <c r="VOL26" s="519"/>
      <c r="VOM26" s="519"/>
      <c r="VOQ26" s="519"/>
      <c r="VOR26" s="519"/>
      <c r="VOV26" s="519"/>
      <c r="VOW26" s="519"/>
      <c r="VPA26" s="519"/>
      <c r="VPB26" s="519"/>
      <c r="VPF26" s="519"/>
      <c r="VPG26" s="519"/>
      <c r="VPK26" s="519"/>
      <c r="VPL26" s="519"/>
      <c r="VPP26" s="519"/>
      <c r="VPQ26" s="519"/>
      <c r="VPU26" s="519"/>
      <c r="VPV26" s="519"/>
      <c r="VPZ26" s="519"/>
      <c r="VQA26" s="519"/>
      <c r="VQE26" s="519"/>
      <c r="VQF26" s="519"/>
      <c r="VQJ26" s="519"/>
      <c r="VQK26" s="519"/>
      <c r="VQO26" s="519"/>
      <c r="VQP26" s="519"/>
      <c r="VQT26" s="519"/>
      <c r="VQU26" s="519"/>
      <c r="VQY26" s="519"/>
      <c r="VQZ26" s="519"/>
      <c r="VRD26" s="519"/>
      <c r="VRE26" s="519"/>
      <c r="VRI26" s="519"/>
      <c r="VRJ26" s="519"/>
      <c r="VRN26" s="519"/>
      <c r="VRO26" s="519"/>
      <c r="VRS26" s="519"/>
      <c r="VRT26" s="519"/>
      <c r="VRX26" s="519"/>
      <c r="VRY26" s="519"/>
      <c r="VSC26" s="519"/>
      <c r="VSD26" s="519"/>
      <c r="VSH26" s="519"/>
      <c r="VSI26" s="519"/>
      <c r="VSM26" s="519"/>
      <c r="VSN26" s="519"/>
      <c r="VSR26" s="519"/>
      <c r="VSS26" s="519"/>
      <c r="VSW26" s="519"/>
      <c r="VSX26" s="519"/>
      <c r="VTB26" s="519"/>
      <c r="VTC26" s="519"/>
      <c r="VTG26" s="519"/>
      <c r="VTH26" s="519"/>
      <c r="VTL26" s="519"/>
      <c r="VTM26" s="519"/>
      <c r="VTQ26" s="519"/>
      <c r="VTR26" s="519"/>
      <c r="VTV26" s="519"/>
      <c r="VTW26" s="519"/>
      <c r="VUA26" s="519"/>
      <c r="VUB26" s="519"/>
      <c r="VUF26" s="519"/>
      <c r="VUG26" s="519"/>
      <c r="VUK26" s="519"/>
      <c r="VUL26" s="519"/>
      <c r="VUP26" s="519"/>
      <c r="VUQ26" s="519"/>
      <c r="VUU26" s="519"/>
      <c r="VUV26" s="519"/>
      <c r="VUZ26" s="519"/>
      <c r="VVA26" s="519"/>
      <c r="VVE26" s="519"/>
      <c r="VVF26" s="519"/>
      <c r="VVJ26" s="519"/>
      <c r="VVK26" s="519"/>
      <c r="VVO26" s="519"/>
      <c r="VVP26" s="519"/>
      <c r="VVT26" s="519"/>
      <c r="VVU26" s="519"/>
      <c r="VVY26" s="519"/>
      <c r="VVZ26" s="519"/>
      <c r="VWD26" s="519"/>
      <c r="VWE26" s="519"/>
      <c r="VWI26" s="519"/>
      <c r="VWJ26" s="519"/>
      <c r="VWN26" s="519"/>
      <c r="VWO26" s="519"/>
      <c r="VWS26" s="519"/>
      <c r="VWT26" s="519"/>
      <c r="VWX26" s="519"/>
      <c r="VWY26" s="519"/>
      <c r="VXC26" s="519"/>
      <c r="VXD26" s="519"/>
      <c r="VXH26" s="519"/>
      <c r="VXI26" s="519"/>
      <c r="VXM26" s="519"/>
      <c r="VXN26" s="519"/>
      <c r="VXR26" s="519"/>
      <c r="VXS26" s="519"/>
      <c r="VXW26" s="519"/>
      <c r="VXX26" s="519"/>
      <c r="VYB26" s="519"/>
      <c r="VYC26" s="519"/>
      <c r="VYG26" s="519"/>
      <c r="VYH26" s="519"/>
      <c r="VYL26" s="519"/>
      <c r="VYM26" s="519"/>
      <c r="VYQ26" s="519"/>
      <c r="VYR26" s="519"/>
      <c r="VYV26" s="519"/>
      <c r="VYW26" s="519"/>
      <c r="VZA26" s="519"/>
      <c r="VZB26" s="519"/>
      <c r="VZF26" s="519"/>
      <c r="VZG26" s="519"/>
      <c r="VZK26" s="519"/>
      <c r="VZL26" s="519"/>
      <c r="VZP26" s="519"/>
      <c r="VZQ26" s="519"/>
      <c r="VZU26" s="519"/>
      <c r="VZV26" s="519"/>
      <c r="VZZ26" s="519"/>
      <c r="WAA26" s="519"/>
      <c r="WAE26" s="519"/>
      <c r="WAF26" s="519"/>
      <c r="WAJ26" s="519"/>
      <c r="WAK26" s="519"/>
      <c r="WAO26" s="519"/>
      <c r="WAP26" s="519"/>
      <c r="WAT26" s="519"/>
      <c r="WAU26" s="519"/>
      <c r="WAY26" s="519"/>
      <c r="WAZ26" s="519"/>
      <c r="WBD26" s="519"/>
      <c r="WBE26" s="519"/>
      <c r="WBI26" s="519"/>
      <c r="WBJ26" s="519"/>
      <c r="WBN26" s="519"/>
      <c r="WBO26" s="519"/>
      <c r="WBS26" s="519"/>
      <c r="WBT26" s="519"/>
      <c r="WBX26" s="519"/>
      <c r="WBY26" s="519"/>
      <c r="WCC26" s="519"/>
      <c r="WCD26" s="519"/>
      <c r="WCH26" s="519"/>
      <c r="WCI26" s="519"/>
      <c r="WCM26" s="519"/>
      <c r="WCN26" s="519"/>
      <c r="WCR26" s="519"/>
      <c r="WCS26" s="519"/>
      <c r="WCW26" s="519"/>
      <c r="WCX26" s="519"/>
      <c r="WDB26" s="519"/>
      <c r="WDC26" s="519"/>
      <c r="WDG26" s="519"/>
      <c r="WDH26" s="519"/>
      <c r="WDL26" s="519"/>
      <c r="WDM26" s="519"/>
      <c r="WDQ26" s="519"/>
      <c r="WDR26" s="519"/>
      <c r="WDV26" s="519"/>
      <c r="WDW26" s="519"/>
      <c r="WEA26" s="519"/>
      <c r="WEB26" s="519"/>
      <c r="WEF26" s="519"/>
      <c r="WEG26" s="519"/>
      <c r="WEK26" s="519"/>
      <c r="WEL26" s="519"/>
      <c r="WEP26" s="519"/>
      <c r="WEQ26" s="519"/>
      <c r="WEU26" s="519"/>
      <c r="WEV26" s="519"/>
      <c r="WEZ26" s="519"/>
      <c r="WFA26" s="519"/>
      <c r="WFE26" s="519"/>
      <c r="WFF26" s="519"/>
      <c r="WFJ26" s="519"/>
      <c r="WFK26" s="519"/>
      <c r="WFO26" s="519"/>
      <c r="WFP26" s="519"/>
      <c r="WFT26" s="519"/>
      <c r="WFU26" s="519"/>
      <c r="WFY26" s="519"/>
      <c r="WFZ26" s="519"/>
      <c r="WGD26" s="519"/>
      <c r="WGE26" s="519"/>
      <c r="WGI26" s="519"/>
      <c r="WGJ26" s="519"/>
      <c r="WGN26" s="519"/>
      <c r="WGO26" s="519"/>
      <c r="WGS26" s="519"/>
      <c r="WGT26" s="519"/>
      <c r="WGX26" s="519"/>
      <c r="WGY26" s="519"/>
      <c r="WHC26" s="519"/>
      <c r="WHD26" s="519"/>
      <c r="WHH26" s="519"/>
      <c r="WHI26" s="519"/>
      <c r="WHM26" s="519"/>
      <c r="WHN26" s="519"/>
      <c r="WHR26" s="519"/>
      <c r="WHS26" s="519"/>
      <c r="WHW26" s="519"/>
      <c r="WHX26" s="519"/>
      <c r="WIB26" s="519"/>
      <c r="WIC26" s="519"/>
      <c r="WIG26" s="519"/>
      <c r="WIH26" s="519"/>
      <c r="WIL26" s="519"/>
      <c r="WIM26" s="519"/>
      <c r="WIQ26" s="519"/>
      <c r="WIR26" s="519"/>
      <c r="WIV26" s="519"/>
      <c r="WIW26" s="519"/>
      <c r="WJA26" s="519"/>
      <c r="WJB26" s="519"/>
      <c r="WJF26" s="519"/>
      <c r="WJG26" s="519"/>
      <c r="WJK26" s="519"/>
      <c r="WJL26" s="519"/>
      <c r="WJP26" s="519"/>
      <c r="WJQ26" s="519"/>
      <c r="WJU26" s="519"/>
      <c r="WJV26" s="519"/>
      <c r="WJZ26" s="519"/>
      <c r="WKA26" s="519"/>
      <c r="WKE26" s="519"/>
      <c r="WKF26" s="519"/>
      <c r="WKJ26" s="519"/>
      <c r="WKK26" s="519"/>
      <c r="WKO26" s="519"/>
      <c r="WKP26" s="519"/>
      <c r="WKT26" s="519"/>
      <c r="WKU26" s="519"/>
      <c r="WKY26" s="519"/>
      <c r="WKZ26" s="519"/>
      <c r="WLD26" s="519"/>
      <c r="WLE26" s="519"/>
      <c r="WLI26" s="519"/>
      <c r="WLJ26" s="519"/>
      <c r="WLN26" s="519"/>
      <c r="WLO26" s="519"/>
      <c r="WLS26" s="519"/>
      <c r="WLT26" s="519"/>
      <c r="WLX26" s="519"/>
      <c r="WLY26" s="519"/>
      <c r="WMC26" s="519"/>
      <c r="WMD26" s="519"/>
      <c r="WMH26" s="519"/>
      <c r="WMI26" s="519"/>
      <c r="WMM26" s="519"/>
      <c r="WMN26" s="519"/>
      <c r="WMR26" s="519"/>
      <c r="WMS26" s="519"/>
      <c r="WMW26" s="519"/>
      <c r="WMX26" s="519"/>
      <c r="WNB26" s="519"/>
      <c r="WNC26" s="519"/>
      <c r="WNG26" s="519"/>
      <c r="WNH26" s="519"/>
      <c r="WNL26" s="519"/>
      <c r="WNM26" s="519"/>
      <c r="WNQ26" s="519"/>
      <c r="WNR26" s="519"/>
      <c r="WNV26" s="519"/>
      <c r="WNW26" s="519"/>
      <c r="WOA26" s="519"/>
      <c r="WOB26" s="519"/>
      <c r="WOF26" s="519"/>
      <c r="WOG26" s="519"/>
      <c r="WOK26" s="519"/>
      <c r="WOL26" s="519"/>
      <c r="WOP26" s="519"/>
      <c r="WOQ26" s="519"/>
      <c r="WOU26" s="519"/>
      <c r="WOV26" s="519"/>
      <c r="WOZ26" s="519"/>
      <c r="WPA26" s="519"/>
      <c r="WPE26" s="519"/>
      <c r="WPF26" s="519"/>
      <c r="WPJ26" s="519"/>
      <c r="WPK26" s="519"/>
      <c r="WPO26" s="519"/>
      <c r="WPP26" s="519"/>
      <c r="WPT26" s="519"/>
      <c r="WPU26" s="519"/>
      <c r="WPY26" s="519"/>
      <c r="WPZ26" s="519"/>
      <c r="WQD26" s="519"/>
      <c r="WQE26" s="519"/>
      <c r="WQI26" s="519"/>
      <c r="WQJ26" s="519"/>
      <c r="WQN26" s="519"/>
      <c r="WQO26" s="519"/>
      <c r="WQS26" s="519"/>
      <c r="WQT26" s="519"/>
      <c r="WQX26" s="519"/>
      <c r="WQY26" s="519"/>
      <c r="WRC26" s="519"/>
      <c r="WRD26" s="519"/>
      <c r="WRH26" s="519"/>
      <c r="WRI26" s="519"/>
      <c r="WRM26" s="519"/>
      <c r="WRN26" s="519"/>
      <c r="WRR26" s="519"/>
      <c r="WRS26" s="519"/>
      <c r="WRW26" s="519"/>
      <c r="WRX26" s="519"/>
      <c r="WSB26" s="519"/>
      <c r="WSC26" s="519"/>
      <c r="WSG26" s="519"/>
      <c r="WSH26" s="519"/>
      <c r="WSL26" s="519"/>
      <c r="WSM26" s="519"/>
      <c r="WSQ26" s="519"/>
      <c r="WSR26" s="519"/>
      <c r="WSV26" s="519"/>
      <c r="WSW26" s="519"/>
      <c r="WTA26" s="519"/>
      <c r="WTB26" s="519"/>
      <c r="WTF26" s="519"/>
      <c r="WTG26" s="519"/>
      <c r="WTK26" s="519"/>
      <c r="WTL26" s="519"/>
      <c r="WTP26" s="519"/>
      <c r="WTQ26" s="519"/>
      <c r="WTU26" s="519"/>
      <c r="WTV26" s="519"/>
      <c r="WTZ26" s="519"/>
      <c r="WUA26" s="519"/>
      <c r="WUE26" s="519"/>
      <c r="WUF26" s="519"/>
      <c r="WUJ26" s="519"/>
      <c r="WUK26" s="519"/>
      <c r="WUO26" s="519"/>
      <c r="WUP26" s="519"/>
      <c r="WUT26" s="519"/>
      <c r="WUU26" s="519"/>
      <c r="WUY26" s="519"/>
      <c r="WUZ26" s="519"/>
      <c r="WVD26" s="519"/>
      <c r="WVE26" s="519"/>
      <c r="WVI26" s="519"/>
      <c r="WVJ26" s="519"/>
      <c r="WVN26" s="519"/>
      <c r="WVO26" s="519"/>
      <c r="WVS26" s="519"/>
      <c r="WVT26" s="519"/>
      <c r="WVX26" s="519"/>
      <c r="WVY26" s="519"/>
      <c r="WWC26" s="519"/>
      <c r="WWD26" s="519"/>
      <c r="WWH26" s="519"/>
      <c r="WWI26" s="519"/>
      <c r="WWM26" s="519"/>
      <c r="WWN26" s="519"/>
      <c r="WWR26" s="519"/>
      <c r="WWS26" s="519"/>
      <c r="WWW26" s="519"/>
      <c r="WWX26" s="519"/>
      <c r="WXB26" s="519"/>
      <c r="WXC26" s="519"/>
      <c r="WXG26" s="519"/>
      <c r="WXH26" s="519"/>
      <c r="WXL26" s="519"/>
      <c r="WXM26" s="519"/>
      <c r="WXQ26" s="519"/>
      <c r="WXR26" s="519"/>
      <c r="WXV26" s="519"/>
      <c r="WXW26" s="519"/>
      <c r="WYA26" s="519"/>
      <c r="WYB26" s="519"/>
      <c r="WYF26" s="519"/>
      <c r="WYG26" s="519"/>
      <c r="WYK26" s="519"/>
      <c r="WYL26" s="519"/>
      <c r="WYP26" s="519"/>
      <c r="WYQ26" s="519"/>
      <c r="WYU26" s="519"/>
      <c r="WYV26" s="519"/>
      <c r="WYZ26" s="519"/>
      <c r="WZA26" s="519"/>
      <c r="WZE26" s="519"/>
      <c r="WZF26" s="519"/>
      <c r="WZJ26" s="519"/>
      <c r="WZK26" s="519"/>
      <c r="WZO26" s="519"/>
      <c r="WZP26" s="519"/>
      <c r="WZT26" s="519"/>
      <c r="WZU26" s="519"/>
      <c r="WZY26" s="519"/>
      <c r="WZZ26" s="519"/>
      <c r="XAD26" s="519"/>
      <c r="XAE26" s="519"/>
      <c r="XAI26" s="519"/>
      <c r="XAJ26" s="519"/>
      <c r="XAN26" s="519"/>
      <c r="XAO26" s="519"/>
      <c r="XAS26" s="519"/>
      <c r="XAT26" s="519"/>
      <c r="XAX26" s="519"/>
      <c r="XAY26" s="519"/>
      <c r="XBC26" s="519"/>
      <c r="XBD26" s="519"/>
      <c r="XBH26" s="519"/>
      <c r="XBI26" s="519"/>
      <c r="XBM26" s="519"/>
      <c r="XBN26" s="519"/>
      <c r="XBR26" s="519"/>
      <c r="XBS26" s="519"/>
      <c r="XBW26" s="519"/>
      <c r="XBX26" s="519"/>
      <c r="XCB26" s="519"/>
      <c r="XCC26" s="519"/>
      <c r="XCG26" s="519"/>
      <c r="XCH26" s="519"/>
      <c r="XCL26" s="519"/>
      <c r="XCM26" s="519"/>
      <c r="XCQ26" s="519"/>
      <c r="XCR26" s="519"/>
      <c r="XCV26" s="519"/>
      <c r="XCW26" s="519"/>
      <c r="XDA26" s="519"/>
      <c r="XDB26" s="519"/>
      <c r="XDF26" s="519"/>
      <c r="XDG26" s="519"/>
      <c r="XDK26" s="519"/>
      <c r="XDL26" s="519"/>
      <c r="XDP26" s="519"/>
      <c r="XDQ26" s="519"/>
      <c r="XDU26" s="519"/>
      <c r="XDV26" s="519"/>
      <c r="XDZ26" s="519"/>
      <c r="XEA26" s="519"/>
      <c r="XEE26" s="519"/>
      <c r="XEF26" s="519"/>
      <c r="XEJ26" s="519"/>
      <c r="XEK26" s="519"/>
      <c r="XEO26" s="519"/>
      <c r="XEP26" s="519"/>
      <c r="XET26" s="519"/>
      <c r="XEU26" s="519"/>
      <c r="XEY26" s="519"/>
      <c r="XEZ26" s="519"/>
    </row>
    <row r="27" spans="1:2045 2049:3070 3074:4095 4099:5120 5124:7165 7169:8190 8194:9215 9219:10240 10244:12285 12289:13310 13314:14335 14339:15360 15364:16380" ht="20.100000000000001" hidden="1" customHeight="1" x14ac:dyDescent="0.2">
      <c r="A27" s="293" t="s">
        <v>369</v>
      </c>
      <c r="B27" s="294" t="s">
        <v>495</v>
      </c>
      <c r="C27" s="293" t="s">
        <v>486</v>
      </c>
      <c r="D27" s="697">
        <f>'14. Indicators by beneficiaries'!P23</f>
        <v>0</v>
      </c>
      <c r="E27" s="697"/>
      <c r="I27" s="519"/>
      <c r="J27" s="519"/>
      <c r="N27" s="519"/>
      <c r="O27" s="519"/>
      <c r="S27" s="519"/>
      <c r="T27" s="519"/>
      <c r="X27" s="519"/>
      <c r="Y27" s="519"/>
      <c r="AC27" s="519"/>
      <c r="AD27" s="519"/>
      <c r="AH27" s="519"/>
      <c r="AI27" s="519"/>
      <c r="AM27" s="519"/>
      <c r="AN27" s="519"/>
      <c r="AR27" s="519"/>
      <c r="AS27" s="519"/>
      <c r="AW27" s="519"/>
      <c r="AX27" s="519"/>
      <c r="BB27" s="519"/>
      <c r="BC27" s="519"/>
      <c r="BG27" s="519"/>
      <c r="BH27" s="519"/>
      <c r="BL27" s="519"/>
      <c r="BM27" s="519"/>
      <c r="BQ27" s="519"/>
      <c r="BR27" s="519"/>
      <c r="BV27" s="519"/>
      <c r="BW27" s="519"/>
      <c r="CA27" s="519"/>
      <c r="CB27" s="519"/>
      <c r="CF27" s="519"/>
      <c r="CG27" s="519"/>
      <c r="CK27" s="519"/>
      <c r="CL27" s="519"/>
      <c r="CP27" s="519"/>
      <c r="CQ27" s="519"/>
      <c r="CU27" s="519"/>
      <c r="CV27" s="519"/>
      <c r="CZ27" s="519"/>
      <c r="DA27" s="519"/>
      <c r="DE27" s="519"/>
      <c r="DF27" s="519"/>
      <c r="DJ27" s="519"/>
      <c r="DK27" s="519"/>
      <c r="DO27" s="519"/>
      <c r="DP27" s="519"/>
      <c r="DT27" s="519"/>
      <c r="DU27" s="519"/>
      <c r="DY27" s="519"/>
      <c r="DZ27" s="519"/>
      <c r="ED27" s="519"/>
      <c r="EE27" s="519"/>
      <c r="EI27" s="519"/>
      <c r="EJ27" s="519"/>
      <c r="EN27" s="519"/>
      <c r="EO27" s="519"/>
      <c r="ES27" s="519"/>
      <c r="ET27" s="519"/>
      <c r="EX27" s="519"/>
      <c r="EY27" s="519"/>
      <c r="FC27" s="519"/>
      <c r="FD27" s="519"/>
      <c r="FH27" s="519"/>
      <c r="FI27" s="519"/>
      <c r="FM27" s="519"/>
      <c r="FN27" s="519"/>
      <c r="FR27" s="519"/>
      <c r="FS27" s="519"/>
      <c r="FW27" s="519"/>
      <c r="FX27" s="519"/>
      <c r="GB27" s="519"/>
      <c r="GC27" s="519"/>
      <c r="GG27" s="519"/>
      <c r="GH27" s="519"/>
      <c r="GL27" s="519"/>
      <c r="GM27" s="519"/>
      <c r="GQ27" s="519"/>
      <c r="GR27" s="519"/>
      <c r="GV27" s="519"/>
      <c r="GW27" s="519"/>
      <c r="HA27" s="519"/>
      <c r="HB27" s="519"/>
      <c r="HF27" s="519"/>
      <c r="HG27" s="519"/>
      <c r="HK27" s="519"/>
      <c r="HL27" s="519"/>
      <c r="HP27" s="519"/>
      <c r="HQ27" s="519"/>
      <c r="HU27" s="519"/>
      <c r="HV27" s="519"/>
      <c r="HZ27" s="519"/>
      <c r="IA27" s="519"/>
      <c r="IE27" s="519"/>
      <c r="IF27" s="519"/>
      <c r="IJ27" s="519"/>
      <c r="IK27" s="519"/>
      <c r="IO27" s="519"/>
      <c r="IP27" s="519"/>
      <c r="IT27" s="519"/>
      <c r="IU27" s="519"/>
      <c r="IY27" s="519"/>
      <c r="IZ27" s="519"/>
      <c r="JD27" s="519"/>
      <c r="JE27" s="519"/>
      <c r="JI27" s="519"/>
      <c r="JJ27" s="519"/>
      <c r="JN27" s="519"/>
      <c r="JO27" s="519"/>
      <c r="JS27" s="519"/>
      <c r="JT27" s="519"/>
      <c r="JX27" s="519"/>
      <c r="JY27" s="519"/>
      <c r="KC27" s="519"/>
      <c r="KD27" s="519"/>
      <c r="KH27" s="519"/>
      <c r="KI27" s="519"/>
      <c r="KM27" s="519"/>
      <c r="KN27" s="519"/>
      <c r="KR27" s="519"/>
      <c r="KS27" s="519"/>
      <c r="KW27" s="519"/>
      <c r="KX27" s="519"/>
      <c r="LB27" s="519"/>
      <c r="LC27" s="519"/>
      <c r="LG27" s="519"/>
      <c r="LH27" s="519"/>
      <c r="LL27" s="519"/>
      <c r="LM27" s="519"/>
      <c r="LQ27" s="519"/>
      <c r="LR27" s="519"/>
      <c r="LV27" s="519"/>
      <c r="LW27" s="519"/>
      <c r="MA27" s="519"/>
      <c r="MB27" s="519"/>
      <c r="MF27" s="519"/>
      <c r="MG27" s="519"/>
      <c r="MK27" s="519"/>
      <c r="ML27" s="519"/>
      <c r="MP27" s="519"/>
      <c r="MQ27" s="519"/>
      <c r="MU27" s="519"/>
      <c r="MV27" s="519"/>
      <c r="MZ27" s="519"/>
      <c r="NA27" s="519"/>
      <c r="NE27" s="519"/>
      <c r="NF27" s="519"/>
      <c r="NJ27" s="519"/>
      <c r="NK27" s="519"/>
      <c r="NO27" s="519"/>
      <c r="NP27" s="519"/>
      <c r="NT27" s="519"/>
      <c r="NU27" s="519"/>
      <c r="NY27" s="519"/>
      <c r="NZ27" s="519"/>
      <c r="OD27" s="519"/>
      <c r="OE27" s="519"/>
      <c r="OI27" s="519"/>
      <c r="OJ27" s="519"/>
      <c r="ON27" s="519"/>
      <c r="OO27" s="519"/>
      <c r="OS27" s="519"/>
      <c r="OT27" s="519"/>
      <c r="OX27" s="519"/>
      <c r="OY27" s="519"/>
      <c r="PC27" s="519"/>
      <c r="PD27" s="519"/>
      <c r="PH27" s="519"/>
      <c r="PI27" s="519"/>
      <c r="PM27" s="519"/>
      <c r="PN27" s="519"/>
      <c r="PR27" s="519"/>
      <c r="PS27" s="519"/>
      <c r="PW27" s="519"/>
      <c r="PX27" s="519"/>
      <c r="QB27" s="519"/>
      <c r="QC27" s="519"/>
      <c r="QG27" s="519"/>
      <c r="QH27" s="519"/>
      <c r="QL27" s="519"/>
      <c r="QM27" s="519"/>
      <c r="QQ27" s="519"/>
      <c r="QR27" s="519"/>
      <c r="QV27" s="519"/>
      <c r="QW27" s="519"/>
      <c r="RA27" s="519"/>
      <c r="RB27" s="519"/>
      <c r="RF27" s="519"/>
      <c r="RG27" s="519"/>
      <c r="RK27" s="519"/>
      <c r="RL27" s="519"/>
      <c r="RP27" s="519"/>
      <c r="RQ27" s="519"/>
      <c r="RU27" s="519"/>
      <c r="RV27" s="519"/>
      <c r="RZ27" s="519"/>
      <c r="SA27" s="519"/>
      <c r="SE27" s="519"/>
      <c r="SF27" s="519"/>
      <c r="SJ27" s="519"/>
      <c r="SK27" s="519"/>
      <c r="SO27" s="519"/>
      <c r="SP27" s="519"/>
      <c r="ST27" s="519"/>
      <c r="SU27" s="519"/>
      <c r="SY27" s="519"/>
      <c r="SZ27" s="519"/>
      <c r="TD27" s="519"/>
      <c r="TE27" s="519"/>
      <c r="TI27" s="519"/>
      <c r="TJ27" s="519"/>
      <c r="TN27" s="519"/>
      <c r="TO27" s="519"/>
      <c r="TS27" s="519"/>
      <c r="TT27" s="519"/>
      <c r="TX27" s="519"/>
      <c r="TY27" s="519"/>
      <c r="UC27" s="519"/>
      <c r="UD27" s="519"/>
      <c r="UH27" s="519"/>
      <c r="UI27" s="519"/>
      <c r="UM27" s="519"/>
      <c r="UN27" s="519"/>
      <c r="UR27" s="519"/>
      <c r="US27" s="519"/>
      <c r="UW27" s="519"/>
      <c r="UX27" s="519"/>
      <c r="VB27" s="519"/>
      <c r="VC27" s="519"/>
      <c r="VG27" s="519"/>
      <c r="VH27" s="519"/>
      <c r="VL27" s="519"/>
      <c r="VM27" s="519"/>
      <c r="VQ27" s="519"/>
      <c r="VR27" s="519"/>
      <c r="VV27" s="519"/>
      <c r="VW27" s="519"/>
      <c r="WA27" s="519"/>
      <c r="WB27" s="519"/>
      <c r="WF27" s="519"/>
      <c r="WG27" s="519"/>
      <c r="WK27" s="519"/>
      <c r="WL27" s="519"/>
      <c r="WP27" s="519"/>
      <c r="WQ27" s="519"/>
      <c r="WU27" s="519"/>
      <c r="WV27" s="519"/>
      <c r="WZ27" s="519"/>
      <c r="XA27" s="519"/>
      <c r="XE27" s="519"/>
      <c r="XF27" s="519"/>
      <c r="XJ27" s="519"/>
      <c r="XK27" s="519"/>
      <c r="XO27" s="519"/>
      <c r="XP27" s="519"/>
      <c r="XT27" s="519"/>
      <c r="XU27" s="519"/>
      <c r="XY27" s="519"/>
      <c r="XZ27" s="519"/>
      <c r="YD27" s="519"/>
      <c r="YE27" s="519"/>
      <c r="YI27" s="519"/>
      <c r="YJ27" s="519"/>
      <c r="YN27" s="519"/>
      <c r="YO27" s="519"/>
      <c r="YS27" s="519"/>
      <c r="YT27" s="519"/>
      <c r="YX27" s="519"/>
      <c r="YY27" s="519"/>
      <c r="ZC27" s="519"/>
      <c r="ZD27" s="519"/>
      <c r="ZH27" s="519"/>
      <c r="ZI27" s="519"/>
      <c r="ZM27" s="519"/>
      <c r="ZN27" s="519"/>
      <c r="ZR27" s="519"/>
      <c r="ZS27" s="519"/>
      <c r="ZW27" s="519"/>
      <c r="ZX27" s="519"/>
      <c r="AAB27" s="519"/>
      <c r="AAC27" s="519"/>
      <c r="AAG27" s="519"/>
      <c r="AAH27" s="519"/>
      <c r="AAL27" s="519"/>
      <c r="AAM27" s="519"/>
      <c r="AAQ27" s="519"/>
      <c r="AAR27" s="519"/>
      <c r="AAV27" s="519"/>
      <c r="AAW27" s="519"/>
      <c r="ABA27" s="519"/>
      <c r="ABB27" s="519"/>
      <c r="ABF27" s="519"/>
      <c r="ABG27" s="519"/>
      <c r="ABK27" s="519"/>
      <c r="ABL27" s="519"/>
      <c r="ABP27" s="519"/>
      <c r="ABQ27" s="519"/>
      <c r="ABU27" s="519"/>
      <c r="ABV27" s="519"/>
      <c r="ABZ27" s="519"/>
      <c r="ACA27" s="519"/>
      <c r="ACE27" s="519"/>
      <c r="ACF27" s="519"/>
      <c r="ACJ27" s="519"/>
      <c r="ACK27" s="519"/>
      <c r="ACO27" s="519"/>
      <c r="ACP27" s="519"/>
      <c r="ACT27" s="519"/>
      <c r="ACU27" s="519"/>
      <c r="ACY27" s="519"/>
      <c r="ACZ27" s="519"/>
      <c r="ADD27" s="519"/>
      <c r="ADE27" s="519"/>
      <c r="ADI27" s="519"/>
      <c r="ADJ27" s="519"/>
      <c r="ADN27" s="519"/>
      <c r="ADO27" s="519"/>
      <c r="ADS27" s="519"/>
      <c r="ADT27" s="519"/>
      <c r="ADX27" s="519"/>
      <c r="ADY27" s="519"/>
      <c r="AEC27" s="519"/>
      <c r="AED27" s="519"/>
      <c r="AEH27" s="519"/>
      <c r="AEI27" s="519"/>
      <c r="AEM27" s="519"/>
      <c r="AEN27" s="519"/>
      <c r="AER27" s="519"/>
      <c r="AES27" s="519"/>
      <c r="AEW27" s="519"/>
      <c r="AEX27" s="519"/>
      <c r="AFB27" s="519"/>
      <c r="AFC27" s="519"/>
      <c r="AFG27" s="519"/>
      <c r="AFH27" s="519"/>
      <c r="AFL27" s="519"/>
      <c r="AFM27" s="519"/>
      <c r="AFQ27" s="519"/>
      <c r="AFR27" s="519"/>
      <c r="AFV27" s="519"/>
      <c r="AFW27" s="519"/>
      <c r="AGA27" s="519"/>
      <c r="AGB27" s="519"/>
      <c r="AGF27" s="519"/>
      <c r="AGG27" s="519"/>
      <c r="AGK27" s="519"/>
      <c r="AGL27" s="519"/>
      <c r="AGP27" s="519"/>
      <c r="AGQ27" s="519"/>
      <c r="AGU27" s="519"/>
      <c r="AGV27" s="519"/>
      <c r="AGZ27" s="519"/>
      <c r="AHA27" s="519"/>
      <c r="AHE27" s="519"/>
      <c r="AHF27" s="519"/>
      <c r="AHJ27" s="519"/>
      <c r="AHK27" s="519"/>
      <c r="AHO27" s="519"/>
      <c r="AHP27" s="519"/>
      <c r="AHT27" s="519"/>
      <c r="AHU27" s="519"/>
      <c r="AHY27" s="519"/>
      <c r="AHZ27" s="519"/>
      <c r="AID27" s="519"/>
      <c r="AIE27" s="519"/>
      <c r="AII27" s="519"/>
      <c r="AIJ27" s="519"/>
      <c r="AIN27" s="519"/>
      <c r="AIO27" s="519"/>
      <c r="AIS27" s="519"/>
      <c r="AIT27" s="519"/>
      <c r="AIX27" s="519"/>
      <c r="AIY27" s="519"/>
      <c r="AJC27" s="519"/>
      <c r="AJD27" s="519"/>
      <c r="AJH27" s="519"/>
      <c r="AJI27" s="519"/>
      <c r="AJM27" s="519"/>
      <c r="AJN27" s="519"/>
      <c r="AJR27" s="519"/>
      <c r="AJS27" s="519"/>
      <c r="AJW27" s="519"/>
      <c r="AJX27" s="519"/>
      <c r="AKB27" s="519"/>
      <c r="AKC27" s="519"/>
      <c r="AKG27" s="519"/>
      <c r="AKH27" s="519"/>
      <c r="AKL27" s="519"/>
      <c r="AKM27" s="519"/>
      <c r="AKQ27" s="519"/>
      <c r="AKR27" s="519"/>
      <c r="AKV27" s="519"/>
      <c r="AKW27" s="519"/>
      <c r="ALA27" s="519"/>
      <c r="ALB27" s="519"/>
      <c r="ALF27" s="519"/>
      <c r="ALG27" s="519"/>
      <c r="ALK27" s="519"/>
      <c r="ALL27" s="519"/>
      <c r="ALP27" s="519"/>
      <c r="ALQ27" s="519"/>
      <c r="ALU27" s="519"/>
      <c r="ALV27" s="519"/>
      <c r="ALZ27" s="519"/>
      <c r="AMA27" s="519"/>
      <c r="AME27" s="519"/>
      <c r="AMF27" s="519"/>
      <c r="AMJ27" s="519"/>
      <c r="AMK27" s="519"/>
      <c r="AMO27" s="519"/>
      <c r="AMP27" s="519"/>
      <c r="AMT27" s="519"/>
      <c r="AMU27" s="519"/>
      <c r="AMY27" s="519"/>
      <c r="AMZ27" s="519"/>
      <c r="AND27" s="519"/>
      <c r="ANE27" s="519"/>
      <c r="ANI27" s="519"/>
      <c r="ANJ27" s="519"/>
      <c r="ANN27" s="519"/>
      <c r="ANO27" s="519"/>
      <c r="ANS27" s="519"/>
      <c r="ANT27" s="519"/>
      <c r="ANX27" s="519"/>
      <c r="ANY27" s="519"/>
      <c r="AOC27" s="519"/>
      <c r="AOD27" s="519"/>
      <c r="AOH27" s="519"/>
      <c r="AOI27" s="519"/>
      <c r="AOM27" s="519"/>
      <c r="AON27" s="519"/>
      <c r="AOR27" s="519"/>
      <c r="AOS27" s="519"/>
      <c r="AOW27" s="519"/>
      <c r="AOX27" s="519"/>
      <c r="APB27" s="519"/>
      <c r="APC27" s="519"/>
      <c r="APG27" s="519"/>
      <c r="APH27" s="519"/>
      <c r="APL27" s="519"/>
      <c r="APM27" s="519"/>
      <c r="APQ27" s="519"/>
      <c r="APR27" s="519"/>
      <c r="APV27" s="519"/>
      <c r="APW27" s="519"/>
      <c r="AQA27" s="519"/>
      <c r="AQB27" s="519"/>
      <c r="AQF27" s="519"/>
      <c r="AQG27" s="519"/>
      <c r="AQK27" s="519"/>
      <c r="AQL27" s="519"/>
      <c r="AQP27" s="519"/>
      <c r="AQQ27" s="519"/>
      <c r="AQU27" s="519"/>
      <c r="AQV27" s="519"/>
      <c r="AQZ27" s="519"/>
      <c r="ARA27" s="519"/>
      <c r="ARE27" s="519"/>
      <c r="ARF27" s="519"/>
      <c r="ARJ27" s="519"/>
      <c r="ARK27" s="519"/>
      <c r="ARO27" s="519"/>
      <c r="ARP27" s="519"/>
      <c r="ART27" s="519"/>
      <c r="ARU27" s="519"/>
      <c r="ARY27" s="519"/>
      <c r="ARZ27" s="519"/>
      <c r="ASD27" s="519"/>
      <c r="ASE27" s="519"/>
      <c r="ASI27" s="519"/>
      <c r="ASJ27" s="519"/>
      <c r="ASN27" s="519"/>
      <c r="ASO27" s="519"/>
      <c r="ASS27" s="519"/>
      <c r="AST27" s="519"/>
      <c r="ASX27" s="519"/>
      <c r="ASY27" s="519"/>
      <c r="ATC27" s="519"/>
      <c r="ATD27" s="519"/>
      <c r="ATH27" s="519"/>
      <c r="ATI27" s="519"/>
      <c r="ATM27" s="519"/>
      <c r="ATN27" s="519"/>
      <c r="ATR27" s="519"/>
      <c r="ATS27" s="519"/>
      <c r="ATW27" s="519"/>
      <c r="ATX27" s="519"/>
      <c r="AUB27" s="519"/>
      <c r="AUC27" s="519"/>
      <c r="AUG27" s="519"/>
      <c r="AUH27" s="519"/>
      <c r="AUL27" s="519"/>
      <c r="AUM27" s="519"/>
      <c r="AUQ27" s="519"/>
      <c r="AUR27" s="519"/>
      <c r="AUV27" s="519"/>
      <c r="AUW27" s="519"/>
      <c r="AVA27" s="519"/>
      <c r="AVB27" s="519"/>
      <c r="AVF27" s="519"/>
      <c r="AVG27" s="519"/>
      <c r="AVK27" s="519"/>
      <c r="AVL27" s="519"/>
      <c r="AVP27" s="519"/>
      <c r="AVQ27" s="519"/>
      <c r="AVU27" s="519"/>
      <c r="AVV27" s="519"/>
      <c r="AVZ27" s="519"/>
      <c r="AWA27" s="519"/>
      <c r="AWE27" s="519"/>
      <c r="AWF27" s="519"/>
      <c r="AWJ27" s="519"/>
      <c r="AWK27" s="519"/>
      <c r="AWO27" s="519"/>
      <c r="AWP27" s="519"/>
      <c r="AWT27" s="519"/>
      <c r="AWU27" s="519"/>
      <c r="AWY27" s="519"/>
      <c r="AWZ27" s="519"/>
      <c r="AXD27" s="519"/>
      <c r="AXE27" s="519"/>
      <c r="AXI27" s="519"/>
      <c r="AXJ27" s="519"/>
      <c r="AXN27" s="519"/>
      <c r="AXO27" s="519"/>
      <c r="AXS27" s="519"/>
      <c r="AXT27" s="519"/>
      <c r="AXX27" s="519"/>
      <c r="AXY27" s="519"/>
      <c r="AYC27" s="519"/>
      <c r="AYD27" s="519"/>
      <c r="AYH27" s="519"/>
      <c r="AYI27" s="519"/>
      <c r="AYM27" s="519"/>
      <c r="AYN27" s="519"/>
      <c r="AYR27" s="519"/>
      <c r="AYS27" s="519"/>
      <c r="AYW27" s="519"/>
      <c r="AYX27" s="519"/>
      <c r="AZB27" s="519"/>
      <c r="AZC27" s="519"/>
      <c r="AZG27" s="519"/>
      <c r="AZH27" s="519"/>
      <c r="AZL27" s="519"/>
      <c r="AZM27" s="519"/>
      <c r="AZQ27" s="519"/>
      <c r="AZR27" s="519"/>
      <c r="AZV27" s="519"/>
      <c r="AZW27" s="519"/>
      <c r="BAA27" s="519"/>
      <c r="BAB27" s="519"/>
      <c r="BAF27" s="519"/>
      <c r="BAG27" s="519"/>
      <c r="BAK27" s="519"/>
      <c r="BAL27" s="519"/>
      <c r="BAP27" s="519"/>
      <c r="BAQ27" s="519"/>
      <c r="BAU27" s="519"/>
      <c r="BAV27" s="519"/>
      <c r="BAZ27" s="519"/>
      <c r="BBA27" s="519"/>
      <c r="BBE27" s="519"/>
      <c r="BBF27" s="519"/>
      <c r="BBJ27" s="519"/>
      <c r="BBK27" s="519"/>
      <c r="BBO27" s="519"/>
      <c r="BBP27" s="519"/>
      <c r="BBT27" s="519"/>
      <c r="BBU27" s="519"/>
      <c r="BBY27" s="519"/>
      <c r="BBZ27" s="519"/>
      <c r="BCD27" s="519"/>
      <c r="BCE27" s="519"/>
      <c r="BCI27" s="519"/>
      <c r="BCJ27" s="519"/>
      <c r="BCN27" s="519"/>
      <c r="BCO27" s="519"/>
      <c r="BCS27" s="519"/>
      <c r="BCT27" s="519"/>
      <c r="BCX27" s="519"/>
      <c r="BCY27" s="519"/>
      <c r="BDC27" s="519"/>
      <c r="BDD27" s="519"/>
      <c r="BDH27" s="519"/>
      <c r="BDI27" s="519"/>
      <c r="BDM27" s="519"/>
      <c r="BDN27" s="519"/>
      <c r="BDR27" s="519"/>
      <c r="BDS27" s="519"/>
      <c r="BDW27" s="519"/>
      <c r="BDX27" s="519"/>
      <c r="BEB27" s="519"/>
      <c r="BEC27" s="519"/>
      <c r="BEG27" s="519"/>
      <c r="BEH27" s="519"/>
      <c r="BEL27" s="519"/>
      <c r="BEM27" s="519"/>
      <c r="BEQ27" s="519"/>
      <c r="BER27" s="519"/>
      <c r="BEV27" s="519"/>
      <c r="BEW27" s="519"/>
      <c r="BFA27" s="519"/>
      <c r="BFB27" s="519"/>
      <c r="BFF27" s="519"/>
      <c r="BFG27" s="519"/>
      <c r="BFK27" s="519"/>
      <c r="BFL27" s="519"/>
      <c r="BFP27" s="519"/>
      <c r="BFQ27" s="519"/>
      <c r="BFU27" s="519"/>
      <c r="BFV27" s="519"/>
      <c r="BFZ27" s="519"/>
      <c r="BGA27" s="519"/>
      <c r="BGE27" s="519"/>
      <c r="BGF27" s="519"/>
      <c r="BGJ27" s="519"/>
      <c r="BGK27" s="519"/>
      <c r="BGO27" s="519"/>
      <c r="BGP27" s="519"/>
      <c r="BGT27" s="519"/>
      <c r="BGU27" s="519"/>
      <c r="BGY27" s="519"/>
      <c r="BGZ27" s="519"/>
      <c r="BHD27" s="519"/>
      <c r="BHE27" s="519"/>
      <c r="BHI27" s="519"/>
      <c r="BHJ27" s="519"/>
      <c r="BHN27" s="519"/>
      <c r="BHO27" s="519"/>
      <c r="BHS27" s="519"/>
      <c r="BHT27" s="519"/>
      <c r="BHX27" s="519"/>
      <c r="BHY27" s="519"/>
      <c r="BIC27" s="519"/>
      <c r="BID27" s="519"/>
      <c r="BIH27" s="519"/>
      <c r="BII27" s="519"/>
      <c r="BIM27" s="519"/>
      <c r="BIN27" s="519"/>
      <c r="BIR27" s="519"/>
      <c r="BIS27" s="519"/>
      <c r="BIW27" s="519"/>
      <c r="BIX27" s="519"/>
      <c r="BJB27" s="519"/>
      <c r="BJC27" s="519"/>
      <c r="BJG27" s="519"/>
      <c r="BJH27" s="519"/>
      <c r="BJL27" s="519"/>
      <c r="BJM27" s="519"/>
      <c r="BJQ27" s="519"/>
      <c r="BJR27" s="519"/>
      <c r="BJV27" s="519"/>
      <c r="BJW27" s="519"/>
      <c r="BKA27" s="519"/>
      <c r="BKB27" s="519"/>
      <c r="BKF27" s="519"/>
      <c r="BKG27" s="519"/>
      <c r="BKK27" s="519"/>
      <c r="BKL27" s="519"/>
      <c r="BKP27" s="519"/>
      <c r="BKQ27" s="519"/>
      <c r="BKU27" s="519"/>
      <c r="BKV27" s="519"/>
      <c r="BKZ27" s="519"/>
      <c r="BLA27" s="519"/>
      <c r="BLE27" s="519"/>
      <c r="BLF27" s="519"/>
      <c r="BLJ27" s="519"/>
      <c r="BLK27" s="519"/>
      <c r="BLO27" s="519"/>
      <c r="BLP27" s="519"/>
      <c r="BLT27" s="519"/>
      <c r="BLU27" s="519"/>
      <c r="BLY27" s="519"/>
      <c r="BLZ27" s="519"/>
      <c r="BMD27" s="519"/>
      <c r="BME27" s="519"/>
      <c r="BMI27" s="519"/>
      <c r="BMJ27" s="519"/>
      <c r="BMN27" s="519"/>
      <c r="BMO27" s="519"/>
      <c r="BMS27" s="519"/>
      <c r="BMT27" s="519"/>
      <c r="BMX27" s="519"/>
      <c r="BMY27" s="519"/>
      <c r="BNC27" s="519"/>
      <c r="BND27" s="519"/>
      <c r="BNH27" s="519"/>
      <c r="BNI27" s="519"/>
      <c r="BNM27" s="519"/>
      <c r="BNN27" s="519"/>
      <c r="BNR27" s="519"/>
      <c r="BNS27" s="519"/>
      <c r="BNW27" s="519"/>
      <c r="BNX27" s="519"/>
      <c r="BOB27" s="519"/>
      <c r="BOC27" s="519"/>
      <c r="BOG27" s="519"/>
      <c r="BOH27" s="519"/>
      <c r="BOL27" s="519"/>
      <c r="BOM27" s="519"/>
      <c r="BOQ27" s="519"/>
      <c r="BOR27" s="519"/>
      <c r="BOV27" s="519"/>
      <c r="BOW27" s="519"/>
      <c r="BPA27" s="519"/>
      <c r="BPB27" s="519"/>
      <c r="BPF27" s="519"/>
      <c r="BPG27" s="519"/>
      <c r="BPK27" s="519"/>
      <c r="BPL27" s="519"/>
      <c r="BPP27" s="519"/>
      <c r="BPQ27" s="519"/>
      <c r="BPU27" s="519"/>
      <c r="BPV27" s="519"/>
      <c r="BPZ27" s="519"/>
      <c r="BQA27" s="519"/>
      <c r="BQE27" s="519"/>
      <c r="BQF27" s="519"/>
      <c r="BQJ27" s="519"/>
      <c r="BQK27" s="519"/>
      <c r="BQO27" s="519"/>
      <c r="BQP27" s="519"/>
      <c r="BQT27" s="519"/>
      <c r="BQU27" s="519"/>
      <c r="BQY27" s="519"/>
      <c r="BQZ27" s="519"/>
      <c r="BRD27" s="519"/>
      <c r="BRE27" s="519"/>
      <c r="BRI27" s="519"/>
      <c r="BRJ27" s="519"/>
      <c r="BRN27" s="519"/>
      <c r="BRO27" s="519"/>
      <c r="BRS27" s="519"/>
      <c r="BRT27" s="519"/>
      <c r="BRX27" s="519"/>
      <c r="BRY27" s="519"/>
      <c r="BSC27" s="519"/>
      <c r="BSD27" s="519"/>
      <c r="BSH27" s="519"/>
      <c r="BSI27" s="519"/>
      <c r="BSM27" s="519"/>
      <c r="BSN27" s="519"/>
      <c r="BSR27" s="519"/>
      <c r="BSS27" s="519"/>
      <c r="BSW27" s="519"/>
      <c r="BSX27" s="519"/>
      <c r="BTB27" s="519"/>
      <c r="BTC27" s="519"/>
      <c r="BTG27" s="519"/>
      <c r="BTH27" s="519"/>
      <c r="BTL27" s="519"/>
      <c r="BTM27" s="519"/>
      <c r="BTQ27" s="519"/>
      <c r="BTR27" s="519"/>
      <c r="BTV27" s="519"/>
      <c r="BTW27" s="519"/>
      <c r="BUA27" s="519"/>
      <c r="BUB27" s="519"/>
      <c r="BUF27" s="519"/>
      <c r="BUG27" s="519"/>
      <c r="BUK27" s="519"/>
      <c r="BUL27" s="519"/>
      <c r="BUP27" s="519"/>
      <c r="BUQ27" s="519"/>
      <c r="BUU27" s="519"/>
      <c r="BUV27" s="519"/>
      <c r="BUZ27" s="519"/>
      <c r="BVA27" s="519"/>
      <c r="BVE27" s="519"/>
      <c r="BVF27" s="519"/>
      <c r="BVJ27" s="519"/>
      <c r="BVK27" s="519"/>
      <c r="BVO27" s="519"/>
      <c r="BVP27" s="519"/>
      <c r="BVT27" s="519"/>
      <c r="BVU27" s="519"/>
      <c r="BVY27" s="519"/>
      <c r="BVZ27" s="519"/>
      <c r="BWD27" s="519"/>
      <c r="BWE27" s="519"/>
      <c r="BWI27" s="519"/>
      <c r="BWJ27" s="519"/>
      <c r="BWN27" s="519"/>
      <c r="BWO27" s="519"/>
      <c r="BWS27" s="519"/>
      <c r="BWT27" s="519"/>
      <c r="BWX27" s="519"/>
      <c r="BWY27" s="519"/>
      <c r="BXC27" s="519"/>
      <c r="BXD27" s="519"/>
      <c r="BXH27" s="519"/>
      <c r="BXI27" s="519"/>
      <c r="BXM27" s="519"/>
      <c r="BXN27" s="519"/>
      <c r="BXR27" s="519"/>
      <c r="BXS27" s="519"/>
      <c r="BXW27" s="519"/>
      <c r="BXX27" s="519"/>
      <c r="BYB27" s="519"/>
      <c r="BYC27" s="519"/>
      <c r="BYG27" s="519"/>
      <c r="BYH27" s="519"/>
      <c r="BYL27" s="519"/>
      <c r="BYM27" s="519"/>
      <c r="BYQ27" s="519"/>
      <c r="BYR27" s="519"/>
      <c r="BYV27" s="519"/>
      <c r="BYW27" s="519"/>
      <c r="BZA27" s="519"/>
      <c r="BZB27" s="519"/>
      <c r="BZF27" s="519"/>
      <c r="BZG27" s="519"/>
      <c r="BZK27" s="519"/>
      <c r="BZL27" s="519"/>
      <c r="BZP27" s="519"/>
      <c r="BZQ27" s="519"/>
      <c r="BZU27" s="519"/>
      <c r="BZV27" s="519"/>
      <c r="BZZ27" s="519"/>
      <c r="CAA27" s="519"/>
      <c r="CAE27" s="519"/>
      <c r="CAF27" s="519"/>
      <c r="CAJ27" s="519"/>
      <c r="CAK27" s="519"/>
      <c r="CAO27" s="519"/>
      <c r="CAP27" s="519"/>
      <c r="CAT27" s="519"/>
      <c r="CAU27" s="519"/>
      <c r="CAY27" s="519"/>
      <c r="CAZ27" s="519"/>
      <c r="CBD27" s="519"/>
      <c r="CBE27" s="519"/>
      <c r="CBI27" s="519"/>
      <c r="CBJ27" s="519"/>
      <c r="CBN27" s="519"/>
      <c r="CBO27" s="519"/>
      <c r="CBS27" s="519"/>
      <c r="CBT27" s="519"/>
      <c r="CBX27" s="519"/>
      <c r="CBY27" s="519"/>
      <c r="CCC27" s="519"/>
      <c r="CCD27" s="519"/>
      <c r="CCH27" s="519"/>
      <c r="CCI27" s="519"/>
      <c r="CCM27" s="519"/>
      <c r="CCN27" s="519"/>
      <c r="CCR27" s="519"/>
      <c r="CCS27" s="519"/>
      <c r="CCW27" s="519"/>
      <c r="CCX27" s="519"/>
      <c r="CDB27" s="519"/>
      <c r="CDC27" s="519"/>
      <c r="CDG27" s="519"/>
      <c r="CDH27" s="519"/>
      <c r="CDL27" s="519"/>
      <c r="CDM27" s="519"/>
      <c r="CDQ27" s="519"/>
      <c r="CDR27" s="519"/>
      <c r="CDV27" s="519"/>
      <c r="CDW27" s="519"/>
      <c r="CEA27" s="519"/>
      <c r="CEB27" s="519"/>
      <c r="CEF27" s="519"/>
      <c r="CEG27" s="519"/>
      <c r="CEK27" s="519"/>
      <c r="CEL27" s="519"/>
      <c r="CEP27" s="519"/>
      <c r="CEQ27" s="519"/>
      <c r="CEU27" s="519"/>
      <c r="CEV27" s="519"/>
      <c r="CEZ27" s="519"/>
      <c r="CFA27" s="519"/>
      <c r="CFE27" s="519"/>
      <c r="CFF27" s="519"/>
      <c r="CFJ27" s="519"/>
      <c r="CFK27" s="519"/>
      <c r="CFO27" s="519"/>
      <c r="CFP27" s="519"/>
      <c r="CFT27" s="519"/>
      <c r="CFU27" s="519"/>
      <c r="CFY27" s="519"/>
      <c r="CFZ27" s="519"/>
      <c r="CGD27" s="519"/>
      <c r="CGE27" s="519"/>
      <c r="CGI27" s="519"/>
      <c r="CGJ27" s="519"/>
      <c r="CGN27" s="519"/>
      <c r="CGO27" s="519"/>
      <c r="CGS27" s="519"/>
      <c r="CGT27" s="519"/>
      <c r="CGX27" s="519"/>
      <c r="CGY27" s="519"/>
      <c r="CHC27" s="519"/>
      <c r="CHD27" s="519"/>
      <c r="CHH27" s="519"/>
      <c r="CHI27" s="519"/>
      <c r="CHM27" s="519"/>
      <c r="CHN27" s="519"/>
      <c r="CHR27" s="519"/>
      <c r="CHS27" s="519"/>
      <c r="CHW27" s="519"/>
      <c r="CHX27" s="519"/>
      <c r="CIB27" s="519"/>
      <c r="CIC27" s="519"/>
      <c r="CIG27" s="519"/>
      <c r="CIH27" s="519"/>
      <c r="CIL27" s="519"/>
      <c r="CIM27" s="519"/>
      <c r="CIQ27" s="519"/>
      <c r="CIR27" s="519"/>
      <c r="CIV27" s="519"/>
      <c r="CIW27" s="519"/>
      <c r="CJA27" s="519"/>
      <c r="CJB27" s="519"/>
      <c r="CJF27" s="519"/>
      <c r="CJG27" s="519"/>
      <c r="CJK27" s="519"/>
      <c r="CJL27" s="519"/>
      <c r="CJP27" s="519"/>
      <c r="CJQ27" s="519"/>
      <c r="CJU27" s="519"/>
      <c r="CJV27" s="519"/>
      <c r="CJZ27" s="519"/>
      <c r="CKA27" s="519"/>
      <c r="CKE27" s="519"/>
      <c r="CKF27" s="519"/>
      <c r="CKJ27" s="519"/>
      <c r="CKK27" s="519"/>
      <c r="CKO27" s="519"/>
      <c r="CKP27" s="519"/>
      <c r="CKT27" s="519"/>
      <c r="CKU27" s="519"/>
      <c r="CKY27" s="519"/>
      <c r="CKZ27" s="519"/>
      <c r="CLD27" s="519"/>
      <c r="CLE27" s="519"/>
      <c r="CLI27" s="519"/>
      <c r="CLJ27" s="519"/>
      <c r="CLN27" s="519"/>
      <c r="CLO27" s="519"/>
      <c r="CLS27" s="519"/>
      <c r="CLT27" s="519"/>
      <c r="CLX27" s="519"/>
      <c r="CLY27" s="519"/>
      <c r="CMC27" s="519"/>
      <c r="CMD27" s="519"/>
      <c r="CMH27" s="519"/>
      <c r="CMI27" s="519"/>
      <c r="CMM27" s="519"/>
      <c r="CMN27" s="519"/>
      <c r="CMR27" s="519"/>
      <c r="CMS27" s="519"/>
      <c r="CMW27" s="519"/>
      <c r="CMX27" s="519"/>
      <c r="CNB27" s="519"/>
      <c r="CNC27" s="519"/>
      <c r="CNG27" s="519"/>
      <c r="CNH27" s="519"/>
      <c r="CNL27" s="519"/>
      <c r="CNM27" s="519"/>
      <c r="CNQ27" s="519"/>
      <c r="CNR27" s="519"/>
      <c r="CNV27" s="519"/>
      <c r="CNW27" s="519"/>
      <c r="COA27" s="519"/>
      <c r="COB27" s="519"/>
      <c r="COF27" s="519"/>
      <c r="COG27" s="519"/>
      <c r="COK27" s="519"/>
      <c r="COL27" s="519"/>
      <c r="COP27" s="519"/>
      <c r="COQ27" s="519"/>
      <c r="COU27" s="519"/>
      <c r="COV27" s="519"/>
      <c r="COZ27" s="519"/>
      <c r="CPA27" s="519"/>
      <c r="CPE27" s="519"/>
      <c r="CPF27" s="519"/>
      <c r="CPJ27" s="519"/>
      <c r="CPK27" s="519"/>
      <c r="CPO27" s="519"/>
      <c r="CPP27" s="519"/>
      <c r="CPT27" s="519"/>
      <c r="CPU27" s="519"/>
      <c r="CPY27" s="519"/>
      <c r="CPZ27" s="519"/>
      <c r="CQD27" s="519"/>
      <c r="CQE27" s="519"/>
      <c r="CQI27" s="519"/>
      <c r="CQJ27" s="519"/>
      <c r="CQN27" s="519"/>
      <c r="CQO27" s="519"/>
      <c r="CQS27" s="519"/>
      <c r="CQT27" s="519"/>
      <c r="CQX27" s="519"/>
      <c r="CQY27" s="519"/>
      <c r="CRC27" s="519"/>
      <c r="CRD27" s="519"/>
      <c r="CRH27" s="519"/>
      <c r="CRI27" s="519"/>
      <c r="CRM27" s="519"/>
      <c r="CRN27" s="519"/>
      <c r="CRR27" s="519"/>
      <c r="CRS27" s="519"/>
      <c r="CRW27" s="519"/>
      <c r="CRX27" s="519"/>
      <c r="CSB27" s="519"/>
      <c r="CSC27" s="519"/>
      <c r="CSG27" s="519"/>
      <c r="CSH27" s="519"/>
      <c r="CSL27" s="519"/>
      <c r="CSM27" s="519"/>
      <c r="CSQ27" s="519"/>
      <c r="CSR27" s="519"/>
      <c r="CSV27" s="519"/>
      <c r="CSW27" s="519"/>
      <c r="CTA27" s="519"/>
      <c r="CTB27" s="519"/>
      <c r="CTF27" s="519"/>
      <c r="CTG27" s="519"/>
      <c r="CTK27" s="519"/>
      <c r="CTL27" s="519"/>
      <c r="CTP27" s="519"/>
      <c r="CTQ27" s="519"/>
      <c r="CTU27" s="519"/>
      <c r="CTV27" s="519"/>
      <c r="CTZ27" s="519"/>
      <c r="CUA27" s="519"/>
      <c r="CUE27" s="519"/>
      <c r="CUF27" s="519"/>
      <c r="CUJ27" s="519"/>
      <c r="CUK27" s="519"/>
      <c r="CUO27" s="519"/>
      <c r="CUP27" s="519"/>
      <c r="CUT27" s="519"/>
      <c r="CUU27" s="519"/>
      <c r="CUY27" s="519"/>
      <c r="CUZ27" s="519"/>
      <c r="CVD27" s="519"/>
      <c r="CVE27" s="519"/>
      <c r="CVI27" s="519"/>
      <c r="CVJ27" s="519"/>
      <c r="CVN27" s="519"/>
      <c r="CVO27" s="519"/>
      <c r="CVS27" s="519"/>
      <c r="CVT27" s="519"/>
      <c r="CVX27" s="519"/>
      <c r="CVY27" s="519"/>
      <c r="CWC27" s="519"/>
      <c r="CWD27" s="519"/>
      <c r="CWH27" s="519"/>
      <c r="CWI27" s="519"/>
      <c r="CWM27" s="519"/>
      <c r="CWN27" s="519"/>
      <c r="CWR27" s="519"/>
      <c r="CWS27" s="519"/>
      <c r="CWW27" s="519"/>
      <c r="CWX27" s="519"/>
      <c r="CXB27" s="519"/>
      <c r="CXC27" s="519"/>
      <c r="CXG27" s="519"/>
      <c r="CXH27" s="519"/>
      <c r="CXL27" s="519"/>
      <c r="CXM27" s="519"/>
      <c r="CXQ27" s="519"/>
      <c r="CXR27" s="519"/>
      <c r="CXV27" s="519"/>
      <c r="CXW27" s="519"/>
      <c r="CYA27" s="519"/>
      <c r="CYB27" s="519"/>
      <c r="CYF27" s="519"/>
      <c r="CYG27" s="519"/>
      <c r="CYK27" s="519"/>
      <c r="CYL27" s="519"/>
      <c r="CYP27" s="519"/>
      <c r="CYQ27" s="519"/>
      <c r="CYU27" s="519"/>
      <c r="CYV27" s="519"/>
      <c r="CYZ27" s="519"/>
      <c r="CZA27" s="519"/>
      <c r="CZE27" s="519"/>
      <c r="CZF27" s="519"/>
      <c r="CZJ27" s="519"/>
      <c r="CZK27" s="519"/>
      <c r="CZO27" s="519"/>
      <c r="CZP27" s="519"/>
      <c r="CZT27" s="519"/>
      <c r="CZU27" s="519"/>
      <c r="CZY27" s="519"/>
      <c r="CZZ27" s="519"/>
      <c r="DAD27" s="519"/>
      <c r="DAE27" s="519"/>
      <c r="DAI27" s="519"/>
      <c r="DAJ27" s="519"/>
      <c r="DAN27" s="519"/>
      <c r="DAO27" s="519"/>
      <c r="DAS27" s="519"/>
      <c r="DAT27" s="519"/>
      <c r="DAX27" s="519"/>
      <c r="DAY27" s="519"/>
      <c r="DBC27" s="519"/>
      <c r="DBD27" s="519"/>
      <c r="DBH27" s="519"/>
      <c r="DBI27" s="519"/>
      <c r="DBM27" s="519"/>
      <c r="DBN27" s="519"/>
      <c r="DBR27" s="519"/>
      <c r="DBS27" s="519"/>
      <c r="DBW27" s="519"/>
      <c r="DBX27" s="519"/>
      <c r="DCB27" s="519"/>
      <c r="DCC27" s="519"/>
      <c r="DCG27" s="519"/>
      <c r="DCH27" s="519"/>
      <c r="DCL27" s="519"/>
      <c r="DCM27" s="519"/>
      <c r="DCQ27" s="519"/>
      <c r="DCR27" s="519"/>
      <c r="DCV27" s="519"/>
      <c r="DCW27" s="519"/>
      <c r="DDA27" s="519"/>
      <c r="DDB27" s="519"/>
      <c r="DDF27" s="519"/>
      <c r="DDG27" s="519"/>
      <c r="DDK27" s="519"/>
      <c r="DDL27" s="519"/>
      <c r="DDP27" s="519"/>
      <c r="DDQ27" s="519"/>
      <c r="DDU27" s="519"/>
      <c r="DDV27" s="519"/>
      <c r="DDZ27" s="519"/>
      <c r="DEA27" s="519"/>
      <c r="DEE27" s="519"/>
      <c r="DEF27" s="519"/>
      <c r="DEJ27" s="519"/>
      <c r="DEK27" s="519"/>
      <c r="DEO27" s="519"/>
      <c r="DEP27" s="519"/>
      <c r="DET27" s="519"/>
      <c r="DEU27" s="519"/>
      <c r="DEY27" s="519"/>
      <c r="DEZ27" s="519"/>
      <c r="DFD27" s="519"/>
      <c r="DFE27" s="519"/>
      <c r="DFI27" s="519"/>
      <c r="DFJ27" s="519"/>
      <c r="DFN27" s="519"/>
      <c r="DFO27" s="519"/>
      <c r="DFS27" s="519"/>
      <c r="DFT27" s="519"/>
      <c r="DFX27" s="519"/>
      <c r="DFY27" s="519"/>
      <c r="DGC27" s="519"/>
      <c r="DGD27" s="519"/>
      <c r="DGH27" s="519"/>
      <c r="DGI27" s="519"/>
      <c r="DGM27" s="519"/>
      <c r="DGN27" s="519"/>
      <c r="DGR27" s="519"/>
      <c r="DGS27" s="519"/>
      <c r="DGW27" s="519"/>
      <c r="DGX27" s="519"/>
      <c r="DHB27" s="519"/>
      <c r="DHC27" s="519"/>
      <c r="DHG27" s="519"/>
      <c r="DHH27" s="519"/>
      <c r="DHL27" s="519"/>
      <c r="DHM27" s="519"/>
      <c r="DHQ27" s="519"/>
      <c r="DHR27" s="519"/>
      <c r="DHV27" s="519"/>
      <c r="DHW27" s="519"/>
      <c r="DIA27" s="519"/>
      <c r="DIB27" s="519"/>
      <c r="DIF27" s="519"/>
      <c r="DIG27" s="519"/>
      <c r="DIK27" s="519"/>
      <c r="DIL27" s="519"/>
      <c r="DIP27" s="519"/>
      <c r="DIQ27" s="519"/>
      <c r="DIU27" s="519"/>
      <c r="DIV27" s="519"/>
      <c r="DIZ27" s="519"/>
      <c r="DJA27" s="519"/>
      <c r="DJE27" s="519"/>
      <c r="DJF27" s="519"/>
      <c r="DJJ27" s="519"/>
      <c r="DJK27" s="519"/>
      <c r="DJO27" s="519"/>
      <c r="DJP27" s="519"/>
      <c r="DJT27" s="519"/>
      <c r="DJU27" s="519"/>
      <c r="DJY27" s="519"/>
      <c r="DJZ27" s="519"/>
      <c r="DKD27" s="519"/>
      <c r="DKE27" s="519"/>
      <c r="DKI27" s="519"/>
      <c r="DKJ27" s="519"/>
      <c r="DKN27" s="519"/>
      <c r="DKO27" s="519"/>
      <c r="DKS27" s="519"/>
      <c r="DKT27" s="519"/>
      <c r="DKX27" s="519"/>
      <c r="DKY27" s="519"/>
      <c r="DLC27" s="519"/>
      <c r="DLD27" s="519"/>
      <c r="DLH27" s="519"/>
      <c r="DLI27" s="519"/>
      <c r="DLM27" s="519"/>
      <c r="DLN27" s="519"/>
      <c r="DLR27" s="519"/>
      <c r="DLS27" s="519"/>
      <c r="DLW27" s="519"/>
      <c r="DLX27" s="519"/>
      <c r="DMB27" s="519"/>
      <c r="DMC27" s="519"/>
      <c r="DMG27" s="519"/>
      <c r="DMH27" s="519"/>
      <c r="DML27" s="519"/>
      <c r="DMM27" s="519"/>
      <c r="DMQ27" s="519"/>
      <c r="DMR27" s="519"/>
      <c r="DMV27" s="519"/>
      <c r="DMW27" s="519"/>
      <c r="DNA27" s="519"/>
      <c r="DNB27" s="519"/>
      <c r="DNF27" s="519"/>
      <c r="DNG27" s="519"/>
      <c r="DNK27" s="519"/>
      <c r="DNL27" s="519"/>
      <c r="DNP27" s="519"/>
      <c r="DNQ27" s="519"/>
      <c r="DNU27" s="519"/>
      <c r="DNV27" s="519"/>
      <c r="DNZ27" s="519"/>
      <c r="DOA27" s="519"/>
      <c r="DOE27" s="519"/>
      <c r="DOF27" s="519"/>
      <c r="DOJ27" s="519"/>
      <c r="DOK27" s="519"/>
      <c r="DOO27" s="519"/>
      <c r="DOP27" s="519"/>
      <c r="DOT27" s="519"/>
      <c r="DOU27" s="519"/>
      <c r="DOY27" s="519"/>
      <c r="DOZ27" s="519"/>
      <c r="DPD27" s="519"/>
      <c r="DPE27" s="519"/>
      <c r="DPI27" s="519"/>
      <c r="DPJ27" s="519"/>
      <c r="DPN27" s="519"/>
      <c r="DPO27" s="519"/>
      <c r="DPS27" s="519"/>
      <c r="DPT27" s="519"/>
      <c r="DPX27" s="519"/>
      <c r="DPY27" s="519"/>
      <c r="DQC27" s="519"/>
      <c r="DQD27" s="519"/>
      <c r="DQH27" s="519"/>
      <c r="DQI27" s="519"/>
      <c r="DQM27" s="519"/>
      <c r="DQN27" s="519"/>
      <c r="DQR27" s="519"/>
      <c r="DQS27" s="519"/>
      <c r="DQW27" s="519"/>
      <c r="DQX27" s="519"/>
      <c r="DRB27" s="519"/>
      <c r="DRC27" s="519"/>
      <c r="DRG27" s="519"/>
      <c r="DRH27" s="519"/>
      <c r="DRL27" s="519"/>
      <c r="DRM27" s="519"/>
      <c r="DRQ27" s="519"/>
      <c r="DRR27" s="519"/>
      <c r="DRV27" s="519"/>
      <c r="DRW27" s="519"/>
      <c r="DSA27" s="519"/>
      <c r="DSB27" s="519"/>
      <c r="DSF27" s="519"/>
      <c r="DSG27" s="519"/>
      <c r="DSK27" s="519"/>
      <c r="DSL27" s="519"/>
      <c r="DSP27" s="519"/>
      <c r="DSQ27" s="519"/>
      <c r="DSU27" s="519"/>
      <c r="DSV27" s="519"/>
      <c r="DSZ27" s="519"/>
      <c r="DTA27" s="519"/>
      <c r="DTE27" s="519"/>
      <c r="DTF27" s="519"/>
      <c r="DTJ27" s="519"/>
      <c r="DTK27" s="519"/>
      <c r="DTO27" s="519"/>
      <c r="DTP27" s="519"/>
      <c r="DTT27" s="519"/>
      <c r="DTU27" s="519"/>
      <c r="DTY27" s="519"/>
      <c r="DTZ27" s="519"/>
      <c r="DUD27" s="519"/>
      <c r="DUE27" s="519"/>
      <c r="DUI27" s="519"/>
      <c r="DUJ27" s="519"/>
      <c r="DUN27" s="519"/>
      <c r="DUO27" s="519"/>
      <c r="DUS27" s="519"/>
      <c r="DUT27" s="519"/>
      <c r="DUX27" s="519"/>
      <c r="DUY27" s="519"/>
      <c r="DVC27" s="519"/>
      <c r="DVD27" s="519"/>
      <c r="DVH27" s="519"/>
      <c r="DVI27" s="519"/>
      <c r="DVM27" s="519"/>
      <c r="DVN27" s="519"/>
      <c r="DVR27" s="519"/>
      <c r="DVS27" s="519"/>
      <c r="DVW27" s="519"/>
      <c r="DVX27" s="519"/>
      <c r="DWB27" s="519"/>
      <c r="DWC27" s="519"/>
      <c r="DWG27" s="519"/>
      <c r="DWH27" s="519"/>
      <c r="DWL27" s="519"/>
      <c r="DWM27" s="519"/>
      <c r="DWQ27" s="519"/>
      <c r="DWR27" s="519"/>
      <c r="DWV27" s="519"/>
      <c r="DWW27" s="519"/>
      <c r="DXA27" s="519"/>
      <c r="DXB27" s="519"/>
      <c r="DXF27" s="519"/>
      <c r="DXG27" s="519"/>
      <c r="DXK27" s="519"/>
      <c r="DXL27" s="519"/>
      <c r="DXP27" s="519"/>
      <c r="DXQ27" s="519"/>
      <c r="DXU27" s="519"/>
      <c r="DXV27" s="519"/>
      <c r="DXZ27" s="519"/>
      <c r="DYA27" s="519"/>
      <c r="DYE27" s="519"/>
      <c r="DYF27" s="519"/>
      <c r="DYJ27" s="519"/>
      <c r="DYK27" s="519"/>
      <c r="DYO27" s="519"/>
      <c r="DYP27" s="519"/>
      <c r="DYT27" s="519"/>
      <c r="DYU27" s="519"/>
      <c r="DYY27" s="519"/>
      <c r="DYZ27" s="519"/>
      <c r="DZD27" s="519"/>
      <c r="DZE27" s="519"/>
      <c r="DZI27" s="519"/>
      <c r="DZJ27" s="519"/>
      <c r="DZN27" s="519"/>
      <c r="DZO27" s="519"/>
      <c r="DZS27" s="519"/>
      <c r="DZT27" s="519"/>
      <c r="DZX27" s="519"/>
      <c r="DZY27" s="519"/>
      <c r="EAC27" s="519"/>
      <c r="EAD27" s="519"/>
      <c r="EAH27" s="519"/>
      <c r="EAI27" s="519"/>
      <c r="EAM27" s="519"/>
      <c r="EAN27" s="519"/>
      <c r="EAR27" s="519"/>
      <c r="EAS27" s="519"/>
      <c r="EAW27" s="519"/>
      <c r="EAX27" s="519"/>
      <c r="EBB27" s="519"/>
      <c r="EBC27" s="519"/>
      <c r="EBG27" s="519"/>
      <c r="EBH27" s="519"/>
      <c r="EBL27" s="519"/>
      <c r="EBM27" s="519"/>
      <c r="EBQ27" s="519"/>
      <c r="EBR27" s="519"/>
      <c r="EBV27" s="519"/>
      <c r="EBW27" s="519"/>
      <c r="ECA27" s="519"/>
      <c r="ECB27" s="519"/>
      <c r="ECF27" s="519"/>
      <c r="ECG27" s="519"/>
      <c r="ECK27" s="519"/>
      <c r="ECL27" s="519"/>
      <c r="ECP27" s="519"/>
      <c r="ECQ27" s="519"/>
      <c r="ECU27" s="519"/>
      <c r="ECV27" s="519"/>
      <c r="ECZ27" s="519"/>
      <c r="EDA27" s="519"/>
      <c r="EDE27" s="519"/>
      <c r="EDF27" s="519"/>
      <c r="EDJ27" s="519"/>
      <c r="EDK27" s="519"/>
      <c r="EDO27" s="519"/>
      <c r="EDP27" s="519"/>
      <c r="EDT27" s="519"/>
      <c r="EDU27" s="519"/>
      <c r="EDY27" s="519"/>
      <c r="EDZ27" s="519"/>
      <c r="EED27" s="519"/>
      <c r="EEE27" s="519"/>
      <c r="EEI27" s="519"/>
      <c r="EEJ27" s="519"/>
      <c r="EEN27" s="519"/>
      <c r="EEO27" s="519"/>
      <c r="EES27" s="519"/>
      <c r="EET27" s="519"/>
      <c r="EEX27" s="519"/>
      <c r="EEY27" s="519"/>
      <c r="EFC27" s="519"/>
      <c r="EFD27" s="519"/>
      <c r="EFH27" s="519"/>
      <c r="EFI27" s="519"/>
      <c r="EFM27" s="519"/>
      <c r="EFN27" s="519"/>
      <c r="EFR27" s="519"/>
      <c r="EFS27" s="519"/>
      <c r="EFW27" s="519"/>
      <c r="EFX27" s="519"/>
      <c r="EGB27" s="519"/>
      <c r="EGC27" s="519"/>
      <c r="EGG27" s="519"/>
      <c r="EGH27" s="519"/>
      <c r="EGL27" s="519"/>
      <c r="EGM27" s="519"/>
      <c r="EGQ27" s="519"/>
      <c r="EGR27" s="519"/>
      <c r="EGV27" s="519"/>
      <c r="EGW27" s="519"/>
      <c r="EHA27" s="519"/>
      <c r="EHB27" s="519"/>
      <c r="EHF27" s="519"/>
      <c r="EHG27" s="519"/>
      <c r="EHK27" s="519"/>
      <c r="EHL27" s="519"/>
      <c r="EHP27" s="519"/>
      <c r="EHQ27" s="519"/>
      <c r="EHU27" s="519"/>
      <c r="EHV27" s="519"/>
      <c r="EHZ27" s="519"/>
      <c r="EIA27" s="519"/>
      <c r="EIE27" s="519"/>
      <c r="EIF27" s="519"/>
      <c r="EIJ27" s="519"/>
      <c r="EIK27" s="519"/>
      <c r="EIO27" s="519"/>
      <c r="EIP27" s="519"/>
      <c r="EIT27" s="519"/>
      <c r="EIU27" s="519"/>
      <c r="EIY27" s="519"/>
      <c r="EIZ27" s="519"/>
      <c r="EJD27" s="519"/>
      <c r="EJE27" s="519"/>
      <c r="EJI27" s="519"/>
      <c r="EJJ27" s="519"/>
      <c r="EJN27" s="519"/>
      <c r="EJO27" s="519"/>
      <c r="EJS27" s="519"/>
      <c r="EJT27" s="519"/>
      <c r="EJX27" s="519"/>
      <c r="EJY27" s="519"/>
      <c r="EKC27" s="519"/>
      <c r="EKD27" s="519"/>
      <c r="EKH27" s="519"/>
      <c r="EKI27" s="519"/>
      <c r="EKM27" s="519"/>
      <c r="EKN27" s="519"/>
      <c r="EKR27" s="519"/>
      <c r="EKS27" s="519"/>
      <c r="EKW27" s="519"/>
      <c r="EKX27" s="519"/>
      <c r="ELB27" s="519"/>
      <c r="ELC27" s="519"/>
      <c r="ELG27" s="519"/>
      <c r="ELH27" s="519"/>
      <c r="ELL27" s="519"/>
      <c r="ELM27" s="519"/>
      <c r="ELQ27" s="519"/>
      <c r="ELR27" s="519"/>
      <c r="ELV27" s="519"/>
      <c r="ELW27" s="519"/>
      <c r="EMA27" s="519"/>
      <c r="EMB27" s="519"/>
      <c r="EMF27" s="519"/>
      <c r="EMG27" s="519"/>
      <c r="EMK27" s="519"/>
      <c r="EML27" s="519"/>
      <c r="EMP27" s="519"/>
      <c r="EMQ27" s="519"/>
      <c r="EMU27" s="519"/>
      <c r="EMV27" s="519"/>
      <c r="EMZ27" s="519"/>
      <c r="ENA27" s="519"/>
      <c r="ENE27" s="519"/>
      <c r="ENF27" s="519"/>
      <c r="ENJ27" s="519"/>
      <c r="ENK27" s="519"/>
      <c r="ENO27" s="519"/>
      <c r="ENP27" s="519"/>
      <c r="ENT27" s="519"/>
      <c r="ENU27" s="519"/>
      <c r="ENY27" s="519"/>
      <c r="ENZ27" s="519"/>
      <c r="EOD27" s="519"/>
      <c r="EOE27" s="519"/>
      <c r="EOI27" s="519"/>
      <c r="EOJ27" s="519"/>
      <c r="EON27" s="519"/>
      <c r="EOO27" s="519"/>
      <c r="EOS27" s="519"/>
      <c r="EOT27" s="519"/>
      <c r="EOX27" s="519"/>
      <c r="EOY27" s="519"/>
      <c r="EPC27" s="519"/>
      <c r="EPD27" s="519"/>
      <c r="EPH27" s="519"/>
      <c r="EPI27" s="519"/>
      <c r="EPM27" s="519"/>
      <c r="EPN27" s="519"/>
      <c r="EPR27" s="519"/>
      <c r="EPS27" s="519"/>
      <c r="EPW27" s="519"/>
      <c r="EPX27" s="519"/>
      <c r="EQB27" s="519"/>
      <c r="EQC27" s="519"/>
      <c r="EQG27" s="519"/>
      <c r="EQH27" s="519"/>
      <c r="EQL27" s="519"/>
      <c r="EQM27" s="519"/>
      <c r="EQQ27" s="519"/>
      <c r="EQR27" s="519"/>
      <c r="EQV27" s="519"/>
      <c r="EQW27" s="519"/>
      <c r="ERA27" s="519"/>
      <c r="ERB27" s="519"/>
      <c r="ERF27" s="519"/>
      <c r="ERG27" s="519"/>
      <c r="ERK27" s="519"/>
      <c r="ERL27" s="519"/>
      <c r="ERP27" s="519"/>
      <c r="ERQ27" s="519"/>
      <c r="ERU27" s="519"/>
      <c r="ERV27" s="519"/>
      <c r="ERZ27" s="519"/>
      <c r="ESA27" s="519"/>
      <c r="ESE27" s="519"/>
      <c r="ESF27" s="519"/>
      <c r="ESJ27" s="519"/>
      <c r="ESK27" s="519"/>
      <c r="ESO27" s="519"/>
      <c r="ESP27" s="519"/>
      <c r="EST27" s="519"/>
      <c r="ESU27" s="519"/>
      <c r="ESY27" s="519"/>
      <c r="ESZ27" s="519"/>
      <c r="ETD27" s="519"/>
      <c r="ETE27" s="519"/>
      <c r="ETI27" s="519"/>
      <c r="ETJ27" s="519"/>
      <c r="ETN27" s="519"/>
      <c r="ETO27" s="519"/>
      <c r="ETS27" s="519"/>
      <c r="ETT27" s="519"/>
      <c r="ETX27" s="519"/>
      <c r="ETY27" s="519"/>
      <c r="EUC27" s="519"/>
      <c r="EUD27" s="519"/>
      <c r="EUH27" s="519"/>
      <c r="EUI27" s="519"/>
      <c r="EUM27" s="519"/>
      <c r="EUN27" s="519"/>
      <c r="EUR27" s="519"/>
      <c r="EUS27" s="519"/>
      <c r="EUW27" s="519"/>
      <c r="EUX27" s="519"/>
      <c r="EVB27" s="519"/>
      <c r="EVC27" s="519"/>
      <c r="EVG27" s="519"/>
      <c r="EVH27" s="519"/>
      <c r="EVL27" s="519"/>
      <c r="EVM27" s="519"/>
      <c r="EVQ27" s="519"/>
      <c r="EVR27" s="519"/>
      <c r="EVV27" s="519"/>
      <c r="EVW27" s="519"/>
      <c r="EWA27" s="519"/>
      <c r="EWB27" s="519"/>
      <c r="EWF27" s="519"/>
      <c r="EWG27" s="519"/>
      <c r="EWK27" s="519"/>
      <c r="EWL27" s="519"/>
      <c r="EWP27" s="519"/>
      <c r="EWQ27" s="519"/>
      <c r="EWU27" s="519"/>
      <c r="EWV27" s="519"/>
      <c r="EWZ27" s="519"/>
      <c r="EXA27" s="519"/>
      <c r="EXE27" s="519"/>
      <c r="EXF27" s="519"/>
      <c r="EXJ27" s="519"/>
      <c r="EXK27" s="519"/>
      <c r="EXO27" s="519"/>
      <c r="EXP27" s="519"/>
      <c r="EXT27" s="519"/>
      <c r="EXU27" s="519"/>
      <c r="EXY27" s="519"/>
      <c r="EXZ27" s="519"/>
      <c r="EYD27" s="519"/>
      <c r="EYE27" s="519"/>
      <c r="EYI27" s="519"/>
      <c r="EYJ27" s="519"/>
      <c r="EYN27" s="519"/>
      <c r="EYO27" s="519"/>
      <c r="EYS27" s="519"/>
      <c r="EYT27" s="519"/>
      <c r="EYX27" s="519"/>
      <c r="EYY27" s="519"/>
      <c r="EZC27" s="519"/>
      <c r="EZD27" s="519"/>
      <c r="EZH27" s="519"/>
      <c r="EZI27" s="519"/>
      <c r="EZM27" s="519"/>
      <c r="EZN27" s="519"/>
      <c r="EZR27" s="519"/>
      <c r="EZS27" s="519"/>
      <c r="EZW27" s="519"/>
      <c r="EZX27" s="519"/>
      <c r="FAB27" s="519"/>
      <c r="FAC27" s="519"/>
      <c r="FAG27" s="519"/>
      <c r="FAH27" s="519"/>
      <c r="FAL27" s="519"/>
      <c r="FAM27" s="519"/>
      <c r="FAQ27" s="519"/>
      <c r="FAR27" s="519"/>
      <c r="FAV27" s="519"/>
      <c r="FAW27" s="519"/>
      <c r="FBA27" s="519"/>
      <c r="FBB27" s="519"/>
      <c r="FBF27" s="519"/>
      <c r="FBG27" s="519"/>
      <c r="FBK27" s="519"/>
      <c r="FBL27" s="519"/>
      <c r="FBP27" s="519"/>
      <c r="FBQ27" s="519"/>
      <c r="FBU27" s="519"/>
      <c r="FBV27" s="519"/>
      <c r="FBZ27" s="519"/>
      <c r="FCA27" s="519"/>
      <c r="FCE27" s="519"/>
      <c r="FCF27" s="519"/>
      <c r="FCJ27" s="519"/>
      <c r="FCK27" s="519"/>
      <c r="FCO27" s="519"/>
      <c r="FCP27" s="519"/>
      <c r="FCT27" s="519"/>
      <c r="FCU27" s="519"/>
      <c r="FCY27" s="519"/>
      <c r="FCZ27" s="519"/>
      <c r="FDD27" s="519"/>
      <c r="FDE27" s="519"/>
      <c r="FDI27" s="519"/>
      <c r="FDJ27" s="519"/>
      <c r="FDN27" s="519"/>
      <c r="FDO27" s="519"/>
      <c r="FDS27" s="519"/>
      <c r="FDT27" s="519"/>
      <c r="FDX27" s="519"/>
      <c r="FDY27" s="519"/>
      <c r="FEC27" s="519"/>
      <c r="FED27" s="519"/>
      <c r="FEH27" s="519"/>
      <c r="FEI27" s="519"/>
      <c r="FEM27" s="519"/>
      <c r="FEN27" s="519"/>
      <c r="FER27" s="519"/>
      <c r="FES27" s="519"/>
      <c r="FEW27" s="519"/>
      <c r="FEX27" s="519"/>
      <c r="FFB27" s="519"/>
      <c r="FFC27" s="519"/>
      <c r="FFG27" s="519"/>
      <c r="FFH27" s="519"/>
      <c r="FFL27" s="519"/>
      <c r="FFM27" s="519"/>
      <c r="FFQ27" s="519"/>
      <c r="FFR27" s="519"/>
      <c r="FFV27" s="519"/>
      <c r="FFW27" s="519"/>
      <c r="FGA27" s="519"/>
      <c r="FGB27" s="519"/>
      <c r="FGF27" s="519"/>
      <c r="FGG27" s="519"/>
      <c r="FGK27" s="519"/>
      <c r="FGL27" s="519"/>
      <c r="FGP27" s="519"/>
      <c r="FGQ27" s="519"/>
      <c r="FGU27" s="519"/>
      <c r="FGV27" s="519"/>
      <c r="FGZ27" s="519"/>
      <c r="FHA27" s="519"/>
      <c r="FHE27" s="519"/>
      <c r="FHF27" s="519"/>
      <c r="FHJ27" s="519"/>
      <c r="FHK27" s="519"/>
      <c r="FHO27" s="519"/>
      <c r="FHP27" s="519"/>
      <c r="FHT27" s="519"/>
      <c r="FHU27" s="519"/>
      <c r="FHY27" s="519"/>
      <c r="FHZ27" s="519"/>
      <c r="FID27" s="519"/>
      <c r="FIE27" s="519"/>
      <c r="FII27" s="519"/>
      <c r="FIJ27" s="519"/>
      <c r="FIN27" s="519"/>
      <c r="FIO27" s="519"/>
      <c r="FIS27" s="519"/>
      <c r="FIT27" s="519"/>
      <c r="FIX27" s="519"/>
      <c r="FIY27" s="519"/>
      <c r="FJC27" s="519"/>
      <c r="FJD27" s="519"/>
      <c r="FJH27" s="519"/>
      <c r="FJI27" s="519"/>
      <c r="FJM27" s="519"/>
      <c r="FJN27" s="519"/>
      <c r="FJR27" s="519"/>
      <c r="FJS27" s="519"/>
      <c r="FJW27" s="519"/>
      <c r="FJX27" s="519"/>
      <c r="FKB27" s="519"/>
      <c r="FKC27" s="519"/>
      <c r="FKG27" s="519"/>
      <c r="FKH27" s="519"/>
      <c r="FKL27" s="519"/>
      <c r="FKM27" s="519"/>
      <c r="FKQ27" s="519"/>
      <c r="FKR27" s="519"/>
      <c r="FKV27" s="519"/>
      <c r="FKW27" s="519"/>
      <c r="FLA27" s="519"/>
      <c r="FLB27" s="519"/>
      <c r="FLF27" s="519"/>
      <c r="FLG27" s="519"/>
      <c r="FLK27" s="519"/>
      <c r="FLL27" s="519"/>
      <c r="FLP27" s="519"/>
      <c r="FLQ27" s="519"/>
      <c r="FLU27" s="519"/>
      <c r="FLV27" s="519"/>
      <c r="FLZ27" s="519"/>
      <c r="FMA27" s="519"/>
      <c r="FME27" s="519"/>
      <c r="FMF27" s="519"/>
      <c r="FMJ27" s="519"/>
      <c r="FMK27" s="519"/>
      <c r="FMO27" s="519"/>
      <c r="FMP27" s="519"/>
      <c r="FMT27" s="519"/>
      <c r="FMU27" s="519"/>
      <c r="FMY27" s="519"/>
      <c r="FMZ27" s="519"/>
      <c r="FND27" s="519"/>
      <c r="FNE27" s="519"/>
      <c r="FNI27" s="519"/>
      <c r="FNJ27" s="519"/>
      <c r="FNN27" s="519"/>
      <c r="FNO27" s="519"/>
      <c r="FNS27" s="519"/>
      <c r="FNT27" s="519"/>
      <c r="FNX27" s="519"/>
      <c r="FNY27" s="519"/>
      <c r="FOC27" s="519"/>
      <c r="FOD27" s="519"/>
      <c r="FOH27" s="519"/>
      <c r="FOI27" s="519"/>
      <c r="FOM27" s="519"/>
      <c r="FON27" s="519"/>
      <c r="FOR27" s="519"/>
      <c r="FOS27" s="519"/>
      <c r="FOW27" s="519"/>
      <c r="FOX27" s="519"/>
      <c r="FPB27" s="519"/>
      <c r="FPC27" s="519"/>
      <c r="FPG27" s="519"/>
      <c r="FPH27" s="519"/>
      <c r="FPL27" s="519"/>
      <c r="FPM27" s="519"/>
      <c r="FPQ27" s="519"/>
      <c r="FPR27" s="519"/>
      <c r="FPV27" s="519"/>
      <c r="FPW27" s="519"/>
      <c r="FQA27" s="519"/>
      <c r="FQB27" s="519"/>
      <c r="FQF27" s="519"/>
      <c r="FQG27" s="519"/>
      <c r="FQK27" s="519"/>
      <c r="FQL27" s="519"/>
      <c r="FQP27" s="519"/>
      <c r="FQQ27" s="519"/>
      <c r="FQU27" s="519"/>
      <c r="FQV27" s="519"/>
      <c r="FQZ27" s="519"/>
      <c r="FRA27" s="519"/>
      <c r="FRE27" s="519"/>
      <c r="FRF27" s="519"/>
      <c r="FRJ27" s="519"/>
      <c r="FRK27" s="519"/>
      <c r="FRO27" s="519"/>
      <c r="FRP27" s="519"/>
      <c r="FRT27" s="519"/>
      <c r="FRU27" s="519"/>
      <c r="FRY27" s="519"/>
      <c r="FRZ27" s="519"/>
      <c r="FSD27" s="519"/>
      <c r="FSE27" s="519"/>
      <c r="FSI27" s="519"/>
      <c r="FSJ27" s="519"/>
      <c r="FSN27" s="519"/>
      <c r="FSO27" s="519"/>
      <c r="FSS27" s="519"/>
      <c r="FST27" s="519"/>
      <c r="FSX27" s="519"/>
      <c r="FSY27" s="519"/>
      <c r="FTC27" s="519"/>
      <c r="FTD27" s="519"/>
      <c r="FTH27" s="519"/>
      <c r="FTI27" s="519"/>
      <c r="FTM27" s="519"/>
      <c r="FTN27" s="519"/>
      <c r="FTR27" s="519"/>
      <c r="FTS27" s="519"/>
      <c r="FTW27" s="519"/>
      <c r="FTX27" s="519"/>
      <c r="FUB27" s="519"/>
      <c r="FUC27" s="519"/>
      <c r="FUG27" s="519"/>
      <c r="FUH27" s="519"/>
      <c r="FUL27" s="519"/>
      <c r="FUM27" s="519"/>
      <c r="FUQ27" s="519"/>
      <c r="FUR27" s="519"/>
      <c r="FUV27" s="519"/>
      <c r="FUW27" s="519"/>
      <c r="FVA27" s="519"/>
      <c r="FVB27" s="519"/>
      <c r="FVF27" s="519"/>
      <c r="FVG27" s="519"/>
      <c r="FVK27" s="519"/>
      <c r="FVL27" s="519"/>
      <c r="FVP27" s="519"/>
      <c r="FVQ27" s="519"/>
      <c r="FVU27" s="519"/>
      <c r="FVV27" s="519"/>
      <c r="FVZ27" s="519"/>
      <c r="FWA27" s="519"/>
      <c r="FWE27" s="519"/>
      <c r="FWF27" s="519"/>
      <c r="FWJ27" s="519"/>
      <c r="FWK27" s="519"/>
      <c r="FWO27" s="519"/>
      <c r="FWP27" s="519"/>
      <c r="FWT27" s="519"/>
      <c r="FWU27" s="519"/>
      <c r="FWY27" s="519"/>
      <c r="FWZ27" s="519"/>
      <c r="FXD27" s="519"/>
      <c r="FXE27" s="519"/>
      <c r="FXI27" s="519"/>
      <c r="FXJ27" s="519"/>
      <c r="FXN27" s="519"/>
      <c r="FXO27" s="519"/>
      <c r="FXS27" s="519"/>
      <c r="FXT27" s="519"/>
      <c r="FXX27" s="519"/>
      <c r="FXY27" s="519"/>
      <c r="FYC27" s="519"/>
      <c r="FYD27" s="519"/>
      <c r="FYH27" s="519"/>
      <c r="FYI27" s="519"/>
      <c r="FYM27" s="519"/>
      <c r="FYN27" s="519"/>
      <c r="FYR27" s="519"/>
      <c r="FYS27" s="519"/>
      <c r="FYW27" s="519"/>
      <c r="FYX27" s="519"/>
      <c r="FZB27" s="519"/>
      <c r="FZC27" s="519"/>
      <c r="FZG27" s="519"/>
      <c r="FZH27" s="519"/>
      <c r="FZL27" s="519"/>
      <c r="FZM27" s="519"/>
      <c r="FZQ27" s="519"/>
      <c r="FZR27" s="519"/>
      <c r="FZV27" s="519"/>
      <c r="FZW27" s="519"/>
      <c r="GAA27" s="519"/>
      <c r="GAB27" s="519"/>
      <c r="GAF27" s="519"/>
      <c r="GAG27" s="519"/>
      <c r="GAK27" s="519"/>
      <c r="GAL27" s="519"/>
      <c r="GAP27" s="519"/>
      <c r="GAQ27" s="519"/>
      <c r="GAU27" s="519"/>
      <c r="GAV27" s="519"/>
      <c r="GAZ27" s="519"/>
      <c r="GBA27" s="519"/>
      <c r="GBE27" s="519"/>
      <c r="GBF27" s="519"/>
      <c r="GBJ27" s="519"/>
      <c r="GBK27" s="519"/>
      <c r="GBO27" s="519"/>
      <c r="GBP27" s="519"/>
      <c r="GBT27" s="519"/>
      <c r="GBU27" s="519"/>
      <c r="GBY27" s="519"/>
      <c r="GBZ27" s="519"/>
      <c r="GCD27" s="519"/>
      <c r="GCE27" s="519"/>
      <c r="GCI27" s="519"/>
      <c r="GCJ27" s="519"/>
      <c r="GCN27" s="519"/>
      <c r="GCO27" s="519"/>
      <c r="GCS27" s="519"/>
      <c r="GCT27" s="519"/>
      <c r="GCX27" s="519"/>
      <c r="GCY27" s="519"/>
      <c r="GDC27" s="519"/>
      <c r="GDD27" s="519"/>
      <c r="GDH27" s="519"/>
      <c r="GDI27" s="519"/>
      <c r="GDM27" s="519"/>
      <c r="GDN27" s="519"/>
      <c r="GDR27" s="519"/>
      <c r="GDS27" s="519"/>
      <c r="GDW27" s="519"/>
      <c r="GDX27" s="519"/>
      <c r="GEB27" s="519"/>
      <c r="GEC27" s="519"/>
      <c r="GEG27" s="519"/>
      <c r="GEH27" s="519"/>
      <c r="GEL27" s="519"/>
      <c r="GEM27" s="519"/>
      <c r="GEQ27" s="519"/>
      <c r="GER27" s="519"/>
      <c r="GEV27" s="519"/>
      <c r="GEW27" s="519"/>
      <c r="GFA27" s="519"/>
      <c r="GFB27" s="519"/>
      <c r="GFF27" s="519"/>
      <c r="GFG27" s="519"/>
      <c r="GFK27" s="519"/>
      <c r="GFL27" s="519"/>
      <c r="GFP27" s="519"/>
      <c r="GFQ27" s="519"/>
      <c r="GFU27" s="519"/>
      <c r="GFV27" s="519"/>
      <c r="GFZ27" s="519"/>
      <c r="GGA27" s="519"/>
      <c r="GGE27" s="519"/>
      <c r="GGF27" s="519"/>
      <c r="GGJ27" s="519"/>
      <c r="GGK27" s="519"/>
      <c r="GGO27" s="519"/>
      <c r="GGP27" s="519"/>
      <c r="GGT27" s="519"/>
      <c r="GGU27" s="519"/>
      <c r="GGY27" s="519"/>
      <c r="GGZ27" s="519"/>
      <c r="GHD27" s="519"/>
      <c r="GHE27" s="519"/>
      <c r="GHI27" s="519"/>
      <c r="GHJ27" s="519"/>
      <c r="GHN27" s="519"/>
      <c r="GHO27" s="519"/>
      <c r="GHS27" s="519"/>
      <c r="GHT27" s="519"/>
      <c r="GHX27" s="519"/>
      <c r="GHY27" s="519"/>
      <c r="GIC27" s="519"/>
      <c r="GID27" s="519"/>
      <c r="GIH27" s="519"/>
      <c r="GII27" s="519"/>
      <c r="GIM27" s="519"/>
      <c r="GIN27" s="519"/>
      <c r="GIR27" s="519"/>
      <c r="GIS27" s="519"/>
      <c r="GIW27" s="519"/>
      <c r="GIX27" s="519"/>
      <c r="GJB27" s="519"/>
      <c r="GJC27" s="519"/>
      <c r="GJG27" s="519"/>
      <c r="GJH27" s="519"/>
      <c r="GJL27" s="519"/>
      <c r="GJM27" s="519"/>
      <c r="GJQ27" s="519"/>
      <c r="GJR27" s="519"/>
      <c r="GJV27" s="519"/>
      <c r="GJW27" s="519"/>
      <c r="GKA27" s="519"/>
      <c r="GKB27" s="519"/>
      <c r="GKF27" s="519"/>
      <c r="GKG27" s="519"/>
      <c r="GKK27" s="519"/>
      <c r="GKL27" s="519"/>
      <c r="GKP27" s="519"/>
      <c r="GKQ27" s="519"/>
      <c r="GKU27" s="519"/>
      <c r="GKV27" s="519"/>
      <c r="GKZ27" s="519"/>
      <c r="GLA27" s="519"/>
      <c r="GLE27" s="519"/>
      <c r="GLF27" s="519"/>
      <c r="GLJ27" s="519"/>
      <c r="GLK27" s="519"/>
      <c r="GLO27" s="519"/>
      <c r="GLP27" s="519"/>
      <c r="GLT27" s="519"/>
      <c r="GLU27" s="519"/>
      <c r="GLY27" s="519"/>
      <c r="GLZ27" s="519"/>
      <c r="GMD27" s="519"/>
      <c r="GME27" s="519"/>
      <c r="GMI27" s="519"/>
      <c r="GMJ27" s="519"/>
      <c r="GMN27" s="519"/>
      <c r="GMO27" s="519"/>
      <c r="GMS27" s="519"/>
      <c r="GMT27" s="519"/>
      <c r="GMX27" s="519"/>
      <c r="GMY27" s="519"/>
      <c r="GNC27" s="519"/>
      <c r="GND27" s="519"/>
      <c r="GNH27" s="519"/>
      <c r="GNI27" s="519"/>
      <c r="GNM27" s="519"/>
      <c r="GNN27" s="519"/>
      <c r="GNR27" s="519"/>
      <c r="GNS27" s="519"/>
      <c r="GNW27" s="519"/>
      <c r="GNX27" s="519"/>
      <c r="GOB27" s="519"/>
      <c r="GOC27" s="519"/>
      <c r="GOG27" s="519"/>
      <c r="GOH27" s="519"/>
      <c r="GOL27" s="519"/>
      <c r="GOM27" s="519"/>
      <c r="GOQ27" s="519"/>
      <c r="GOR27" s="519"/>
      <c r="GOV27" s="519"/>
      <c r="GOW27" s="519"/>
      <c r="GPA27" s="519"/>
      <c r="GPB27" s="519"/>
      <c r="GPF27" s="519"/>
      <c r="GPG27" s="519"/>
      <c r="GPK27" s="519"/>
      <c r="GPL27" s="519"/>
      <c r="GPP27" s="519"/>
      <c r="GPQ27" s="519"/>
      <c r="GPU27" s="519"/>
      <c r="GPV27" s="519"/>
      <c r="GPZ27" s="519"/>
      <c r="GQA27" s="519"/>
      <c r="GQE27" s="519"/>
      <c r="GQF27" s="519"/>
      <c r="GQJ27" s="519"/>
      <c r="GQK27" s="519"/>
      <c r="GQO27" s="519"/>
      <c r="GQP27" s="519"/>
      <c r="GQT27" s="519"/>
      <c r="GQU27" s="519"/>
      <c r="GQY27" s="519"/>
      <c r="GQZ27" s="519"/>
      <c r="GRD27" s="519"/>
      <c r="GRE27" s="519"/>
      <c r="GRI27" s="519"/>
      <c r="GRJ27" s="519"/>
      <c r="GRN27" s="519"/>
      <c r="GRO27" s="519"/>
      <c r="GRS27" s="519"/>
      <c r="GRT27" s="519"/>
      <c r="GRX27" s="519"/>
      <c r="GRY27" s="519"/>
      <c r="GSC27" s="519"/>
      <c r="GSD27" s="519"/>
      <c r="GSH27" s="519"/>
      <c r="GSI27" s="519"/>
      <c r="GSM27" s="519"/>
      <c r="GSN27" s="519"/>
      <c r="GSR27" s="519"/>
      <c r="GSS27" s="519"/>
      <c r="GSW27" s="519"/>
      <c r="GSX27" s="519"/>
      <c r="GTB27" s="519"/>
      <c r="GTC27" s="519"/>
      <c r="GTG27" s="519"/>
      <c r="GTH27" s="519"/>
      <c r="GTL27" s="519"/>
      <c r="GTM27" s="519"/>
      <c r="GTQ27" s="519"/>
      <c r="GTR27" s="519"/>
      <c r="GTV27" s="519"/>
      <c r="GTW27" s="519"/>
      <c r="GUA27" s="519"/>
      <c r="GUB27" s="519"/>
      <c r="GUF27" s="519"/>
      <c r="GUG27" s="519"/>
      <c r="GUK27" s="519"/>
      <c r="GUL27" s="519"/>
      <c r="GUP27" s="519"/>
      <c r="GUQ27" s="519"/>
      <c r="GUU27" s="519"/>
      <c r="GUV27" s="519"/>
      <c r="GUZ27" s="519"/>
      <c r="GVA27" s="519"/>
      <c r="GVE27" s="519"/>
      <c r="GVF27" s="519"/>
      <c r="GVJ27" s="519"/>
      <c r="GVK27" s="519"/>
      <c r="GVO27" s="519"/>
      <c r="GVP27" s="519"/>
      <c r="GVT27" s="519"/>
      <c r="GVU27" s="519"/>
      <c r="GVY27" s="519"/>
      <c r="GVZ27" s="519"/>
      <c r="GWD27" s="519"/>
      <c r="GWE27" s="519"/>
      <c r="GWI27" s="519"/>
      <c r="GWJ27" s="519"/>
      <c r="GWN27" s="519"/>
      <c r="GWO27" s="519"/>
      <c r="GWS27" s="519"/>
      <c r="GWT27" s="519"/>
      <c r="GWX27" s="519"/>
      <c r="GWY27" s="519"/>
      <c r="GXC27" s="519"/>
      <c r="GXD27" s="519"/>
      <c r="GXH27" s="519"/>
      <c r="GXI27" s="519"/>
      <c r="GXM27" s="519"/>
      <c r="GXN27" s="519"/>
      <c r="GXR27" s="519"/>
      <c r="GXS27" s="519"/>
      <c r="GXW27" s="519"/>
      <c r="GXX27" s="519"/>
      <c r="GYB27" s="519"/>
      <c r="GYC27" s="519"/>
      <c r="GYG27" s="519"/>
      <c r="GYH27" s="519"/>
      <c r="GYL27" s="519"/>
      <c r="GYM27" s="519"/>
      <c r="GYQ27" s="519"/>
      <c r="GYR27" s="519"/>
      <c r="GYV27" s="519"/>
      <c r="GYW27" s="519"/>
      <c r="GZA27" s="519"/>
      <c r="GZB27" s="519"/>
      <c r="GZF27" s="519"/>
      <c r="GZG27" s="519"/>
      <c r="GZK27" s="519"/>
      <c r="GZL27" s="519"/>
      <c r="GZP27" s="519"/>
      <c r="GZQ27" s="519"/>
      <c r="GZU27" s="519"/>
      <c r="GZV27" s="519"/>
      <c r="GZZ27" s="519"/>
      <c r="HAA27" s="519"/>
      <c r="HAE27" s="519"/>
      <c r="HAF27" s="519"/>
      <c r="HAJ27" s="519"/>
      <c r="HAK27" s="519"/>
      <c r="HAO27" s="519"/>
      <c r="HAP27" s="519"/>
      <c r="HAT27" s="519"/>
      <c r="HAU27" s="519"/>
      <c r="HAY27" s="519"/>
      <c r="HAZ27" s="519"/>
      <c r="HBD27" s="519"/>
      <c r="HBE27" s="519"/>
      <c r="HBI27" s="519"/>
      <c r="HBJ27" s="519"/>
      <c r="HBN27" s="519"/>
      <c r="HBO27" s="519"/>
      <c r="HBS27" s="519"/>
      <c r="HBT27" s="519"/>
      <c r="HBX27" s="519"/>
      <c r="HBY27" s="519"/>
      <c r="HCC27" s="519"/>
      <c r="HCD27" s="519"/>
      <c r="HCH27" s="519"/>
      <c r="HCI27" s="519"/>
      <c r="HCM27" s="519"/>
      <c r="HCN27" s="519"/>
      <c r="HCR27" s="519"/>
      <c r="HCS27" s="519"/>
      <c r="HCW27" s="519"/>
      <c r="HCX27" s="519"/>
      <c r="HDB27" s="519"/>
      <c r="HDC27" s="519"/>
      <c r="HDG27" s="519"/>
      <c r="HDH27" s="519"/>
      <c r="HDL27" s="519"/>
      <c r="HDM27" s="519"/>
      <c r="HDQ27" s="519"/>
      <c r="HDR27" s="519"/>
      <c r="HDV27" s="519"/>
      <c r="HDW27" s="519"/>
      <c r="HEA27" s="519"/>
      <c r="HEB27" s="519"/>
      <c r="HEF27" s="519"/>
      <c r="HEG27" s="519"/>
      <c r="HEK27" s="519"/>
      <c r="HEL27" s="519"/>
      <c r="HEP27" s="519"/>
      <c r="HEQ27" s="519"/>
      <c r="HEU27" s="519"/>
      <c r="HEV27" s="519"/>
      <c r="HEZ27" s="519"/>
      <c r="HFA27" s="519"/>
      <c r="HFE27" s="519"/>
      <c r="HFF27" s="519"/>
      <c r="HFJ27" s="519"/>
      <c r="HFK27" s="519"/>
      <c r="HFO27" s="519"/>
      <c r="HFP27" s="519"/>
      <c r="HFT27" s="519"/>
      <c r="HFU27" s="519"/>
      <c r="HFY27" s="519"/>
      <c r="HFZ27" s="519"/>
      <c r="HGD27" s="519"/>
      <c r="HGE27" s="519"/>
      <c r="HGI27" s="519"/>
      <c r="HGJ27" s="519"/>
      <c r="HGN27" s="519"/>
      <c r="HGO27" s="519"/>
      <c r="HGS27" s="519"/>
      <c r="HGT27" s="519"/>
      <c r="HGX27" s="519"/>
      <c r="HGY27" s="519"/>
      <c r="HHC27" s="519"/>
      <c r="HHD27" s="519"/>
      <c r="HHH27" s="519"/>
      <c r="HHI27" s="519"/>
      <c r="HHM27" s="519"/>
      <c r="HHN27" s="519"/>
      <c r="HHR27" s="519"/>
      <c r="HHS27" s="519"/>
      <c r="HHW27" s="519"/>
      <c r="HHX27" s="519"/>
      <c r="HIB27" s="519"/>
      <c r="HIC27" s="519"/>
      <c r="HIG27" s="519"/>
      <c r="HIH27" s="519"/>
      <c r="HIL27" s="519"/>
      <c r="HIM27" s="519"/>
      <c r="HIQ27" s="519"/>
      <c r="HIR27" s="519"/>
      <c r="HIV27" s="519"/>
      <c r="HIW27" s="519"/>
      <c r="HJA27" s="519"/>
      <c r="HJB27" s="519"/>
      <c r="HJF27" s="519"/>
      <c r="HJG27" s="519"/>
      <c r="HJK27" s="519"/>
      <c r="HJL27" s="519"/>
      <c r="HJP27" s="519"/>
      <c r="HJQ27" s="519"/>
      <c r="HJU27" s="519"/>
      <c r="HJV27" s="519"/>
      <c r="HJZ27" s="519"/>
      <c r="HKA27" s="519"/>
      <c r="HKE27" s="519"/>
      <c r="HKF27" s="519"/>
      <c r="HKJ27" s="519"/>
      <c r="HKK27" s="519"/>
      <c r="HKO27" s="519"/>
      <c r="HKP27" s="519"/>
      <c r="HKT27" s="519"/>
      <c r="HKU27" s="519"/>
      <c r="HKY27" s="519"/>
      <c r="HKZ27" s="519"/>
      <c r="HLD27" s="519"/>
      <c r="HLE27" s="519"/>
      <c r="HLI27" s="519"/>
      <c r="HLJ27" s="519"/>
      <c r="HLN27" s="519"/>
      <c r="HLO27" s="519"/>
      <c r="HLS27" s="519"/>
      <c r="HLT27" s="519"/>
      <c r="HLX27" s="519"/>
      <c r="HLY27" s="519"/>
      <c r="HMC27" s="519"/>
      <c r="HMD27" s="519"/>
      <c r="HMH27" s="519"/>
      <c r="HMI27" s="519"/>
      <c r="HMM27" s="519"/>
      <c r="HMN27" s="519"/>
      <c r="HMR27" s="519"/>
      <c r="HMS27" s="519"/>
      <c r="HMW27" s="519"/>
      <c r="HMX27" s="519"/>
      <c r="HNB27" s="519"/>
      <c r="HNC27" s="519"/>
      <c r="HNG27" s="519"/>
      <c r="HNH27" s="519"/>
      <c r="HNL27" s="519"/>
      <c r="HNM27" s="519"/>
      <c r="HNQ27" s="519"/>
      <c r="HNR27" s="519"/>
      <c r="HNV27" s="519"/>
      <c r="HNW27" s="519"/>
      <c r="HOA27" s="519"/>
      <c r="HOB27" s="519"/>
      <c r="HOF27" s="519"/>
      <c r="HOG27" s="519"/>
      <c r="HOK27" s="519"/>
      <c r="HOL27" s="519"/>
      <c r="HOP27" s="519"/>
      <c r="HOQ27" s="519"/>
      <c r="HOU27" s="519"/>
      <c r="HOV27" s="519"/>
      <c r="HOZ27" s="519"/>
      <c r="HPA27" s="519"/>
      <c r="HPE27" s="519"/>
      <c r="HPF27" s="519"/>
      <c r="HPJ27" s="519"/>
      <c r="HPK27" s="519"/>
      <c r="HPO27" s="519"/>
      <c r="HPP27" s="519"/>
      <c r="HPT27" s="519"/>
      <c r="HPU27" s="519"/>
      <c r="HPY27" s="519"/>
      <c r="HPZ27" s="519"/>
      <c r="HQD27" s="519"/>
      <c r="HQE27" s="519"/>
      <c r="HQI27" s="519"/>
      <c r="HQJ27" s="519"/>
      <c r="HQN27" s="519"/>
      <c r="HQO27" s="519"/>
      <c r="HQS27" s="519"/>
      <c r="HQT27" s="519"/>
      <c r="HQX27" s="519"/>
      <c r="HQY27" s="519"/>
      <c r="HRC27" s="519"/>
      <c r="HRD27" s="519"/>
      <c r="HRH27" s="519"/>
      <c r="HRI27" s="519"/>
      <c r="HRM27" s="519"/>
      <c r="HRN27" s="519"/>
      <c r="HRR27" s="519"/>
      <c r="HRS27" s="519"/>
      <c r="HRW27" s="519"/>
      <c r="HRX27" s="519"/>
      <c r="HSB27" s="519"/>
      <c r="HSC27" s="519"/>
      <c r="HSG27" s="519"/>
      <c r="HSH27" s="519"/>
      <c r="HSL27" s="519"/>
      <c r="HSM27" s="519"/>
      <c r="HSQ27" s="519"/>
      <c r="HSR27" s="519"/>
      <c r="HSV27" s="519"/>
      <c r="HSW27" s="519"/>
      <c r="HTA27" s="519"/>
      <c r="HTB27" s="519"/>
      <c r="HTF27" s="519"/>
      <c r="HTG27" s="519"/>
      <c r="HTK27" s="519"/>
      <c r="HTL27" s="519"/>
      <c r="HTP27" s="519"/>
      <c r="HTQ27" s="519"/>
      <c r="HTU27" s="519"/>
      <c r="HTV27" s="519"/>
      <c r="HTZ27" s="519"/>
      <c r="HUA27" s="519"/>
      <c r="HUE27" s="519"/>
      <c r="HUF27" s="519"/>
      <c r="HUJ27" s="519"/>
      <c r="HUK27" s="519"/>
      <c r="HUO27" s="519"/>
      <c r="HUP27" s="519"/>
      <c r="HUT27" s="519"/>
      <c r="HUU27" s="519"/>
      <c r="HUY27" s="519"/>
      <c r="HUZ27" s="519"/>
      <c r="HVD27" s="519"/>
      <c r="HVE27" s="519"/>
      <c r="HVI27" s="519"/>
      <c r="HVJ27" s="519"/>
      <c r="HVN27" s="519"/>
      <c r="HVO27" s="519"/>
      <c r="HVS27" s="519"/>
      <c r="HVT27" s="519"/>
      <c r="HVX27" s="519"/>
      <c r="HVY27" s="519"/>
      <c r="HWC27" s="519"/>
      <c r="HWD27" s="519"/>
      <c r="HWH27" s="519"/>
      <c r="HWI27" s="519"/>
      <c r="HWM27" s="519"/>
      <c r="HWN27" s="519"/>
      <c r="HWR27" s="519"/>
      <c r="HWS27" s="519"/>
      <c r="HWW27" s="519"/>
      <c r="HWX27" s="519"/>
      <c r="HXB27" s="519"/>
      <c r="HXC27" s="519"/>
      <c r="HXG27" s="519"/>
      <c r="HXH27" s="519"/>
      <c r="HXL27" s="519"/>
      <c r="HXM27" s="519"/>
      <c r="HXQ27" s="519"/>
      <c r="HXR27" s="519"/>
      <c r="HXV27" s="519"/>
      <c r="HXW27" s="519"/>
      <c r="HYA27" s="519"/>
      <c r="HYB27" s="519"/>
      <c r="HYF27" s="519"/>
      <c r="HYG27" s="519"/>
      <c r="HYK27" s="519"/>
      <c r="HYL27" s="519"/>
      <c r="HYP27" s="519"/>
      <c r="HYQ27" s="519"/>
      <c r="HYU27" s="519"/>
      <c r="HYV27" s="519"/>
      <c r="HYZ27" s="519"/>
      <c r="HZA27" s="519"/>
      <c r="HZE27" s="519"/>
      <c r="HZF27" s="519"/>
      <c r="HZJ27" s="519"/>
      <c r="HZK27" s="519"/>
      <c r="HZO27" s="519"/>
      <c r="HZP27" s="519"/>
      <c r="HZT27" s="519"/>
      <c r="HZU27" s="519"/>
      <c r="HZY27" s="519"/>
      <c r="HZZ27" s="519"/>
      <c r="IAD27" s="519"/>
      <c r="IAE27" s="519"/>
      <c r="IAI27" s="519"/>
      <c r="IAJ27" s="519"/>
      <c r="IAN27" s="519"/>
      <c r="IAO27" s="519"/>
      <c r="IAS27" s="519"/>
      <c r="IAT27" s="519"/>
      <c r="IAX27" s="519"/>
      <c r="IAY27" s="519"/>
      <c r="IBC27" s="519"/>
      <c r="IBD27" s="519"/>
      <c r="IBH27" s="519"/>
      <c r="IBI27" s="519"/>
      <c r="IBM27" s="519"/>
      <c r="IBN27" s="519"/>
      <c r="IBR27" s="519"/>
      <c r="IBS27" s="519"/>
      <c r="IBW27" s="519"/>
      <c r="IBX27" s="519"/>
      <c r="ICB27" s="519"/>
      <c r="ICC27" s="519"/>
      <c r="ICG27" s="519"/>
      <c r="ICH27" s="519"/>
      <c r="ICL27" s="519"/>
      <c r="ICM27" s="519"/>
      <c r="ICQ27" s="519"/>
      <c r="ICR27" s="519"/>
      <c r="ICV27" s="519"/>
      <c r="ICW27" s="519"/>
      <c r="IDA27" s="519"/>
      <c r="IDB27" s="519"/>
      <c r="IDF27" s="519"/>
      <c r="IDG27" s="519"/>
      <c r="IDK27" s="519"/>
      <c r="IDL27" s="519"/>
      <c r="IDP27" s="519"/>
      <c r="IDQ27" s="519"/>
      <c r="IDU27" s="519"/>
      <c r="IDV27" s="519"/>
      <c r="IDZ27" s="519"/>
      <c r="IEA27" s="519"/>
      <c r="IEE27" s="519"/>
      <c r="IEF27" s="519"/>
      <c r="IEJ27" s="519"/>
      <c r="IEK27" s="519"/>
      <c r="IEO27" s="519"/>
      <c r="IEP27" s="519"/>
      <c r="IET27" s="519"/>
      <c r="IEU27" s="519"/>
      <c r="IEY27" s="519"/>
      <c r="IEZ27" s="519"/>
      <c r="IFD27" s="519"/>
      <c r="IFE27" s="519"/>
      <c r="IFI27" s="519"/>
      <c r="IFJ27" s="519"/>
      <c r="IFN27" s="519"/>
      <c r="IFO27" s="519"/>
      <c r="IFS27" s="519"/>
      <c r="IFT27" s="519"/>
      <c r="IFX27" s="519"/>
      <c r="IFY27" s="519"/>
      <c r="IGC27" s="519"/>
      <c r="IGD27" s="519"/>
      <c r="IGH27" s="519"/>
      <c r="IGI27" s="519"/>
      <c r="IGM27" s="519"/>
      <c r="IGN27" s="519"/>
      <c r="IGR27" s="519"/>
      <c r="IGS27" s="519"/>
      <c r="IGW27" s="519"/>
      <c r="IGX27" s="519"/>
      <c r="IHB27" s="519"/>
      <c r="IHC27" s="519"/>
      <c r="IHG27" s="519"/>
      <c r="IHH27" s="519"/>
      <c r="IHL27" s="519"/>
      <c r="IHM27" s="519"/>
      <c r="IHQ27" s="519"/>
      <c r="IHR27" s="519"/>
      <c r="IHV27" s="519"/>
      <c r="IHW27" s="519"/>
      <c r="IIA27" s="519"/>
      <c r="IIB27" s="519"/>
      <c r="IIF27" s="519"/>
      <c r="IIG27" s="519"/>
      <c r="IIK27" s="519"/>
      <c r="IIL27" s="519"/>
      <c r="IIP27" s="519"/>
      <c r="IIQ27" s="519"/>
      <c r="IIU27" s="519"/>
      <c r="IIV27" s="519"/>
      <c r="IIZ27" s="519"/>
      <c r="IJA27" s="519"/>
      <c r="IJE27" s="519"/>
      <c r="IJF27" s="519"/>
      <c r="IJJ27" s="519"/>
      <c r="IJK27" s="519"/>
      <c r="IJO27" s="519"/>
      <c r="IJP27" s="519"/>
      <c r="IJT27" s="519"/>
      <c r="IJU27" s="519"/>
      <c r="IJY27" s="519"/>
      <c r="IJZ27" s="519"/>
      <c r="IKD27" s="519"/>
      <c r="IKE27" s="519"/>
      <c r="IKI27" s="519"/>
      <c r="IKJ27" s="519"/>
      <c r="IKN27" s="519"/>
      <c r="IKO27" s="519"/>
      <c r="IKS27" s="519"/>
      <c r="IKT27" s="519"/>
      <c r="IKX27" s="519"/>
      <c r="IKY27" s="519"/>
      <c r="ILC27" s="519"/>
      <c r="ILD27" s="519"/>
      <c r="ILH27" s="519"/>
      <c r="ILI27" s="519"/>
      <c r="ILM27" s="519"/>
      <c r="ILN27" s="519"/>
      <c r="ILR27" s="519"/>
      <c r="ILS27" s="519"/>
      <c r="ILW27" s="519"/>
      <c r="ILX27" s="519"/>
      <c r="IMB27" s="519"/>
      <c r="IMC27" s="519"/>
      <c r="IMG27" s="519"/>
      <c r="IMH27" s="519"/>
      <c r="IML27" s="519"/>
      <c r="IMM27" s="519"/>
      <c r="IMQ27" s="519"/>
      <c r="IMR27" s="519"/>
      <c r="IMV27" s="519"/>
      <c r="IMW27" s="519"/>
      <c r="INA27" s="519"/>
      <c r="INB27" s="519"/>
      <c r="INF27" s="519"/>
      <c r="ING27" s="519"/>
      <c r="INK27" s="519"/>
      <c r="INL27" s="519"/>
      <c r="INP27" s="519"/>
      <c r="INQ27" s="519"/>
      <c r="INU27" s="519"/>
      <c r="INV27" s="519"/>
      <c r="INZ27" s="519"/>
      <c r="IOA27" s="519"/>
      <c r="IOE27" s="519"/>
      <c r="IOF27" s="519"/>
      <c r="IOJ27" s="519"/>
      <c r="IOK27" s="519"/>
      <c r="IOO27" s="519"/>
      <c r="IOP27" s="519"/>
      <c r="IOT27" s="519"/>
      <c r="IOU27" s="519"/>
      <c r="IOY27" s="519"/>
      <c r="IOZ27" s="519"/>
      <c r="IPD27" s="519"/>
      <c r="IPE27" s="519"/>
      <c r="IPI27" s="519"/>
      <c r="IPJ27" s="519"/>
      <c r="IPN27" s="519"/>
      <c r="IPO27" s="519"/>
      <c r="IPS27" s="519"/>
      <c r="IPT27" s="519"/>
      <c r="IPX27" s="519"/>
      <c r="IPY27" s="519"/>
      <c r="IQC27" s="519"/>
      <c r="IQD27" s="519"/>
      <c r="IQH27" s="519"/>
      <c r="IQI27" s="519"/>
      <c r="IQM27" s="519"/>
      <c r="IQN27" s="519"/>
      <c r="IQR27" s="519"/>
      <c r="IQS27" s="519"/>
      <c r="IQW27" s="519"/>
      <c r="IQX27" s="519"/>
      <c r="IRB27" s="519"/>
      <c r="IRC27" s="519"/>
      <c r="IRG27" s="519"/>
      <c r="IRH27" s="519"/>
      <c r="IRL27" s="519"/>
      <c r="IRM27" s="519"/>
      <c r="IRQ27" s="519"/>
      <c r="IRR27" s="519"/>
      <c r="IRV27" s="519"/>
      <c r="IRW27" s="519"/>
      <c r="ISA27" s="519"/>
      <c r="ISB27" s="519"/>
      <c r="ISF27" s="519"/>
      <c r="ISG27" s="519"/>
      <c r="ISK27" s="519"/>
      <c r="ISL27" s="519"/>
      <c r="ISP27" s="519"/>
      <c r="ISQ27" s="519"/>
      <c r="ISU27" s="519"/>
      <c r="ISV27" s="519"/>
      <c r="ISZ27" s="519"/>
      <c r="ITA27" s="519"/>
      <c r="ITE27" s="519"/>
      <c r="ITF27" s="519"/>
      <c r="ITJ27" s="519"/>
      <c r="ITK27" s="519"/>
      <c r="ITO27" s="519"/>
      <c r="ITP27" s="519"/>
      <c r="ITT27" s="519"/>
      <c r="ITU27" s="519"/>
      <c r="ITY27" s="519"/>
      <c r="ITZ27" s="519"/>
      <c r="IUD27" s="519"/>
      <c r="IUE27" s="519"/>
      <c r="IUI27" s="519"/>
      <c r="IUJ27" s="519"/>
      <c r="IUN27" s="519"/>
      <c r="IUO27" s="519"/>
      <c r="IUS27" s="519"/>
      <c r="IUT27" s="519"/>
      <c r="IUX27" s="519"/>
      <c r="IUY27" s="519"/>
      <c r="IVC27" s="519"/>
      <c r="IVD27" s="519"/>
      <c r="IVH27" s="519"/>
      <c r="IVI27" s="519"/>
      <c r="IVM27" s="519"/>
      <c r="IVN27" s="519"/>
      <c r="IVR27" s="519"/>
      <c r="IVS27" s="519"/>
      <c r="IVW27" s="519"/>
      <c r="IVX27" s="519"/>
      <c r="IWB27" s="519"/>
      <c r="IWC27" s="519"/>
      <c r="IWG27" s="519"/>
      <c r="IWH27" s="519"/>
      <c r="IWL27" s="519"/>
      <c r="IWM27" s="519"/>
      <c r="IWQ27" s="519"/>
      <c r="IWR27" s="519"/>
      <c r="IWV27" s="519"/>
      <c r="IWW27" s="519"/>
      <c r="IXA27" s="519"/>
      <c r="IXB27" s="519"/>
      <c r="IXF27" s="519"/>
      <c r="IXG27" s="519"/>
      <c r="IXK27" s="519"/>
      <c r="IXL27" s="519"/>
      <c r="IXP27" s="519"/>
      <c r="IXQ27" s="519"/>
      <c r="IXU27" s="519"/>
      <c r="IXV27" s="519"/>
      <c r="IXZ27" s="519"/>
      <c r="IYA27" s="519"/>
      <c r="IYE27" s="519"/>
      <c r="IYF27" s="519"/>
      <c r="IYJ27" s="519"/>
      <c r="IYK27" s="519"/>
      <c r="IYO27" s="519"/>
      <c r="IYP27" s="519"/>
      <c r="IYT27" s="519"/>
      <c r="IYU27" s="519"/>
      <c r="IYY27" s="519"/>
      <c r="IYZ27" s="519"/>
      <c r="IZD27" s="519"/>
      <c r="IZE27" s="519"/>
      <c r="IZI27" s="519"/>
      <c r="IZJ27" s="519"/>
      <c r="IZN27" s="519"/>
      <c r="IZO27" s="519"/>
      <c r="IZS27" s="519"/>
      <c r="IZT27" s="519"/>
      <c r="IZX27" s="519"/>
      <c r="IZY27" s="519"/>
      <c r="JAC27" s="519"/>
      <c r="JAD27" s="519"/>
      <c r="JAH27" s="519"/>
      <c r="JAI27" s="519"/>
      <c r="JAM27" s="519"/>
      <c r="JAN27" s="519"/>
      <c r="JAR27" s="519"/>
      <c r="JAS27" s="519"/>
      <c r="JAW27" s="519"/>
      <c r="JAX27" s="519"/>
      <c r="JBB27" s="519"/>
      <c r="JBC27" s="519"/>
      <c r="JBG27" s="519"/>
      <c r="JBH27" s="519"/>
      <c r="JBL27" s="519"/>
      <c r="JBM27" s="519"/>
      <c r="JBQ27" s="519"/>
      <c r="JBR27" s="519"/>
      <c r="JBV27" s="519"/>
      <c r="JBW27" s="519"/>
      <c r="JCA27" s="519"/>
      <c r="JCB27" s="519"/>
      <c r="JCF27" s="519"/>
      <c r="JCG27" s="519"/>
      <c r="JCK27" s="519"/>
      <c r="JCL27" s="519"/>
      <c r="JCP27" s="519"/>
      <c r="JCQ27" s="519"/>
      <c r="JCU27" s="519"/>
      <c r="JCV27" s="519"/>
      <c r="JCZ27" s="519"/>
      <c r="JDA27" s="519"/>
      <c r="JDE27" s="519"/>
      <c r="JDF27" s="519"/>
      <c r="JDJ27" s="519"/>
      <c r="JDK27" s="519"/>
      <c r="JDO27" s="519"/>
      <c r="JDP27" s="519"/>
      <c r="JDT27" s="519"/>
      <c r="JDU27" s="519"/>
      <c r="JDY27" s="519"/>
      <c r="JDZ27" s="519"/>
      <c r="JED27" s="519"/>
      <c r="JEE27" s="519"/>
      <c r="JEI27" s="519"/>
      <c r="JEJ27" s="519"/>
      <c r="JEN27" s="519"/>
      <c r="JEO27" s="519"/>
      <c r="JES27" s="519"/>
      <c r="JET27" s="519"/>
      <c r="JEX27" s="519"/>
      <c r="JEY27" s="519"/>
      <c r="JFC27" s="519"/>
      <c r="JFD27" s="519"/>
      <c r="JFH27" s="519"/>
      <c r="JFI27" s="519"/>
      <c r="JFM27" s="519"/>
      <c r="JFN27" s="519"/>
      <c r="JFR27" s="519"/>
      <c r="JFS27" s="519"/>
      <c r="JFW27" s="519"/>
      <c r="JFX27" s="519"/>
      <c r="JGB27" s="519"/>
      <c r="JGC27" s="519"/>
      <c r="JGG27" s="519"/>
      <c r="JGH27" s="519"/>
      <c r="JGL27" s="519"/>
      <c r="JGM27" s="519"/>
      <c r="JGQ27" s="519"/>
      <c r="JGR27" s="519"/>
      <c r="JGV27" s="519"/>
      <c r="JGW27" s="519"/>
      <c r="JHA27" s="519"/>
      <c r="JHB27" s="519"/>
      <c r="JHF27" s="519"/>
      <c r="JHG27" s="519"/>
      <c r="JHK27" s="519"/>
      <c r="JHL27" s="519"/>
      <c r="JHP27" s="519"/>
      <c r="JHQ27" s="519"/>
      <c r="JHU27" s="519"/>
      <c r="JHV27" s="519"/>
      <c r="JHZ27" s="519"/>
      <c r="JIA27" s="519"/>
      <c r="JIE27" s="519"/>
      <c r="JIF27" s="519"/>
      <c r="JIJ27" s="519"/>
      <c r="JIK27" s="519"/>
      <c r="JIO27" s="519"/>
      <c r="JIP27" s="519"/>
      <c r="JIT27" s="519"/>
      <c r="JIU27" s="519"/>
      <c r="JIY27" s="519"/>
      <c r="JIZ27" s="519"/>
      <c r="JJD27" s="519"/>
      <c r="JJE27" s="519"/>
      <c r="JJI27" s="519"/>
      <c r="JJJ27" s="519"/>
      <c r="JJN27" s="519"/>
      <c r="JJO27" s="519"/>
      <c r="JJS27" s="519"/>
      <c r="JJT27" s="519"/>
      <c r="JJX27" s="519"/>
      <c r="JJY27" s="519"/>
      <c r="JKC27" s="519"/>
      <c r="JKD27" s="519"/>
      <c r="JKH27" s="519"/>
      <c r="JKI27" s="519"/>
      <c r="JKM27" s="519"/>
      <c r="JKN27" s="519"/>
      <c r="JKR27" s="519"/>
      <c r="JKS27" s="519"/>
      <c r="JKW27" s="519"/>
      <c r="JKX27" s="519"/>
      <c r="JLB27" s="519"/>
      <c r="JLC27" s="519"/>
      <c r="JLG27" s="519"/>
      <c r="JLH27" s="519"/>
      <c r="JLL27" s="519"/>
      <c r="JLM27" s="519"/>
      <c r="JLQ27" s="519"/>
      <c r="JLR27" s="519"/>
      <c r="JLV27" s="519"/>
      <c r="JLW27" s="519"/>
      <c r="JMA27" s="519"/>
      <c r="JMB27" s="519"/>
      <c r="JMF27" s="519"/>
      <c r="JMG27" s="519"/>
      <c r="JMK27" s="519"/>
      <c r="JML27" s="519"/>
      <c r="JMP27" s="519"/>
      <c r="JMQ27" s="519"/>
      <c r="JMU27" s="519"/>
      <c r="JMV27" s="519"/>
      <c r="JMZ27" s="519"/>
      <c r="JNA27" s="519"/>
      <c r="JNE27" s="519"/>
      <c r="JNF27" s="519"/>
      <c r="JNJ27" s="519"/>
      <c r="JNK27" s="519"/>
      <c r="JNO27" s="519"/>
      <c r="JNP27" s="519"/>
      <c r="JNT27" s="519"/>
      <c r="JNU27" s="519"/>
      <c r="JNY27" s="519"/>
      <c r="JNZ27" s="519"/>
      <c r="JOD27" s="519"/>
      <c r="JOE27" s="519"/>
      <c r="JOI27" s="519"/>
      <c r="JOJ27" s="519"/>
      <c r="JON27" s="519"/>
      <c r="JOO27" s="519"/>
      <c r="JOS27" s="519"/>
      <c r="JOT27" s="519"/>
      <c r="JOX27" s="519"/>
      <c r="JOY27" s="519"/>
      <c r="JPC27" s="519"/>
      <c r="JPD27" s="519"/>
      <c r="JPH27" s="519"/>
      <c r="JPI27" s="519"/>
      <c r="JPM27" s="519"/>
      <c r="JPN27" s="519"/>
      <c r="JPR27" s="519"/>
      <c r="JPS27" s="519"/>
      <c r="JPW27" s="519"/>
      <c r="JPX27" s="519"/>
      <c r="JQB27" s="519"/>
      <c r="JQC27" s="519"/>
      <c r="JQG27" s="519"/>
      <c r="JQH27" s="519"/>
      <c r="JQL27" s="519"/>
      <c r="JQM27" s="519"/>
      <c r="JQQ27" s="519"/>
      <c r="JQR27" s="519"/>
      <c r="JQV27" s="519"/>
      <c r="JQW27" s="519"/>
      <c r="JRA27" s="519"/>
      <c r="JRB27" s="519"/>
      <c r="JRF27" s="519"/>
      <c r="JRG27" s="519"/>
      <c r="JRK27" s="519"/>
      <c r="JRL27" s="519"/>
      <c r="JRP27" s="519"/>
      <c r="JRQ27" s="519"/>
      <c r="JRU27" s="519"/>
      <c r="JRV27" s="519"/>
      <c r="JRZ27" s="519"/>
      <c r="JSA27" s="519"/>
      <c r="JSE27" s="519"/>
      <c r="JSF27" s="519"/>
      <c r="JSJ27" s="519"/>
      <c r="JSK27" s="519"/>
      <c r="JSO27" s="519"/>
      <c r="JSP27" s="519"/>
      <c r="JST27" s="519"/>
      <c r="JSU27" s="519"/>
      <c r="JSY27" s="519"/>
      <c r="JSZ27" s="519"/>
      <c r="JTD27" s="519"/>
      <c r="JTE27" s="519"/>
      <c r="JTI27" s="519"/>
      <c r="JTJ27" s="519"/>
      <c r="JTN27" s="519"/>
      <c r="JTO27" s="519"/>
      <c r="JTS27" s="519"/>
      <c r="JTT27" s="519"/>
      <c r="JTX27" s="519"/>
      <c r="JTY27" s="519"/>
      <c r="JUC27" s="519"/>
      <c r="JUD27" s="519"/>
      <c r="JUH27" s="519"/>
      <c r="JUI27" s="519"/>
      <c r="JUM27" s="519"/>
      <c r="JUN27" s="519"/>
      <c r="JUR27" s="519"/>
      <c r="JUS27" s="519"/>
      <c r="JUW27" s="519"/>
      <c r="JUX27" s="519"/>
      <c r="JVB27" s="519"/>
      <c r="JVC27" s="519"/>
      <c r="JVG27" s="519"/>
      <c r="JVH27" s="519"/>
      <c r="JVL27" s="519"/>
      <c r="JVM27" s="519"/>
      <c r="JVQ27" s="519"/>
      <c r="JVR27" s="519"/>
      <c r="JVV27" s="519"/>
      <c r="JVW27" s="519"/>
      <c r="JWA27" s="519"/>
      <c r="JWB27" s="519"/>
      <c r="JWF27" s="519"/>
      <c r="JWG27" s="519"/>
      <c r="JWK27" s="519"/>
      <c r="JWL27" s="519"/>
      <c r="JWP27" s="519"/>
      <c r="JWQ27" s="519"/>
      <c r="JWU27" s="519"/>
      <c r="JWV27" s="519"/>
      <c r="JWZ27" s="519"/>
      <c r="JXA27" s="519"/>
      <c r="JXE27" s="519"/>
      <c r="JXF27" s="519"/>
      <c r="JXJ27" s="519"/>
      <c r="JXK27" s="519"/>
      <c r="JXO27" s="519"/>
      <c r="JXP27" s="519"/>
      <c r="JXT27" s="519"/>
      <c r="JXU27" s="519"/>
      <c r="JXY27" s="519"/>
      <c r="JXZ27" s="519"/>
      <c r="JYD27" s="519"/>
      <c r="JYE27" s="519"/>
      <c r="JYI27" s="519"/>
      <c r="JYJ27" s="519"/>
      <c r="JYN27" s="519"/>
      <c r="JYO27" s="519"/>
      <c r="JYS27" s="519"/>
      <c r="JYT27" s="519"/>
      <c r="JYX27" s="519"/>
      <c r="JYY27" s="519"/>
      <c r="JZC27" s="519"/>
      <c r="JZD27" s="519"/>
      <c r="JZH27" s="519"/>
      <c r="JZI27" s="519"/>
      <c r="JZM27" s="519"/>
      <c r="JZN27" s="519"/>
      <c r="JZR27" s="519"/>
      <c r="JZS27" s="519"/>
      <c r="JZW27" s="519"/>
      <c r="JZX27" s="519"/>
      <c r="KAB27" s="519"/>
      <c r="KAC27" s="519"/>
      <c r="KAG27" s="519"/>
      <c r="KAH27" s="519"/>
      <c r="KAL27" s="519"/>
      <c r="KAM27" s="519"/>
      <c r="KAQ27" s="519"/>
      <c r="KAR27" s="519"/>
      <c r="KAV27" s="519"/>
      <c r="KAW27" s="519"/>
      <c r="KBA27" s="519"/>
      <c r="KBB27" s="519"/>
      <c r="KBF27" s="519"/>
      <c r="KBG27" s="519"/>
      <c r="KBK27" s="519"/>
      <c r="KBL27" s="519"/>
      <c r="KBP27" s="519"/>
      <c r="KBQ27" s="519"/>
      <c r="KBU27" s="519"/>
      <c r="KBV27" s="519"/>
      <c r="KBZ27" s="519"/>
      <c r="KCA27" s="519"/>
      <c r="KCE27" s="519"/>
      <c r="KCF27" s="519"/>
      <c r="KCJ27" s="519"/>
      <c r="KCK27" s="519"/>
      <c r="KCO27" s="519"/>
      <c r="KCP27" s="519"/>
      <c r="KCT27" s="519"/>
      <c r="KCU27" s="519"/>
      <c r="KCY27" s="519"/>
      <c r="KCZ27" s="519"/>
      <c r="KDD27" s="519"/>
      <c r="KDE27" s="519"/>
      <c r="KDI27" s="519"/>
      <c r="KDJ27" s="519"/>
      <c r="KDN27" s="519"/>
      <c r="KDO27" s="519"/>
      <c r="KDS27" s="519"/>
      <c r="KDT27" s="519"/>
      <c r="KDX27" s="519"/>
      <c r="KDY27" s="519"/>
      <c r="KEC27" s="519"/>
      <c r="KED27" s="519"/>
      <c r="KEH27" s="519"/>
      <c r="KEI27" s="519"/>
      <c r="KEM27" s="519"/>
      <c r="KEN27" s="519"/>
      <c r="KER27" s="519"/>
      <c r="KES27" s="519"/>
      <c r="KEW27" s="519"/>
      <c r="KEX27" s="519"/>
      <c r="KFB27" s="519"/>
      <c r="KFC27" s="519"/>
      <c r="KFG27" s="519"/>
      <c r="KFH27" s="519"/>
      <c r="KFL27" s="519"/>
      <c r="KFM27" s="519"/>
      <c r="KFQ27" s="519"/>
      <c r="KFR27" s="519"/>
      <c r="KFV27" s="519"/>
      <c r="KFW27" s="519"/>
      <c r="KGA27" s="519"/>
      <c r="KGB27" s="519"/>
      <c r="KGF27" s="519"/>
      <c r="KGG27" s="519"/>
      <c r="KGK27" s="519"/>
      <c r="KGL27" s="519"/>
      <c r="KGP27" s="519"/>
      <c r="KGQ27" s="519"/>
      <c r="KGU27" s="519"/>
      <c r="KGV27" s="519"/>
      <c r="KGZ27" s="519"/>
      <c r="KHA27" s="519"/>
      <c r="KHE27" s="519"/>
      <c r="KHF27" s="519"/>
      <c r="KHJ27" s="519"/>
      <c r="KHK27" s="519"/>
      <c r="KHO27" s="519"/>
      <c r="KHP27" s="519"/>
      <c r="KHT27" s="519"/>
      <c r="KHU27" s="519"/>
      <c r="KHY27" s="519"/>
      <c r="KHZ27" s="519"/>
      <c r="KID27" s="519"/>
      <c r="KIE27" s="519"/>
      <c r="KII27" s="519"/>
      <c r="KIJ27" s="519"/>
      <c r="KIN27" s="519"/>
      <c r="KIO27" s="519"/>
      <c r="KIS27" s="519"/>
      <c r="KIT27" s="519"/>
      <c r="KIX27" s="519"/>
      <c r="KIY27" s="519"/>
      <c r="KJC27" s="519"/>
      <c r="KJD27" s="519"/>
      <c r="KJH27" s="519"/>
      <c r="KJI27" s="519"/>
      <c r="KJM27" s="519"/>
      <c r="KJN27" s="519"/>
      <c r="KJR27" s="519"/>
      <c r="KJS27" s="519"/>
      <c r="KJW27" s="519"/>
      <c r="KJX27" s="519"/>
      <c r="KKB27" s="519"/>
      <c r="KKC27" s="519"/>
      <c r="KKG27" s="519"/>
      <c r="KKH27" s="519"/>
      <c r="KKL27" s="519"/>
      <c r="KKM27" s="519"/>
      <c r="KKQ27" s="519"/>
      <c r="KKR27" s="519"/>
      <c r="KKV27" s="519"/>
      <c r="KKW27" s="519"/>
      <c r="KLA27" s="519"/>
      <c r="KLB27" s="519"/>
      <c r="KLF27" s="519"/>
      <c r="KLG27" s="519"/>
      <c r="KLK27" s="519"/>
      <c r="KLL27" s="519"/>
      <c r="KLP27" s="519"/>
      <c r="KLQ27" s="519"/>
      <c r="KLU27" s="519"/>
      <c r="KLV27" s="519"/>
      <c r="KLZ27" s="519"/>
      <c r="KMA27" s="519"/>
      <c r="KME27" s="519"/>
      <c r="KMF27" s="519"/>
      <c r="KMJ27" s="519"/>
      <c r="KMK27" s="519"/>
      <c r="KMO27" s="519"/>
      <c r="KMP27" s="519"/>
      <c r="KMT27" s="519"/>
      <c r="KMU27" s="519"/>
      <c r="KMY27" s="519"/>
      <c r="KMZ27" s="519"/>
      <c r="KND27" s="519"/>
      <c r="KNE27" s="519"/>
      <c r="KNI27" s="519"/>
      <c r="KNJ27" s="519"/>
      <c r="KNN27" s="519"/>
      <c r="KNO27" s="519"/>
      <c r="KNS27" s="519"/>
      <c r="KNT27" s="519"/>
      <c r="KNX27" s="519"/>
      <c r="KNY27" s="519"/>
      <c r="KOC27" s="519"/>
      <c r="KOD27" s="519"/>
      <c r="KOH27" s="519"/>
      <c r="KOI27" s="519"/>
      <c r="KOM27" s="519"/>
      <c r="KON27" s="519"/>
      <c r="KOR27" s="519"/>
      <c r="KOS27" s="519"/>
      <c r="KOW27" s="519"/>
      <c r="KOX27" s="519"/>
      <c r="KPB27" s="519"/>
      <c r="KPC27" s="519"/>
      <c r="KPG27" s="519"/>
      <c r="KPH27" s="519"/>
      <c r="KPL27" s="519"/>
      <c r="KPM27" s="519"/>
      <c r="KPQ27" s="519"/>
      <c r="KPR27" s="519"/>
      <c r="KPV27" s="519"/>
      <c r="KPW27" s="519"/>
      <c r="KQA27" s="519"/>
      <c r="KQB27" s="519"/>
      <c r="KQF27" s="519"/>
      <c r="KQG27" s="519"/>
      <c r="KQK27" s="519"/>
      <c r="KQL27" s="519"/>
      <c r="KQP27" s="519"/>
      <c r="KQQ27" s="519"/>
      <c r="KQU27" s="519"/>
      <c r="KQV27" s="519"/>
      <c r="KQZ27" s="519"/>
      <c r="KRA27" s="519"/>
      <c r="KRE27" s="519"/>
      <c r="KRF27" s="519"/>
      <c r="KRJ27" s="519"/>
      <c r="KRK27" s="519"/>
      <c r="KRO27" s="519"/>
      <c r="KRP27" s="519"/>
      <c r="KRT27" s="519"/>
      <c r="KRU27" s="519"/>
      <c r="KRY27" s="519"/>
      <c r="KRZ27" s="519"/>
      <c r="KSD27" s="519"/>
      <c r="KSE27" s="519"/>
      <c r="KSI27" s="519"/>
      <c r="KSJ27" s="519"/>
      <c r="KSN27" s="519"/>
      <c r="KSO27" s="519"/>
      <c r="KSS27" s="519"/>
      <c r="KST27" s="519"/>
      <c r="KSX27" s="519"/>
      <c r="KSY27" s="519"/>
      <c r="KTC27" s="519"/>
      <c r="KTD27" s="519"/>
      <c r="KTH27" s="519"/>
      <c r="KTI27" s="519"/>
      <c r="KTM27" s="519"/>
      <c r="KTN27" s="519"/>
      <c r="KTR27" s="519"/>
      <c r="KTS27" s="519"/>
      <c r="KTW27" s="519"/>
      <c r="KTX27" s="519"/>
      <c r="KUB27" s="519"/>
      <c r="KUC27" s="519"/>
      <c r="KUG27" s="519"/>
      <c r="KUH27" s="519"/>
      <c r="KUL27" s="519"/>
      <c r="KUM27" s="519"/>
      <c r="KUQ27" s="519"/>
      <c r="KUR27" s="519"/>
      <c r="KUV27" s="519"/>
      <c r="KUW27" s="519"/>
      <c r="KVA27" s="519"/>
      <c r="KVB27" s="519"/>
      <c r="KVF27" s="519"/>
      <c r="KVG27" s="519"/>
      <c r="KVK27" s="519"/>
      <c r="KVL27" s="519"/>
      <c r="KVP27" s="519"/>
      <c r="KVQ27" s="519"/>
      <c r="KVU27" s="519"/>
      <c r="KVV27" s="519"/>
      <c r="KVZ27" s="519"/>
      <c r="KWA27" s="519"/>
      <c r="KWE27" s="519"/>
      <c r="KWF27" s="519"/>
      <c r="KWJ27" s="519"/>
      <c r="KWK27" s="519"/>
      <c r="KWO27" s="519"/>
      <c r="KWP27" s="519"/>
      <c r="KWT27" s="519"/>
      <c r="KWU27" s="519"/>
      <c r="KWY27" s="519"/>
      <c r="KWZ27" s="519"/>
      <c r="KXD27" s="519"/>
      <c r="KXE27" s="519"/>
      <c r="KXI27" s="519"/>
      <c r="KXJ27" s="519"/>
      <c r="KXN27" s="519"/>
      <c r="KXO27" s="519"/>
      <c r="KXS27" s="519"/>
      <c r="KXT27" s="519"/>
      <c r="KXX27" s="519"/>
      <c r="KXY27" s="519"/>
      <c r="KYC27" s="519"/>
      <c r="KYD27" s="519"/>
      <c r="KYH27" s="519"/>
      <c r="KYI27" s="519"/>
      <c r="KYM27" s="519"/>
      <c r="KYN27" s="519"/>
      <c r="KYR27" s="519"/>
      <c r="KYS27" s="519"/>
      <c r="KYW27" s="519"/>
      <c r="KYX27" s="519"/>
      <c r="KZB27" s="519"/>
      <c r="KZC27" s="519"/>
      <c r="KZG27" s="519"/>
      <c r="KZH27" s="519"/>
      <c r="KZL27" s="519"/>
      <c r="KZM27" s="519"/>
      <c r="KZQ27" s="519"/>
      <c r="KZR27" s="519"/>
      <c r="KZV27" s="519"/>
      <c r="KZW27" s="519"/>
      <c r="LAA27" s="519"/>
      <c r="LAB27" s="519"/>
      <c r="LAF27" s="519"/>
      <c r="LAG27" s="519"/>
      <c r="LAK27" s="519"/>
      <c r="LAL27" s="519"/>
      <c r="LAP27" s="519"/>
      <c r="LAQ27" s="519"/>
      <c r="LAU27" s="519"/>
      <c r="LAV27" s="519"/>
      <c r="LAZ27" s="519"/>
      <c r="LBA27" s="519"/>
      <c r="LBE27" s="519"/>
      <c r="LBF27" s="519"/>
      <c r="LBJ27" s="519"/>
      <c r="LBK27" s="519"/>
      <c r="LBO27" s="519"/>
      <c r="LBP27" s="519"/>
      <c r="LBT27" s="519"/>
      <c r="LBU27" s="519"/>
      <c r="LBY27" s="519"/>
      <c r="LBZ27" s="519"/>
      <c r="LCD27" s="519"/>
      <c r="LCE27" s="519"/>
      <c r="LCI27" s="519"/>
      <c r="LCJ27" s="519"/>
      <c r="LCN27" s="519"/>
      <c r="LCO27" s="519"/>
      <c r="LCS27" s="519"/>
      <c r="LCT27" s="519"/>
      <c r="LCX27" s="519"/>
      <c r="LCY27" s="519"/>
      <c r="LDC27" s="519"/>
      <c r="LDD27" s="519"/>
      <c r="LDH27" s="519"/>
      <c r="LDI27" s="519"/>
      <c r="LDM27" s="519"/>
      <c r="LDN27" s="519"/>
      <c r="LDR27" s="519"/>
      <c r="LDS27" s="519"/>
      <c r="LDW27" s="519"/>
      <c r="LDX27" s="519"/>
      <c r="LEB27" s="519"/>
      <c r="LEC27" s="519"/>
      <c r="LEG27" s="519"/>
      <c r="LEH27" s="519"/>
      <c r="LEL27" s="519"/>
      <c r="LEM27" s="519"/>
      <c r="LEQ27" s="519"/>
      <c r="LER27" s="519"/>
      <c r="LEV27" s="519"/>
      <c r="LEW27" s="519"/>
      <c r="LFA27" s="519"/>
      <c r="LFB27" s="519"/>
      <c r="LFF27" s="519"/>
      <c r="LFG27" s="519"/>
      <c r="LFK27" s="519"/>
      <c r="LFL27" s="519"/>
      <c r="LFP27" s="519"/>
      <c r="LFQ27" s="519"/>
      <c r="LFU27" s="519"/>
      <c r="LFV27" s="519"/>
      <c r="LFZ27" s="519"/>
      <c r="LGA27" s="519"/>
      <c r="LGE27" s="519"/>
      <c r="LGF27" s="519"/>
      <c r="LGJ27" s="519"/>
      <c r="LGK27" s="519"/>
      <c r="LGO27" s="519"/>
      <c r="LGP27" s="519"/>
      <c r="LGT27" s="519"/>
      <c r="LGU27" s="519"/>
      <c r="LGY27" s="519"/>
      <c r="LGZ27" s="519"/>
      <c r="LHD27" s="519"/>
      <c r="LHE27" s="519"/>
      <c r="LHI27" s="519"/>
      <c r="LHJ27" s="519"/>
      <c r="LHN27" s="519"/>
      <c r="LHO27" s="519"/>
      <c r="LHS27" s="519"/>
      <c r="LHT27" s="519"/>
      <c r="LHX27" s="519"/>
      <c r="LHY27" s="519"/>
      <c r="LIC27" s="519"/>
      <c r="LID27" s="519"/>
      <c r="LIH27" s="519"/>
      <c r="LII27" s="519"/>
      <c r="LIM27" s="519"/>
      <c r="LIN27" s="519"/>
      <c r="LIR27" s="519"/>
      <c r="LIS27" s="519"/>
      <c r="LIW27" s="519"/>
      <c r="LIX27" s="519"/>
      <c r="LJB27" s="519"/>
      <c r="LJC27" s="519"/>
      <c r="LJG27" s="519"/>
      <c r="LJH27" s="519"/>
      <c r="LJL27" s="519"/>
      <c r="LJM27" s="519"/>
      <c r="LJQ27" s="519"/>
      <c r="LJR27" s="519"/>
      <c r="LJV27" s="519"/>
      <c r="LJW27" s="519"/>
      <c r="LKA27" s="519"/>
      <c r="LKB27" s="519"/>
      <c r="LKF27" s="519"/>
      <c r="LKG27" s="519"/>
      <c r="LKK27" s="519"/>
      <c r="LKL27" s="519"/>
      <c r="LKP27" s="519"/>
      <c r="LKQ27" s="519"/>
      <c r="LKU27" s="519"/>
      <c r="LKV27" s="519"/>
      <c r="LKZ27" s="519"/>
      <c r="LLA27" s="519"/>
      <c r="LLE27" s="519"/>
      <c r="LLF27" s="519"/>
      <c r="LLJ27" s="519"/>
      <c r="LLK27" s="519"/>
      <c r="LLO27" s="519"/>
      <c r="LLP27" s="519"/>
      <c r="LLT27" s="519"/>
      <c r="LLU27" s="519"/>
      <c r="LLY27" s="519"/>
      <c r="LLZ27" s="519"/>
      <c r="LMD27" s="519"/>
      <c r="LME27" s="519"/>
      <c r="LMI27" s="519"/>
      <c r="LMJ27" s="519"/>
      <c r="LMN27" s="519"/>
      <c r="LMO27" s="519"/>
      <c r="LMS27" s="519"/>
      <c r="LMT27" s="519"/>
      <c r="LMX27" s="519"/>
      <c r="LMY27" s="519"/>
      <c r="LNC27" s="519"/>
      <c r="LND27" s="519"/>
      <c r="LNH27" s="519"/>
      <c r="LNI27" s="519"/>
      <c r="LNM27" s="519"/>
      <c r="LNN27" s="519"/>
      <c r="LNR27" s="519"/>
      <c r="LNS27" s="519"/>
      <c r="LNW27" s="519"/>
      <c r="LNX27" s="519"/>
      <c r="LOB27" s="519"/>
      <c r="LOC27" s="519"/>
      <c r="LOG27" s="519"/>
      <c r="LOH27" s="519"/>
      <c r="LOL27" s="519"/>
      <c r="LOM27" s="519"/>
      <c r="LOQ27" s="519"/>
      <c r="LOR27" s="519"/>
      <c r="LOV27" s="519"/>
      <c r="LOW27" s="519"/>
      <c r="LPA27" s="519"/>
      <c r="LPB27" s="519"/>
      <c r="LPF27" s="519"/>
      <c r="LPG27" s="519"/>
      <c r="LPK27" s="519"/>
      <c r="LPL27" s="519"/>
      <c r="LPP27" s="519"/>
      <c r="LPQ27" s="519"/>
      <c r="LPU27" s="519"/>
      <c r="LPV27" s="519"/>
      <c r="LPZ27" s="519"/>
      <c r="LQA27" s="519"/>
      <c r="LQE27" s="519"/>
      <c r="LQF27" s="519"/>
      <c r="LQJ27" s="519"/>
      <c r="LQK27" s="519"/>
      <c r="LQO27" s="519"/>
      <c r="LQP27" s="519"/>
      <c r="LQT27" s="519"/>
      <c r="LQU27" s="519"/>
      <c r="LQY27" s="519"/>
      <c r="LQZ27" s="519"/>
      <c r="LRD27" s="519"/>
      <c r="LRE27" s="519"/>
      <c r="LRI27" s="519"/>
      <c r="LRJ27" s="519"/>
      <c r="LRN27" s="519"/>
      <c r="LRO27" s="519"/>
      <c r="LRS27" s="519"/>
      <c r="LRT27" s="519"/>
      <c r="LRX27" s="519"/>
      <c r="LRY27" s="519"/>
      <c r="LSC27" s="519"/>
      <c r="LSD27" s="519"/>
      <c r="LSH27" s="519"/>
      <c r="LSI27" s="519"/>
      <c r="LSM27" s="519"/>
      <c r="LSN27" s="519"/>
      <c r="LSR27" s="519"/>
      <c r="LSS27" s="519"/>
      <c r="LSW27" s="519"/>
      <c r="LSX27" s="519"/>
      <c r="LTB27" s="519"/>
      <c r="LTC27" s="519"/>
      <c r="LTG27" s="519"/>
      <c r="LTH27" s="519"/>
      <c r="LTL27" s="519"/>
      <c r="LTM27" s="519"/>
      <c r="LTQ27" s="519"/>
      <c r="LTR27" s="519"/>
      <c r="LTV27" s="519"/>
      <c r="LTW27" s="519"/>
      <c r="LUA27" s="519"/>
      <c r="LUB27" s="519"/>
      <c r="LUF27" s="519"/>
      <c r="LUG27" s="519"/>
      <c r="LUK27" s="519"/>
      <c r="LUL27" s="519"/>
      <c r="LUP27" s="519"/>
      <c r="LUQ27" s="519"/>
      <c r="LUU27" s="519"/>
      <c r="LUV27" s="519"/>
      <c r="LUZ27" s="519"/>
      <c r="LVA27" s="519"/>
      <c r="LVE27" s="519"/>
      <c r="LVF27" s="519"/>
      <c r="LVJ27" s="519"/>
      <c r="LVK27" s="519"/>
      <c r="LVO27" s="519"/>
      <c r="LVP27" s="519"/>
      <c r="LVT27" s="519"/>
      <c r="LVU27" s="519"/>
      <c r="LVY27" s="519"/>
      <c r="LVZ27" s="519"/>
      <c r="LWD27" s="519"/>
      <c r="LWE27" s="519"/>
      <c r="LWI27" s="519"/>
      <c r="LWJ27" s="519"/>
      <c r="LWN27" s="519"/>
      <c r="LWO27" s="519"/>
      <c r="LWS27" s="519"/>
      <c r="LWT27" s="519"/>
      <c r="LWX27" s="519"/>
      <c r="LWY27" s="519"/>
      <c r="LXC27" s="519"/>
      <c r="LXD27" s="519"/>
      <c r="LXH27" s="519"/>
      <c r="LXI27" s="519"/>
      <c r="LXM27" s="519"/>
      <c r="LXN27" s="519"/>
      <c r="LXR27" s="519"/>
      <c r="LXS27" s="519"/>
      <c r="LXW27" s="519"/>
      <c r="LXX27" s="519"/>
      <c r="LYB27" s="519"/>
      <c r="LYC27" s="519"/>
      <c r="LYG27" s="519"/>
      <c r="LYH27" s="519"/>
      <c r="LYL27" s="519"/>
      <c r="LYM27" s="519"/>
      <c r="LYQ27" s="519"/>
      <c r="LYR27" s="519"/>
      <c r="LYV27" s="519"/>
      <c r="LYW27" s="519"/>
      <c r="LZA27" s="519"/>
      <c r="LZB27" s="519"/>
      <c r="LZF27" s="519"/>
      <c r="LZG27" s="519"/>
      <c r="LZK27" s="519"/>
      <c r="LZL27" s="519"/>
      <c r="LZP27" s="519"/>
      <c r="LZQ27" s="519"/>
      <c r="LZU27" s="519"/>
      <c r="LZV27" s="519"/>
      <c r="LZZ27" s="519"/>
      <c r="MAA27" s="519"/>
      <c r="MAE27" s="519"/>
      <c r="MAF27" s="519"/>
      <c r="MAJ27" s="519"/>
      <c r="MAK27" s="519"/>
      <c r="MAO27" s="519"/>
      <c r="MAP27" s="519"/>
      <c r="MAT27" s="519"/>
      <c r="MAU27" s="519"/>
      <c r="MAY27" s="519"/>
      <c r="MAZ27" s="519"/>
      <c r="MBD27" s="519"/>
      <c r="MBE27" s="519"/>
      <c r="MBI27" s="519"/>
      <c r="MBJ27" s="519"/>
      <c r="MBN27" s="519"/>
      <c r="MBO27" s="519"/>
      <c r="MBS27" s="519"/>
      <c r="MBT27" s="519"/>
      <c r="MBX27" s="519"/>
      <c r="MBY27" s="519"/>
      <c r="MCC27" s="519"/>
      <c r="MCD27" s="519"/>
      <c r="MCH27" s="519"/>
      <c r="MCI27" s="519"/>
      <c r="MCM27" s="519"/>
      <c r="MCN27" s="519"/>
      <c r="MCR27" s="519"/>
      <c r="MCS27" s="519"/>
      <c r="MCW27" s="519"/>
      <c r="MCX27" s="519"/>
      <c r="MDB27" s="519"/>
      <c r="MDC27" s="519"/>
      <c r="MDG27" s="519"/>
      <c r="MDH27" s="519"/>
      <c r="MDL27" s="519"/>
      <c r="MDM27" s="519"/>
      <c r="MDQ27" s="519"/>
      <c r="MDR27" s="519"/>
      <c r="MDV27" s="519"/>
      <c r="MDW27" s="519"/>
      <c r="MEA27" s="519"/>
      <c r="MEB27" s="519"/>
      <c r="MEF27" s="519"/>
      <c r="MEG27" s="519"/>
      <c r="MEK27" s="519"/>
      <c r="MEL27" s="519"/>
      <c r="MEP27" s="519"/>
      <c r="MEQ27" s="519"/>
      <c r="MEU27" s="519"/>
      <c r="MEV27" s="519"/>
      <c r="MEZ27" s="519"/>
      <c r="MFA27" s="519"/>
      <c r="MFE27" s="519"/>
      <c r="MFF27" s="519"/>
      <c r="MFJ27" s="519"/>
      <c r="MFK27" s="519"/>
      <c r="MFO27" s="519"/>
      <c r="MFP27" s="519"/>
      <c r="MFT27" s="519"/>
      <c r="MFU27" s="519"/>
      <c r="MFY27" s="519"/>
      <c r="MFZ27" s="519"/>
      <c r="MGD27" s="519"/>
      <c r="MGE27" s="519"/>
      <c r="MGI27" s="519"/>
      <c r="MGJ27" s="519"/>
      <c r="MGN27" s="519"/>
      <c r="MGO27" s="519"/>
      <c r="MGS27" s="519"/>
      <c r="MGT27" s="519"/>
      <c r="MGX27" s="519"/>
      <c r="MGY27" s="519"/>
      <c r="MHC27" s="519"/>
      <c r="MHD27" s="519"/>
      <c r="MHH27" s="519"/>
      <c r="MHI27" s="519"/>
      <c r="MHM27" s="519"/>
      <c r="MHN27" s="519"/>
      <c r="MHR27" s="519"/>
      <c r="MHS27" s="519"/>
      <c r="MHW27" s="519"/>
      <c r="MHX27" s="519"/>
      <c r="MIB27" s="519"/>
      <c r="MIC27" s="519"/>
      <c r="MIG27" s="519"/>
      <c r="MIH27" s="519"/>
      <c r="MIL27" s="519"/>
      <c r="MIM27" s="519"/>
      <c r="MIQ27" s="519"/>
      <c r="MIR27" s="519"/>
      <c r="MIV27" s="519"/>
      <c r="MIW27" s="519"/>
      <c r="MJA27" s="519"/>
      <c r="MJB27" s="519"/>
      <c r="MJF27" s="519"/>
      <c r="MJG27" s="519"/>
      <c r="MJK27" s="519"/>
      <c r="MJL27" s="519"/>
      <c r="MJP27" s="519"/>
      <c r="MJQ27" s="519"/>
      <c r="MJU27" s="519"/>
      <c r="MJV27" s="519"/>
      <c r="MJZ27" s="519"/>
      <c r="MKA27" s="519"/>
      <c r="MKE27" s="519"/>
      <c r="MKF27" s="519"/>
      <c r="MKJ27" s="519"/>
      <c r="MKK27" s="519"/>
      <c r="MKO27" s="519"/>
      <c r="MKP27" s="519"/>
      <c r="MKT27" s="519"/>
      <c r="MKU27" s="519"/>
      <c r="MKY27" s="519"/>
      <c r="MKZ27" s="519"/>
      <c r="MLD27" s="519"/>
      <c r="MLE27" s="519"/>
      <c r="MLI27" s="519"/>
      <c r="MLJ27" s="519"/>
      <c r="MLN27" s="519"/>
      <c r="MLO27" s="519"/>
      <c r="MLS27" s="519"/>
      <c r="MLT27" s="519"/>
      <c r="MLX27" s="519"/>
      <c r="MLY27" s="519"/>
      <c r="MMC27" s="519"/>
      <c r="MMD27" s="519"/>
      <c r="MMH27" s="519"/>
      <c r="MMI27" s="519"/>
      <c r="MMM27" s="519"/>
      <c r="MMN27" s="519"/>
      <c r="MMR27" s="519"/>
      <c r="MMS27" s="519"/>
      <c r="MMW27" s="519"/>
      <c r="MMX27" s="519"/>
      <c r="MNB27" s="519"/>
      <c r="MNC27" s="519"/>
      <c r="MNG27" s="519"/>
      <c r="MNH27" s="519"/>
      <c r="MNL27" s="519"/>
      <c r="MNM27" s="519"/>
      <c r="MNQ27" s="519"/>
      <c r="MNR27" s="519"/>
      <c r="MNV27" s="519"/>
      <c r="MNW27" s="519"/>
      <c r="MOA27" s="519"/>
      <c r="MOB27" s="519"/>
      <c r="MOF27" s="519"/>
      <c r="MOG27" s="519"/>
      <c r="MOK27" s="519"/>
      <c r="MOL27" s="519"/>
      <c r="MOP27" s="519"/>
      <c r="MOQ27" s="519"/>
      <c r="MOU27" s="519"/>
      <c r="MOV27" s="519"/>
      <c r="MOZ27" s="519"/>
      <c r="MPA27" s="519"/>
      <c r="MPE27" s="519"/>
      <c r="MPF27" s="519"/>
      <c r="MPJ27" s="519"/>
      <c r="MPK27" s="519"/>
      <c r="MPO27" s="519"/>
      <c r="MPP27" s="519"/>
      <c r="MPT27" s="519"/>
      <c r="MPU27" s="519"/>
      <c r="MPY27" s="519"/>
      <c r="MPZ27" s="519"/>
      <c r="MQD27" s="519"/>
      <c r="MQE27" s="519"/>
      <c r="MQI27" s="519"/>
      <c r="MQJ27" s="519"/>
      <c r="MQN27" s="519"/>
      <c r="MQO27" s="519"/>
      <c r="MQS27" s="519"/>
      <c r="MQT27" s="519"/>
      <c r="MQX27" s="519"/>
      <c r="MQY27" s="519"/>
      <c r="MRC27" s="519"/>
      <c r="MRD27" s="519"/>
      <c r="MRH27" s="519"/>
      <c r="MRI27" s="519"/>
      <c r="MRM27" s="519"/>
      <c r="MRN27" s="519"/>
      <c r="MRR27" s="519"/>
      <c r="MRS27" s="519"/>
      <c r="MRW27" s="519"/>
      <c r="MRX27" s="519"/>
      <c r="MSB27" s="519"/>
      <c r="MSC27" s="519"/>
      <c r="MSG27" s="519"/>
      <c r="MSH27" s="519"/>
      <c r="MSL27" s="519"/>
      <c r="MSM27" s="519"/>
      <c r="MSQ27" s="519"/>
      <c r="MSR27" s="519"/>
      <c r="MSV27" s="519"/>
      <c r="MSW27" s="519"/>
      <c r="MTA27" s="519"/>
      <c r="MTB27" s="519"/>
      <c r="MTF27" s="519"/>
      <c r="MTG27" s="519"/>
      <c r="MTK27" s="519"/>
      <c r="MTL27" s="519"/>
      <c r="MTP27" s="519"/>
      <c r="MTQ27" s="519"/>
      <c r="MTU27" s="519"/>
      <c r="MTV27" s="519"/>
      <c r="MTZ27" s="519"/>
      <c r="MUA27" s="519"/>
      <c r="MUE27" s="519"/>
      <c r="MUF27" s="519"/>
      <c r="MUJ27" s="519"/>
      <c r="MUK27" s="519"/>
      <c r="MUO27" s="519"/>
      <c r="MUP27" s="519"/>
      <c r="MUT27" s="519"/>
      <c r="MUU27" s="519"/>
      <c r="MUY27" s="519"/>
      <c r="MUZ27" s="519"/>
      <c r="MVD27" s="519"/>
      <c r="MVE27" s="519"/>
      <c r="MVI27" s="519"/>
      <c r="MVJ27" s="519"/>
      <c r="MVN27" s="519"/>
      <c r="MVO27" s="519"/>
      <c r="MVS27" s="519"/>
      <c r="MVT27" s="519"/>
      <c r="MVX27" s="519"/>
      <c r="MVY27" s="519"/>
      <c r="MWC27" s="519"/>
      <c r="MWD27" s="519"/>
      <c r="MWH27" s="519"/>
      <c r="MWI27" s="519"/>
      <c r="MWM27" s="519"/>
      <c r="MWN27" s="519"/>
      <c r="MWR27" s="519"/>
      <c r="MWS27" s="519"/>
      <c r="MWW27" s="519"/>
      <c r="MWX27" s="519"/>
      <c r="MXB27" s="519"/>
      <c r="MXC27" s="519"/>
      <c r="MXG27" s="519"/>
      <c r="MXH27" s="519"/>
      <c r="MXL27" s="519"/>
      <c r="MXM27" s="519"/>
      <c r="MXQ27" s="519"/>
      <c r="MXR27" s="519"/>
      <c r="MXV27" s="519"/>
      <c r="MXW27" s="519"/>
      <c r="MYA27" s="519"/>
      <c r="MYB27" s="519"/>
      <c r="MYF27" s="519"/>
      <c r="MYG27" s="519"/>
      <c r="MYK27" s="519"/>
      <c r="MYL27" s="519"/>
      <c r="MYP27" s="519"/>
      <c r="MYQ27" s="519"/>
      <c r="MYU27" s="519"/>
      <c r="MYV27" s="519"/>
      <c r="MYZ27" s="519"/>
      <c r="MZA27" s="519"/>
      <c r="MZE27" s="519"/>
      <c r="MZF27" s="519"/>
      <c r="MZJ27" s="519"/>
      <c r="MZK27" s="519"/>
      <c r="MZO27" s="519"/>
      <c r="MZP27" s="519"/>
      <c r="MZT27" s="519"/>
      <c r="MZU27" s="519"/>
      <c r="MZY27" s="519"/>
      <c r="MZZ27" s="519"/>
      <c r="NAD27" s="519"/>
      <c r="NAE27" s="519"/>
      <c r="NAI27" s="519"/>
      <c r="NAJ27" s="519"/>
      <c r="NAN27" s="519"/>
      <c r="NAO27" s="519"/>
      <c r="NAS27" s="519"/>
      <c r="NAT27" s="519"/>
      <c r="NAX27" s="519"/>
      <c r="NAY27" s="519"/>
      <c r="NBC27" s="519"/>
      <c r="NBD27" s="519"/>
      <c r="NBH27" s="519"/>
      <c r="NBI27" s="519"/>
      <c r="NBM27" s="519"/>
      <c r="NBN27" s="519"/>
      <c r="NBR27" s="519"/>
      <c r="NBS27" s="519"/>
      <c r="NBW27" s="519"/>
      <c r="NBX27" s="519"/>
      <c r="NCB27" s="519"/>
      <c r="NCC27" s="519"/>
      <c r="NCG27" s="519"/>
      <c r="NCH27" s="519"/>
      <c r="NCL27" s="519"/>
      <c r="NCM27" s="519"/>
      <c r="NCQ27" s="519"/>
      <c r="NCR27" s="519"/>
      <c r="NCV27" s="519"/>
      <c r="NCW27" s="519"/>
      <c r="NDA27" s="519"/>
      <c r="NDB27" s="519"/>
      <c r="NDF27" s="519"/>
      <c r="NDG27" s="519"/>
      <c r="NDK27" s="519"/>
      <c r="NDL27" s="519"/>
      <c r="NDP27" s="519"/>
      <c r="NDQ27" s="519"/>
      <c r="NDU27" s="519"/>
      <c r="NDV27" s="519"/>
      <c r="NDZ27" s="519"/>
      <c r="NEA27" s="519"/>
      <c r="NEE27" s="519"/>
      <c r="NEF27" s="519"/>
      <c r="NEJ27" s="519"/>
      <c r="NEK27" s="519"/>
      <c r="NEO27" s="519"/>
      <c r="NEP27" s="519"/>
      <c r="NET27" s="519"/>
      <c r="NEU27" s="519"/>
      <c r="NEY27" s="519"/>
      <c r="NEZ27" s="519"/>
      <c r="NFD27" s="519"/>
      <c r="NFE27" s="519"/>
      <c r="NFI27" s="519"/>
      <c r="NFJ27" s="519"/>
      <c r="NFN27" s="519"/>
      <c r="NFO27" s="519"/>
      <c r="NFS27" s="519"/>
      <c r="NFT27" s="519"/>
      <c r="NFX27" s="519"/>
      <c r="NFY27" s="519"/>
      <c r="NGC27" s="519"/>
      <c r="NGD27" s="519"/>
      <c r="NGH27" s="519"/>
      <c r="NGI27" s="519"/>
      <c r="NGM27" s="519"/>
      <c r="NGN27" s="519"/>
      <c r="NGR27" s="519"/>
      <c r="NGS27" s="519"/>
      <c r="NGW27" s="519"/>
      <c r="NGX27" s="519"/>
      <c r="NHB27" s="519"/>
      <c r="NHC27" s="519"/>
      <c r="NHG27" s="519"/>
      <c r="NHH27" s="519"/>
      <c r="NHL27" s="519"/>
      <c r="NHM27" s="519"/>
      <c r="NHQ27" s="519"/>
      <c r="NHR27" s="519"/>
      <c r="NHV27" s="519"/>
      <c r="NHW27" s="519"/>
      <c r="NIA27" s="519"/>
      <c r="NIB27" s="519"/>
      <c r="NIF27" s="519"/>
      <c r="NIG27" s="519"/>
      <c r="NIK27" s="519"/>
      <c r="NIL27" s="519"/>
      <c r="NIP27" s="519"/>
      <c r="NIQ27" s="519"/>
      <c r="NIU27" s="519"/>
      <c r="NIV27" s="519"/>
      <c r="NIZ27" s="519"/>
      <c r="NJA27" s="519"/>
      <c r="NJE27" s="519"/>
      <c r="NJF27" s="519"/>
      <c r="NJJ27" s="519"/>
      <c r="NJK27" s="519"/>
      <c r="NJO27" s="519"/>
      <c r="NJP27" s="519"/>
      <c r="NJT27" s="519"/>
      <c r="NJU27" s="519"/>
      <c r="NJY27" s="519"/>
      <c r="NJZ27" s="519"/>
      <c r="NKD27" s="519"/>
      <c r="NKE27" s="519"/>
      <c r="NKI27" s="519"/>
      <c r="NKJ27" s="519"/>
      <c r="NKN27" s="519"/>
      <c r="NKO27" s="519"/>
      <c r="NKS27" s="519"/>
      <c r="NKT27" s="519"/>
      <c r="NKX27" s="519"/>
      <c r="NKY27" s="519"/>
      <c r="NLC27" s="519"/>
      <c r="NLD27" s="519"/>
      <c r="NLH27" s="519"/>
      <c r="NLI27" s="519"/>
      <c r="NLM27" s="519"/>
      <c r="NLN27" s="519"/>
      <c r="NLR27" s="519"/>
      <c r="NLS27" s="519"/>
      <c r="NLW27" s="519"/>
      <c r="NLX27" s="519"/>
      <c r="NMB27" s="519"/>
      <c r="NMC27" s="519"/>
      <c r="NMG27" s="519"/>
      <c r="NMH27" s="519"/>
      <c r="NML27" s="519"/>
      <c r="NMM27" s="519"/>
      <c r="NMQ27" s="519"/>
      <c r="NMR27" s="519"/>
      <c r="NMV27" s="519"/>
      <c r="NMW27" s="519"/>
      <c r="NNA27" s="519"/>
      <c r="NNB27" s="519"/>
      <c r="NNF27" s="519"/>
      <c r="NNG27" s="519"/>
      <c r="NNK27" s="519"/>
      <c r="NNL27" s="519"/>
      <c r="NNP27" s="519"/>
      <c r="NNQ27" s="519"/>
      <c r="NNU27" s="519"/>
      <c r="NNV27" s="519"/>
      <c r="NNZ27" s="519"/>
      <c r="NOA27" s="519"/>
      <c r="NOE27" s="519"/>
      <c r="NOF27" s="519"/>
      <c r="NOJ27" s="519"/>
      <c r="NOK27" s="519"/>
      <c r="NOO27" s="519"/>
      <c r="NOP27" s="519"/>
      <c r="NOT27" s="519"/>
      <c r="NOU27" s="519"/>
      <c r="NOY27" s="519"/>
      <c r="NOZ27" s="519"/>
      <c r="NPD27" s="519"/>
      <c r="NPE27" s="519"/>
      <c r="NPI27" s="519"/>
      <c r="NPJ27" s="519"/>
      <c r="NPN27" s="519"/>
      <c r="NPO27" s="519"/>
      <c r="NPS27" s="519"/>
      <c r="NPT27" s="519"/>
      <c r="NPX27" s="519"/>
      <c r="NPY27" s="519"/>
      <c r="NQC27" s="519"/>
      <c r="NQD27" s="519"/>
      <c r="NQH27" s="519"/>
      <c r="NQI27" s="519"/>
      <c r="NQM27" s="519"/>
      <c r="NQN27" s="519"/>
      <c r="NQR27" s="519"/>
      <c r="NQS27" s="519"/>
      <c r="NQW27" s="519"/>
      <c r="NQX27" s="519"/>
      <c r="NRB27" s="519"/>
      <c r="NRC27" s="519"/>
      <c r="NRG27" s="519"/>
      <c r="NRH27" s="519"/>
      <c r="NRL27" s="519"/>
      <c r="NRM27" s="519"/>
      <c r="NRQ27" s="519"/>
      <c r="NRR27" s="519"/>
      <c r="NRV27" s="519"/>
      <c r="NRW27" s="519"/>
      <c r="NSA27" s="519"/>
      <c r="NSB27" s="519"/>
      <c r="NSF27" s="519"/>
      <c r="NSG27" s="519"/>
      <c r="NSK27" s="519"/>
      <c r="NSL27" s="519"/>
      <c r="NSP27" s="519"/>
      <c r="NSQ27" s="519"/>
      <c r="NSU27" s="519"/>
      <c r="NSV27" s="519"/>
      <c r="NSZ27" s="519"/>
      <c r="NTA27" s="519"/>
      <c r="NTE27" s="519"/>
      <c r="NTF27" s="519"/>
      <c r="NTJ27" s="519"/>
      <c r="NTK27" s="519"/>
      <c r="NTO27" s="519"/>
      <c r="NTP27" s="519"/>
      <c r="NTT27" s="519"/>
      <c r="NTU27" s="519"/>
      <c r="NTY27" s="519"/>
      <c r="NTZ27" s="519"/>
      <c r="NUD27" s="519"/>
      <c r="NUE27" s="519"/>
      <c r="NUI27" s="519"/>
      <c r="NUJ27" s="519"/>
      <c r="NUN27" s="519"/>
      <c r="NUO27" s="519"/>
      <c r="NUS27" s="519"/>
      <c r="NUT27" s="519"/>
      <c r="NUX27" s="519"/>
      <c r="NUY27" s="519"/>
      <c r="NVC27" s="519"/>
      <c r="NVD27" s="519"/>
      <c r="NVH27" s="519"/>
      <c r="NVI27" s="519"/>
      <c r="NVM27" s="519"/>
      <c r="NVN27" s="519"/>
      <c r="NVR27" s="519"/>
      <c r="NVS27" s="519"/>
      <c r="NVW27" s="519"/>
      <c r="NVX27" s="519"/>
      <c r="NWB27" s="519"/>
      <c r="NWC27" s="519"/>
      <c r="NWG27" s="519"/>
      <c r="NWH27" s="519"/>
      <c r="NWL27" s="519"/>
      <c r="NWM27" s="519"/>
      <c r="NWQ27" s="519"/>
      <c r="NWR27" s="519"/>
      <c r="NWV27" s="519"/>
      <c r="NWW27" s="519"/>
      <c r="NXA27" s="519"/>
      <c r="NXB27" s="519"/>
      <c r="NXF27" s="519"/>
      <c r="NXG27" s="519"/>
      <c r="NXK27" s="519"/>
      <c r="NXL27" s="519"/>
      <c r="NXP27" s="519"/>
      <c r="NXQ27" s="519"/>
      <c r="NXU27" s="519"/>
      <c r="NXV27" s="519"/>
      <c r="NXZ27" s="519"/>
      <c r="NYA27" s="519"/>
      <c r="NYE27" s="519"/>
      <c r="NYF27" s="519"/>
      <c r="NYJ27" s="519"/>
      <c r="NYK27" s="519"/>
      <c r="NYO27" s="519"/>
      <c r="NYP27" s="519"/>
      <c r="NYT27" s="519"/>
      <c r="NYU27" s="519"/>
      <c r="NYY27" s="519"/>
      <c r="NYZ27" s="519"/>
      <c r="NZD27" s="519"/>
      <c r="NZE27" s="519"/>
      <c r="NZI27" s="519"/>
      <c r="NZJ27" s="519"/>
      <c r="NZN27" s="519"/>
      <c r="NZO27" s="519"/>
      <c r="NZS27" s="519"/>
      <c r="NZT27" s="519"/>
      <c r="NZX27" s="519"/>
      <c r="NZY27" s="519"/>
      <c r="OAC27" s="519"/>
      <c r="OAD27" s="519"/>
      <c r="OAH27" s="519"/>
      <c r="OAI27" s="519"/>
      <c r="OAM27" s="519"/>
      <c r="OAN27" s="519"/>
      <c r="OAR27" s="519"/>
      <c r="OAS27" s="519"/>
      <c r="OAW27" s="519"/>
      <c r="OAX27" s="519"/>
      <c r="OBB27" s="519"/>
      <c r="OBC27" s="519"/>
      <c r="OBG27" s="519"/>
      <c r="OBH27" s="519"/>
      <c r="OBL27" s="519"/>
      <c r="OBM27" s="519"/>
      <c r="OBQ27" s="519"/>
      <c r="OBR27" s="519"/>
      <c r="OBV27" s="519"/>
      <c r="OBW27" s="519"/>
      <c r="OCA27" s="519"/>
      <c r="OCB27" s="519"/>
      <c r="OCF27" s="519"/>
      <c r="OCG27" s="519"/>
      <c r="OCK27" s="519"/>
      <c r="OCL27" s="519"/>
      <c r="OCP27" s="519"/>
      <c r="OCQ27" s="519"/>
      <c r="OCU27" s="519"/>
      <c r="OCV27" s="519"/>
      <c r="OCZ27" s="519"/>
      <c r="ODA27" s="519"/>
      <c r="ODE27" s="519"/>
      <c r="ODF27" s="519"/>
      <c r="ODJ27" s="519"/>
      <c r="ODK27" s="519"/>
      <c r="ODO27" s="519"/>
      <c r="ODP27" s="519"/>
      <c r="ODT27" s="519"/>
      <c r="ODU27" s="519"/>
      <c r="ODY27" s="519"/>
      <c r="ODZ27" s="519"/>
      <c r="OED27" s="519"/>
      <c r="OEE27" s="519"/>
      <c r="OEI27" s="519"/>
      <c r="OEJ27" s="519"/>
      <c r="OEN27" s="519"/>
      <c r="OEO27" s="519"/>
      <c r="OES27" s="519"/>
      <c r="OET27" s="519"/>
      <c r="OEX27" s="519"/>
      <c r="OEY27" s="519"/>
      <c r="OFC27" s="519"/>
      <c r="OFD27" s="519"/>
      <c r="OFH27" s="519"/>
      <c r="OFI27" s="519"/>
      <c r="OFM27" s="519"/>
      <c r="OFN27" s="519"/>
      <c r="OFR27" s="519"/>
      <c r="OFS27" s="519"/>
      <c r="OFW27" s="519"/>
      <c r="OFX27" s="519"/>
      <c r="OGB27" s="519"/>
      <c r="OGC27" s="519"/>
      <c r="OGG27" s="519"/>
      <c r="OGH27" s="519"/>
      <c r="OGL27" s="519"/>
      <c r="OGM27" s="519"/>
      <c r="OGQ27" s="519"/>
      <c r="OGR27" s="519"/>
      <c r="OGV27" s="519"/>
      <c r="OGW27" s="519"/>
      <c r="OHA27" s="519"/>
      <c r="OHB27" s="519"/>
      <c r="OHF27" s="519"/>
      <c r="OHG27" s="519"/>
      <c r="OHK27" s="519"/>
      <c r="OHL27" s="519"/>
      <c r="OHP27" s="519"/>
      <c r="OHQ27" s="519"/>
      <c r="OHU27" s="519"/>
      <c r="OHV27" s="519"/>
      <c r="OHZ27" s="519"/>
      <c r="OIA27" s="519"/>
      <c r="OIE27" s="519"/>
      <c r="OIF27" s="519"/>
      <c r="OIJ27" s="519"/>
      <c r="OIK27" s="519"/>
      <c r="OIO27" s="519"/>
      <c r="OIP27" s="519"/>
      <c r="OIT27" s="519"/>
      <c r="OIU27" s="519"/>
      <c r="OIY27" s="519"/>
      <c r="OIZ27" s="519"/>
      <c r="OJD27" s="519"/>
      <c r="OJE27" s="519"/>
      <c r="OJI27" s="519"/>
      <c r="OJJ27" s="519"/>
      <c r="OJN27" s="519"/>
      <c r="OJO27" s="519"/>
      <c r="OJS27" s="519"/>
      <c r="OJT27" s="519"/>
      <c r="OJX27" s="519"/>
      <c r="OJY27" s="519"/>
      <c r="OKC27" s="519"/>
      <c r="OKD27" s="519"/>
      <c r="OKH27" s="519"/>
      <c r="OKI27" s="519"/>
      <c r="OKM27" s="519"/>
      <c r="OKN27" s="519"/>
      <c r="OKR27" s="519"/>
      <c r="OKS27" s="519"/>
      <c r="OKW27" s="519"/>
      <c r="OKX27" s="519"/>
      <c r="OLB27" s="519"/>
      <c r="OLC27" s="519"/>
      <c r="OLG27" s="519"/>
      <c r="OLH27" s="519"/>
      <c r="OLL27" s="519"/>
      <c r="OLM27" s="519"/>
      <c r="OLQ27" s="519"/>
      <c r="OLR27" s="519"/>
      <c r="OLV27" s="519"/>
      <c r="OLW27" s="519"/>
      <c r="OMA27" s="519"/>
      <c r="OMB27" s="519"/>
      <c r="OMF27" s="519"/>
      <c r="OMG27" s="519"/>
      <c r="OMK27" s="519"/>
      <c r="OML27" s="519"/>
      <c r="OMP27" s="519"/>
      <c r="OMQ27" s="519"/>
      <c r="OMU27" s="519"/>
      <c r="OMV27" s="519"/>
      <c r="OMZ27" s="519"/>
      <c r="ONA27" s="519"/>
      <c r="ONE27" s="519"/>
      <c r="ONF27" s="519"/>
      <c r="ONJ27" s="519"/>
      <c r="ONK27" s="519"/>
      <c r="ONO27" s="519"/>
      <c r="ONP27" s="519"/>
      <c r="ONT27" s="519"/>
      <c r="ONU27" s="519"/>
      <c r="ONY27" s="519"/>
      <c r="ONZ27" s="519"/>
      <c r="OOD27" s="519"/>
      <c r="OOE27" s="519"/>
      <c r="OOI27" s="519"/>
      <c r="OOJ27" s="519"/>
      <c r="OON27" s="519"/>
      <c r="OOO27" s="519"/>
      <c r="OOS27" s="519"/>
      <c r="OOT27" s="519"/>
      <c r="OOX27" s="519"/>
      <c r="OOY27" s="519"/>
      <c r="OPC27" s="519"/>
      <c r="OPD27" s="519"/>
      <c r="OPH27" s="519"/>
      <c r="OPI27" s="519"/>
      <c r="OPM27" s="519"/>
      <c r="OPN27" s="519"/>
      <c r="OPR27" s="519"/>
      <c r="OPS27" s="519"/>
      <c r="OPW27" s="519"/>
      <c r="OPX27" s="519"/>
      <c r="OQB27" s="519"/>
      <c r="OQC27" s="519"/>
      <c r="OQG27" s="519"/>
      <c r="OQH27" s="519"/>
      <c r="OQL27" s="519"/>
      <c r="OQM27" s="519"/>
      <c r="OQQ27" s="519"/>
      <c r="OQR27" s="519"/>
      <c r="OQV27" s="519"/>
      <c r="OQW27" s="519"/>
      <c r="ORA27" s="519"/>
      <c r="ORB27" s="519"/>
      <c r="ORF27" s="519"/>
      <c r="ORG27" s="519"/>
      <c r="ORK27" s="519"/>
      <c r="ORL27" s="519"/>
      <c r="ORP27" s="519"/>
      <c r="ORQ27" s="519"/>
      <c r="ORU27" s="519"/>
      <c r="ORV27" s="519"/>
      <c r="ORZ27" s="519"/>
      <c r="OSA27" s="519"/>
      <c r="OSE27" s="519"/>
      <c r="OSF27" s="519"/>
      <c r="OSJ27" s="519"/>
      <c r="OSK27" s="519"/>
      <c r="OSO27" s="519"/>
      <c r="OSP27" s="519"/>
      <c r="OST27" s="519"/>
      <c r="OSU27" s="519"/>
      <c r="OSY27" s="519"/>
      <c r="OSZ27" s="519"/>
      <c r="OTD27" s="519"/>
      <c r="OTE27" s="519"/>
      <c r="OTI27" s="519"/>
      <c r="OTJ27" s="519"/>
      <c r="OTN27" s="519"/>
      <c r="OTO27" s="519"/>
      <c r="OTS27" s="519"/>
      <c r="OTT27" s="519"/>
      <c r="OTX27" s="519"/>
      <c r="OTY27" s="519"/>
      <c r="OUC27" s="519"/>
      <c r="OUD27" s="519"/>
      <c r="OUH27" s="519"/>
      <c r="OUI27" s="519"/>
      <c r="OUM27" s="519"/>
      <c r="OUN27" s="519"/>
      <c r="OUR27" s="519"/>
      <c r="OUS27" s="519"/>
      <c r="OUW27" s="519"/>
      <c r="OUX27" s="519"/>
      <c r="OVB27" s="519"/>
      <c r="OVC27" s="519"/>
      <c r="OVG27" s="519"/>
      <c r="OVH27" s="519"/>
      <c r="OVL27" s="519"/>
      <c r="OVM27" s="519"/>
      <c r="OVQ27" s="519"/>
      <c r="OVR27" s="519"/>
      <c r="OVV27" s="519"/>
      <c r="OVW27" s="519"/>
      <c r="OWA27" s="519"/>
      <c r="OWB27" s="519"/>
      <c r="OWF27" s="519"/>
      <c r="OWG27" s="519"/>
      <c r="OWK27" s="519"/>
      <c r="OWL27" s="519"/>
      <c r="OWP27" s="519"/>
      <c r="OWQ27" s="519"/>
      <c r="OWU27" s="519"/>
      <c r="OWV27" s="519"/>
      <c r="OWZ27" s="519"/>
      <c r="OXA27" s="519"/>
      <c r="OXE27" s="519"/>
      <c r="OXF27" s="519"/>
      <c r="OXJ27" s="519"/>
      <c r="OXK27" s="519"/>
      <c r="OXO27" s="519"/>
      <c r="OXP27" s="519"/>
      <c r="OXT27" s="519"/>
      <c r="OXU27" s="519"/>
      <c r="OXY27" s="519"/>
      <c r="OXZ27" s="519"/>
      <c r="OYD27" s="519"/>
      <c r="OYE27" s="519"/>
      <c r="OYI27" s="519"/>
      <c r="OYJ27" s="519"/>
      <c r="OYN27" s="519"/>
      <c r="OYO27" s="519"/>
      <c r="OYS27" s="519"/>
      <c r="OYT27" s="519"/>
      <c r="OYX27" s="519"/>
      <c r="OYY27" s="519"/>
      <c r="OZC27" s="519"/>
      <c r="OZD27" s="519"/>
      <c r="OZH27" s="519"/>
      <c r="OZI27" s="519"/>
      <c r="OZM27" s="519"/>
      <c r="OZN27" s="519"/>
      <c r="OZR27" s="519"/>
      <c r="OZS27" s="519"/>
      <c r="OZW27" s="519"/>
      <c r="OZX27" s="519"/>
      <c r="PAB27" s="519"/>
      <c r="PAC27" s="519"/>
      <c r="PAG27" s="519"/>
      <c r="PAH27" s="519"/>
      <c r="PAL27" s="519"/>
      <c r="PAM27" s="519"/>
      <c r="PAQ27" s="519"/>
      <c r="PAR27" s="519"/>
      <c r="PAV27" s="519"/>
      <c r="PAW27" s="519"/>
      <c r="PBA27" s="519"/>
      <c r="PBB27" s="519"/>
      <c r="PBF27" s="519"/>
      <c r="PBG27" s="519"/>
      <c r="PBK27" s="519"/>
      <c r="PBL27" s="519"/>
      <c r="PBP27" s="519"/>
      <c r="PBQ27" s="519"/>
      <c r="PBU27" s="519"/>
      <c r="PBV27" s="519"/>
      <c r="PBZ27" s="519"/>
      <c r="PCA27" s="519"/>
      <c r="PCE27" s="519"/>
      <c r="PCF27" s="519"/>
      <c r="PCJ27" s="519"/>
      <c r="PCK27" s="519"/>
      <c r="PCO27" s="519"/>
      <c r="PCP27" s="519"/>
      <c r="PCT27" s="519"/>
      <c r="PCU27" s="519"/>
      <c r="PCY27" s="519"/>
      <c r="PCZ27" s="519"/>
      <c r="PDD27" s="519"/>
      <c r="PDE27" s="519"/>
      <c r="PDI27" s="519"/>
      <c r="PDJ27" s="519"/>
      <c r="PDN27" s="519"/>
      <c r="PDO27" s="519"/>
      <c r="PDS27" s="519"/>
      <c r="PDT27" s="519"/>
      <c r="PDX27" s="519"/>
      <c r="PDY27" s="519"/>
      <c r="PEC27" s="519"/>
      <c r="PED27" s="519"/>
      <c r="PEH27" s="519"/>
      <c r="PEI27" s="519"/>
      <c r="PEM27" s="519"/>
      <c r="PEN27" s="519"/>
      <c r="PER27" s="519"/>
      <c r="PES27" s="519"/>
      <c r="PEW27" s="519"/>
      <c r="PEX27" s="519"/>
      <c r="PFB27" s="519"/>
      <c r="PFC27" s="519"/>
      <c r="PFG27" s="519"/>
      <c r="PFH27" s="519"/>
      <c r="PFL27" s="519"/>
      <c r="PFM27" s="519"/>
      <c r="PFQ27" s="519"/>
      <c r="PFR27" s="519"/>
      <c r="PFV27" s="519"/>
      <c r="PFW27" s="519"/>
      <c r="PGA27" s="519"/>
      <c r="PGB27" s="519"/>
      <c r="PGF27" s="519"/>
      <c r="PGG27" s="519"/>
      <c r="PGK27" s="519"/>
      <c r="PGL27" s="519"/>
      <c r="PGP27" s="519"/>
      <c r="PGQ27" s="519"/>
      <c r="PGU27" s="519"/>
      <c r="PGV27" s="519"/>
      <c r="PGZ27" s="519"/>
      <c r="PHA27" s="519"/>
      <c r="PHE27" s="519"/>
      <c r="PHF27" s="519"/>
      <c r="PHJ27" s="519"/>
      <c r="PHK27" s="519"/>
      <c r="PHO27" s="519"/>
      <c r="PHP27" s="519"/>
      <c r="PHT27" s="519"/>
      <c r="PHU27" s="519"/>
      <c r="PHY27" s="519"/>
      <c r="PHZ27" s="519"/>
      <c r="PID27" s="519"/>
      <c r="PIE27" s="519"/>
      <c r="PII27" s="519"/>
      <c r="PIJ27" s="519"/>
      <c r="PIN27" s="519"/>
      <c r="PIO27" s="519"/>
      <c r="PIS27" s="519"/>
      <c r="PIT27" s="519"/>
      <c r="PIX27" s="519"/>
      <c r="PIY27" s="519"/>
      <c r="PJC27" s="519"/>
      <c r="PJD27" s="519"/>
      <c r="PJH27" s="519"/>
      <c r="PJI27" s="519"/>
      <c r="PJM27" s="519"/>
      <c r="PJN27" s="519"/>
      <c r="PJR27" s="519"/>
      <c r="PJS27" s="519"/>
      <c r="PJW27" s="519"/>
      <c r="PJX27" s="519"/>
      <c r="PKB27" s="519"/>
      <c r="PKC27" s="519"/>
      <c r="PKG27" s="519"/>
      <c r="PKH27" s="519"/>
      <c r="PKL27" s="519"/>
      <c r="PKM27" s="519"/>
      <c r="PKQ27" s="519"/>
      <c r="PKR27" s="519"/>
      <c r="PKV27" s="519"/>
      <c r="PKW27" s="519"/>
      <c r="PLA27" s="519"/>
      <c r="PLB27" s="519"/>
      <c r="PLF27" s="519"/>
      <c r="PLG27" s="519"/>
      <c r="PLK27" s="519"/>
      <c r="PLL27" s="519"/>
      <c r="PLP27" s="519"/>
      <c r="PLQ27" s="519"/>
      <c r="PLU27" s="519"/>
      <c r="PLV27" s="519"/>
      <c r="PLZ27" s="519"/>
      <c r="PMA27" s="519"/>
      <c r="PME27" s="519"/>
      <c r="PMF27" s="519"/>
      <c r="PMJ27" s="519"/>
      <c r="PMK27" s="519"/>
      <c r="PMO27" s="519"/>
      <c r="PMP27" s="519"/>
      <c r="PMT27" s="519"/>
      <c r="PMU27" s="519"/>
      <c r="PMY27" s="519"/>
      <c r="PMZ27" s="519"/>
      <c r="PND27" s="519"/>
      <c r="PNE27" s="519"/>
      <c r="PNI27" s="519"/>
      <c r="PNJ27" s="519"/>
      <c r="PNN27" s="519"/>
      <c r="PNO27" s="519"/>
      <c r="PNS27" s="519"/>
      <c r="PNT27" s="519"/>
      <c r="PNX27" s="519"/>
      <c r="PNY27" s="519"/>
      <c r="POC27" s="519"/>
      <c r="POD27" s="519"/>
      <c r="POH27" s="519"/>
      <c r="POI27" s="519"/>
      <c r="POM27" s="519"/>
      <c r="PON27" s="519"/>
      <c r="POR27" s="519"/>
      <c r="POS27" s="519"/>
      <c r="POW27" s="519"/>
      <c r="POX27" s="519"/>
      <c r="PPB27" s="519"/>
      <c r="PPC27" s="519"/>
      <c r="PPG27" s="519"/>
      <c r="PPH27" s="519"/>
      <c r="PPL27" s="519"/>
      <c r="PPM27" s="519"/>
      <c r="PPQ27" s="519"/>
      <c r="PPR27" s="519"/>
      <c r="PPV27" s="519"/>
      <c r="PPW27" s="519"/>
      <c r="PQA27" s="519"/>
      <c r="PQB27" s="519"/>
      <c r="PQF27" s="519"/>
      <c r="PQG27" s="519"/>
      <c r="PQK27" s="519"/>
      <c r="PQL27" s="519"/>
      <c r="PQP27" s="519"/>
      <c r="PQQ27" s="519"/>
      <c r="PQU27" s="519"/>
      <c r="PQV27" s="519"/>
      <c r="PQZ27" s="519"/>
      <c r="PRA27" s="519"/>
      <c r="PRE27" s="519"/>
      <c r="PRF27" s="519"/>
      <c r="PRJ27" s="519"/>
      <c r="PRK27" s="519"/>
      <c r="PRO27" s="519"/>
      <c r="PRP27" s="519"/>
      <c r="PRT27" s="519"/>
      <c r="PRU27" s="519"/>
      <c r="PRY27" s="519"/>
      <c r="PRZ27" s="519"/>
      <c r="PSD27" s="519"/>
      <c r="PSE27" s="519"/>
      <c r="PSI27" s="519"/>
      <c r="PSJ27" s="519"/>
      <c r="PSN27" s="519"/>
      <c r="PSO27" s="519"/>
      <c r="PSS27" s="519"/>
      <c r="PST27" s="519"/>
      <c r="PSX27" s="519"/>
      <c r="PSY27" s="519"/>
      <c r="PTC27" s="519"/>
      <c r="PTD27" s="519"/>
      <c r="PTH27" s="519"/>
      <c r="PTI27" s="519"/>
      <c r="PTM27" s="519"/>
      <c r="PTN27" s="519"/>
      <c r="PTR27" s="519"/>
      <c r="PTS27" s="519"/>
      <c r="PTW27" s="519"/>
      <c r="PTX27" s="519"/>
      <c r="PUB27" s="519"/>
      <c r="PUC27" s="519"/>
      <c r="PUG27" s="519"/>
      <c r="PUH27" s="519"/>
      <c r="PUL27" s="519"/>
      <c r="PUM27" s="519"/>
      <c r="PUQ27" s="519"/>
      <c r="PUR27" s="519"/>
      <c r="PUV27" s="519"/>
      <c r="PUW27" s="519"/>
      <c r="PVA27" s="519"/>
      <c r="PVB27" s="519"/>
      <c r="PVF27" s="519"/>
      <c r="PVG27" s="519"/>
      <c r="PVK27" s="519"/>
      <c r="PVL27" s="519"/>
      <c r="PVP27" s="519"/>
      <c r="PVQ27" s="519"/>
      <c r="PVU27" s="519"/>
      <c r="PVV27" s="519"/>
      <c r="PVZ27" s="519"/>
      <c r="PWA27" s="519"/>
      <c r="PWE27" s="519"/>
      <c r="PWF27" s="519"/>
      <c r="PWJ27" s="519"/>
      <c r="PWK27" s="519"/>
      <c r="PWO27" s="519"/>
      <c r="PWP27" s="519"/>
      <c r="PWT27" s="519"/>
      <c r="PWU27" s="519"/>
      <c r="PWY27" s="519"/>
      <c r="PWZ27" s="519"/>
      <c r="PXD27" s="519"/>
      <c r="PXE27" s="519"/>
      <c r="PXI27" s="519"/>
      <c r="PXJ27" s="519"/>
      <c r="PXN27" s="519"/>
      <c r="PXO27" s="519"/>
      <c r="PXS27" s="519"/>
      <c r="PXT27" s="519"/>
      <c r="PXX27" s="519"/>
      <c r="PXY27" s="519"/>
      <c r="PYC27" s="519"/>
      <c r="PYD27" s="519"/>
      <c r="PYH27" s="519"/>
      <c r="PYI27" s="519"/>
      <c r="PYM27" s="519"/>
      <c r="PYN27" s="519"/>
      <c r="PYR27" s="519"/>
      <c r="PYS27" s="519"/>
      <c r="PYW27" s="519"/>
      <c r="PYX27" s="519"/>
      <c r="PZB27" s="519"/>
      <c r="PZC27" s="519"/>
      <c r="PZG27" s="519"/>
      <c r="PZH27" s="519"/>
      <c r="PZL27" s="519"/>
      <c r="PZM27" s="519"/>
      <c r="PZQ27" s="519"/>
      <c r="PZR27" s="519"/>
      <c r="PZV27" s="519"/>
      <c r="PZW27" s="519"/>
      <c r="QAA27" s="519"/>
      <c r="QAB27" s="519"/>
      <c r="QAF27" s="519"/>
      <c r="QAG27" s="519"/>
      <c r="QAK27" s="519"/>
      <c r="QAL27" s="519"/>
      <c r="QAP27" s="519"/>
      <c r="QAQ27" s="519"/>
      <c r="QAU27" s="519"/>
      <c r="QAV27" s="519"/>
      <c r="QAZ27" s="519"/>
      <c r="QBA27" s="519"/>
      <c r="QBE27" s="519"/>
      <c r="QBF27" s="519"/>
      <c r="QBJ27" s="519"/>
      <c r="QBK27" s="519"/>
      <c r="QBO27" s="519"/>
      <c r="QBP27" s="519"/>
      <c r="QBT27" s="519"/>
      <c r="QBU27" s="519"/>
      <c r="QBY27" s="519"/>
      <c r="QBZ27" s="519"/>
      <c r="QCD27" s="519"/>
      <c r="QCE27" s="519"/>
      <c r="QCI27" s="519"/>
      <c r="QCJ27" s="519"/>
      <c r="QCN27" s="519"/>
      <c r="QCO27" s="519"/>
      <c r="QCS27" s="519"/>
      <c r="QCT27" s="519"/>
      <c r="QCX27" s="519"/>
      <c r="QCY27" s="519"/>
      <c r="QDC27" s="519"/>
      <c r="QDD27" s="519"/>
      <c r="QDH27" s="519"/>
      <c r="QDI27" s="519"/>
      <c r="QDM27" s="519"/>
      <c r="QDN27" s="519"/>
      <c r="QDR27" s="519"/>
      <c r="QDS27" s="519"/>
      <c r="QDW27" s="519"/>
      <c r="QDX27" s="519"/>
      <c r="QEB27" s="519"/>
      <c r="QEC27" s="519"/>
      <c r="QEG27" s="519"/>
      <c r="QEH27" s="519"/>
      <c r="QEL27" s="519"/>
      <c r="QEM27" s="519"/>
      <c r="QEQ27" s="519"/>
      <c r="QER27" s="519"/>
      <c r="QEV27" s="519"/>
      <c r="QEW27" s="519"/>
      <c r="QFA27" s="519"/>
      <c r="QFB27" s="519"/>
      <c r="QFF27" s="519"/>
      <c r="QFG27" s="519"/>
      <c r="QFK27" s="519"/>
      <c r="QFL27" s="519"/>
      <c r="QFP27" s="519"/>
      <c r="QFQ27" s="519"/>
      <c r="QFU27" s="519"/>
      <c r="QFV27" s="519"/>
      <c r="QFZ27" s="519"/>
      <c r="QGA27" s="519"/>
      <c r="QGE27" s="519"/>
      <c r="QGF27" s="519"/>
      <c r="QGJ27" s="519"/>
      <c r="QGK27" s="519"/>
      <c r="QGO27" s="519"/>
      <c r="QGP27" s="519"/>
      <c r="QGT27" s="519"/>
      <c r="QGU27" s="519"/>
      <c r="QGY27" s="519"/>
      <c r="QGZ27" s="519"/>
      <c r="QHD27" s="519"/>
      <c r="QHE27" s="519"/>
      <c r="QHI27" s="519"/>
      <c r="QHJ27" s="519"/>
      <c r="QHN27" s="519"/>
      <c r="QHO27" s="519"/>
      <c r="QHS27" s="519"/>
      <c r="QHT27" s="519"/>
      <c r="QHX27" s="519"/>
      <c r="QHY27" s="519"/>
      <c r="QIC27" s="519"/>
      <c r="QID27" s="519"/>
      <c r="QIH27" s="519"/>
      <c r="QII27" s="519"/>
      <c r="QIM27" s="519"/>
      <c r="QIN27" s="519"/>
      <c r="QIR27" s="519"/>
      <c r="QIS27" s="519"/>
      <c r="QIW27" s="519"/>
      <c r="QIX27" s="519"/>
      <c r="QJB27" s="519"/>
      <c r="QJC27" s="519"/>
      <c r="QJG27" s="519"/>
      <c r="QJH27" s="519"/>
      <c r="QJL27" s="519"/>
      <c r="QJM27" s="519"/>
      <c r="QJQ27" s="519"/>
      <c r="QJR27" s="519"/>
      <c r="QJV27" s="519"/>
      <c r="QJW27" s="519"/>
      <c r="QKA27" s="519"/>
      <c r="QKB27" s="519"/>
      <c r="QKF27" s="519"/>
      <c r="QKG27" s="519"/>
      <c r="QKK27" s="519"/>
      <c r="QKL27" s="519"/>
      <c r="QKP27" s="519"/>
      <c r="QKQ27" s="519"/>
      <c r="QKU27" s="519"/>
      <c r="QKV27" s="519"/>
      <c r="QKZ27" s="519"/>
      <c r="QLA27" s="519"/>
      <c r="QLE27" s="519"/>
      <c r="QLF27" s="519"/>
      <c r="QLJ27" s="519"/>
      <c r="QLK27" s="519"/>
      <c r="QLO27" s="519"/>
      <c r="QLP27" s="519"/>
      <c r="QLT27" s="519"/>
      <c r="QLU27" s="519"/>
      <c r="QLY27" s="519"/>
      <c r="QLZ27" s="519"/>
      <c r="QMD27" s="519"/>
      <c r="QME27" s="519"/>
      <c r="QMI27" s="519"/>
      <c r="QMJ27" s="519"/>
      <c r="QMN27" s="519"/>
      <c r="QMO27" s="519"/>
      <c r="QMS27" s="519"/>
      <c r="QMT27" s="519"/>
      <c r="QMX27" s="519"/>
      <c r="QMY27" s="519"/>
      <c r="QNC27" s="519"/>
      <c r="QND27" s="519"/>
      <c r="QNH27" s="519"/>
      <c r="QNI27" s="519"/>
      <c r="QNM27" s="519"/>
      <c r="QNN27" s="519"/>
      <c r="QNR27" s="519"/>
      <c r="QNS27" s="519"/>
      <c r="QNW27" s="519"/>
      <c r="QNX27" s="519"/>
      <c r="QOB27" s="519"/>
      <c r="QOC27" s="519"/>
      <c r="QOG27" s="519"/>
      <c r="QOH27" s="519"/>
      <c r="QOL27" s="519"/>
      <c r="QOM27" s="519"/>
      <c r="QOQ27" s="519"/>
      <c r="QOR27" s="519"/>
      <c r="QOV27" s="519"/>
      <c r="QOW27" s="519"/>
      <c r="QPA27" s="519"/>
      <c r="QPB27" s="519"/>
      <c r="QPF27" s="519"/>
      <c r="QPG27" s="519"/>
      <c r="QPK27" s="519"/>
      <c r="QPL27" s="519"/>
      <c r="QPP27" s="519"/>
      <c r="QPQ27" s="519"/>
      <c r="QPU27" s="519"/>
      <c r="QPV27" s="519"/>
      <c r="QPZ27" s="519"/>
      <c r="QQA27" s="519"/>
      <c r="QQE27" s="519"/>
      <c r="QQF27" s="519"/>
      <c r="QQJ27" s="519"/>
      <c r="QQK27" s="519"/>
      <c r="QQO27" s="519"/>
      <c r="QQP27" s="519"/>
      <c r="QQT27" s="519"/>
      <c r="QQU27" s="519"/>
      <c r="QQY27" s="519"/>
      <c r="QQZ27" s="519"/>
      <c r="QRD27" s="519"/>
      <c r="QRE27" s="519"/>
      <c r="QRI27" s="519"/>
      <c r="QRJ27" s="519"/>
      <c r="QRN27" s="519"/>
      <c r="QRO27" s="519"/>
      <c r="QRS27" s="519"/>
      <c r="QRT27" s="519"/>
      <c r="QRX27" s="519"/>
      <c r="QRY27" s="519"/>
      <c r="QSC27" s="519"/>
      <c r="QSD27" s="519"/>
      <c r="QSH27" s="519"/>
      <c r="QSI27" s="519"/>
      <c r="QSM27" s="519"/>
      <c r="QSN27" s="519"/>
      <c r="QSR27" s="519"/>
      <c r="QSS27" s="519"/>
      <c r="QSW27" s="519"/>
      <c r="QSX27" s="519"/>
      <c r="QTB27" s="519"/>
      <c r="QTC27" s="519"/>
      <c r="QTG27" s="519"/>
      <c r="QTH27" s="519"/>
      <c r="QTL27" s="519"/>
      <c r="QTM27" s="519"/>
      <c r="QTQ27" s="519"/>
      <c r="QTR27" s="519"/>
      <c r="QTV27" s="519"/>
      <c r="QTW27" s="519"/>
      <c r="QUA27" s="519"/>
      <c r="QUB27" s="519"/>
      <c r="QUF27" s="519"/>
      <c r="QUG27" s="519"/>
      <c r="QUK27" s="519"/>
      <c r="QUL27" s="519"/>
      <c r="QUP27" s="519"/>
      <c r="QUQ27" s="519"/>
      <c r="QUU27" s="519"/>
      <c r="QUV27" s="519"/>
      <c r="QUZ27" s="519"/>
      <c r="QVA27" s="519"/>
      <c r="QVE27" s="519"/>
      <c r="QVF27" s="519"/>
      <c r="QVJ27" s="519"/>
      <c r="QVK27" s="519"/>
      <c r="QVO27" s="519"/>
      <c r="QVP27" s="519"/>
      <c r="QVT27" s="519"/>
      <c r="QVU27" s="519"/>
      <c r="QVY27" s="519"/>
      <c r="QVZ27" s="519"/>
      <c r="QWD27" s="519"/>
      <c r="QWE27" s="519"/>
      <c r="QWI27" s="519"/>
      <c r="QWJ27" s="519"/>
      <c r="QWN27" s="519"/>
      <c r="QWO27" s="519"/>
      <c r="QWS27" s="519"/>
      <c r="QWT27" s="519"/>
      <c r="QWX27" s="519"/>
      <c r="QWY27" s="519"/>
      <c r="QXC27" s="519"/>
      <c r="QXD27" s="519"/>
      <c r="QXH27" s="519"/>
      <c r="QXI27" s="519"/>
      <c r="QXM27" s="519"/>
      <c r="QXN27" s="519"/>
      <c r="QXR27" s="519"/>
      <c r="QXS27" s="519"/>
      <c r="QXW27" s="519"/>
      <c r="QXX27" s="519"/>
      <c r="QYB27" s="519"/>
      <c r="QYC27" s="519"/>
      <c r="QYG27" s="519"/>
      <c r="QYH27" s="519"/>
      <c r="QYL27" s="519"/>
      <c r="QYM27" s="519"/>
      <c r="QYQ27" s="519"/>
      <c r="QYR27" s="519"/>
      <c r="QYV27" s="519"/>
      <c r="QYW27" s="519"/>
      <c r="QZA27" s="519"/>
      <c r="QZB27" s="519"/>
      <c r="QZF27" s="519"/>
      <c r="QZG27" s="519"/>
      <c r="QZK27" s="519"/>
      <c r="QZL27" s="519"/>
      <c r="QZP27" s="519"/>
      <c r="QZQ27" s="519"/>
      <c r="QZU27" s="519"/>
      <c r="QZV27" s="519"/>
      <c r="QZZ27" s="519"/>
      <c r="RAA27" s="519"/>
      <c r="RAE27" s="519"/>
      <c r="RAF27" s="519"/>
      <c r="RAJ27" s="519"/>
      <c r="RAK27" s="519"/>
      <c r="RAO27" s="519"/>
      <c r="RAP27" s="519"/>
      <c r="RAT27" s="519"/>
      <c r="RAU27" s="519"/>
      <c r="RAY27" s="519"/>
      <c r="RAZ27" s="519"/>
      <c r="RBD27" s="519"/>
      <c r="RBE27" s="519"/>
      <c r="RBI27" s="519"/>
      <c r="RBJ27" s="519"/>
      <c r="RBN27" s="519"/>
      <c r="RBO27" s="519"/>
      <c r="RBS27" s="519"/>
      <c r="RBT27" s="519"/>
      <c r="RBX27" s="519"/>
      <c r="RBY27" s="519"/>
      <c r="RCC27" s="519"/>
      <c r="RCD27" s="519"/>
      <c r="RCH27" s="519"/>
      <c r="RCI27" s="519"/>
      <c r="RCM27" s="519"/>
      <c r="RCN27" s="519"/>
      <c r="RCR27" s="519"/>
      <c r="RCS27" s="519"/>
      <c r="RCW27" s="519"/>
      <c r="RCX27" s="519"/>
      <c r="RDB27" s="519"/>
      <c r="RDC27" s="519"/>
      <c r="RDG27" s="519"/>
      <c r="RDH27" s="519"/>
      <c r="RDL27" s="519"/>
      <c r="RDM27" s="519"/>
      <c r="RDQ27" s="519"/>
      <c r="RDR27" s="519"/>
      <c r="RDV27" s="519"/>
      <c r="RDW27" s="519"/>
      <c r="REA27" s="519"/>
      <c r="REB27" s="519"/>
      <c r="REF27" s="519"/>
      <c r="REG27" s="519"/>
      <c r="REK27" s="519"/>
      <c r="REL27" s="519"/>
      <c r="REP27" s="519"/>
      <c r="REQ27" s="519"/>
      <c r="REU27" s="519"/>
      <c r="REV27" s="519"/>
      <c r="REZ27" s="519"/>
      <c r="RFA27" s="519"/>
      <c r="RFE27" s="519"/>
      <c r="RFF27" s="519"/>
      <c r="RFJ27" s="519"/>
      <c r="RFK27" s="519"/>
      <c r="RFO27" s="519"/>
      <c r="RFP27" s="519"/>
      <c r="RFT27" s="519"/>
      <c r="RFU27" s="519"/>
      <c r="RFY27" s="519"/>
      <c r="RFZ27" s="519"/>
      <c r="RGD27" s="519"/>
      <c r="RGE27" s="519"/>
      <c r="RGI27" s="519"/>
      <c r="RGJ27" s="519"/>
      <c r="RGN27" s="519"/>
      <c r="RGO27" s="519"/>
      <c r="RGS27" s="519"/>
      <c r="RGT27" s="519"/>
      <c r="RGX27" s="519"/>
      <c r="RGY27" s="519"/>
      <c r="RHC27" s="519"/>
      <c r="RHD27" s="519"/>
      <c r="RHH27" s="519"/>
      <c r="RHI27" s="519"/>
      <c r="RHM27" s="519"/>
      <c r="RHN27" s="519"/>
      <c r="RHR27" s="519"/>
      <c r="RHS27" s="519"/>
      <c r="RHW27" s="519"/>
      <c r="RHX27" s="519"/>
      <c r="RIB27" s="519"/>
      <c r="RIC27" s="519"/>
      <c r="RIG27" s="519"/>
      <c r="RIH27" s="519"/>
      <c r="RIL27" s="519"/>
      <c r="RIM27" s="519"/>
      <c r="RIQ27" s="519"/>
      <c r="RIR27" s="519"/>
      <c r="RIV27" s="519"/>
      <c r="RIW27" s="519"/>
      <c r="RJA27" s="519"/>
      <c r="RJB27" s="519"/>
      <c r="RJF27" s="519"/>
      <c r="RJG27" s="519"/>
      <c r="RJK27" s="519"/>
      <c r="RJL27" s="519"/>
      <c r="RJP27" s="519"/>
      <c r="RJQ27" s="519"/>
      <c r="RJU27" s="519"/>
      <c r="RJV27" s="519"/>
      <c r="RJZ27" s="519"/>
      <c r="RKA27" s="519"/>
      <c r="RKE27" s="519"/>
      <c r="RKF27" s="519"/>
      <c r="RKJ27" s="519"/>
      <c r="RKK27" s="519"/>
      <c r="RKO27" s="519"/>
      <c r="RKP27" s="519"/>
      <c r="RKT27" s="519"/>
      <c r="RKU27" s="519"/>
      <c r="RKY27" s="519"/>
      <c r="RKZ27" s="519"/>
      <c r="RLD27" s="519"/>
      <c r="RLE27" s="519"/>
      <c r="RLI27" s="519"/>
      <c r="RLJ27" s="519"/>
      <c r="RLN27" s="519"/>
      <c r="RLO27" s="519"/>
      <c r="RLS27" s="519"/>
      <c r="RLT27" s="519"/>
      <c r="RLX27" s="519"/>
      <c r="RLY27" s="519"/>
      <c r="RMC27" s="519"/>
      <c r="RMD27" s="519"/>
      <c r="RMH27" s="519"/>
      <c r="RMI27" s="519"/>
      <c r="RMM27" s="519"/>
      <c r="RMN27" s="519"/>
      <c r="RMR27" s="519"/>
      <c r="RMS27" s="519"/>
      <c r="RMW27" s="519"/>
      <c r="RMX27" s="519"/>
      <c r="RNB27" s="519"/>
      <c r="RNC27" s="519"/>
      <c r="RNG27" s="519"/>
      <c r="RNH27" s="519"/>
      <c r="RNL27" s="519"/>
      <c r="RNM27" s="519"/>
      <c r="RNQ27" s="519"/>
      <c r="RNR27" s="519"/>
      <c r="RNV27" s="519"/>
      <c r="RNW27" s="519"/>
      <c r="ROA27" s="519"/>
      <c r="ROB27" s="519"/>
      <c r="ROF27" s="519"/>
      <c r="ROG27" s="519"/>
      <c r="ROK27" s="519"/>
      <c r="ROL27" s="519"/>
      <c r="ROP27" s="519"/>
      <c r="ROQ27" s="519"/>
      <c r="ROU27" s="519"/>
      <c r="ROV27" s="519"/>
      <c r="ROZ27" s="519"/>
      <c r="RPA27" s="519"/>
      <c r="RPE27" s="519"/>
      <c r="RPF27" s="519"/>
      <c r="RPJ27" s="519"/>
      <c r="RPK27" s="519"/>
      <c r="RPO27" s="519"/>
      <c r="RPP27" s="519"/>
      <c r="RPT27" s="519"/>
      <c r="RPU27" s="519"/>
      <c r="RPY27" s="519"/>
      <c r="RPZ27" s="519"/>
      <c r="RQD27" s="519"/>
      <c r="RQE27" s="519"/>
      <c r="RQI27" s="519"/>
      <c r="RQJ27" s="519"/>
      <c r="RQN27" s="519"/>
      <c r="RQO27" s="519"/>
      <c r="RQS27" s="519"/>
      <c r="RQT27" s="519"/>
      <c r="RQX27" s="519"/>
      <c r="RQY27" s="519"/>
      <c r="RRC27" s="519"/>
      <c r="RRD27" s="519"/>
      <c r="RRH27" s="519"/>
      <c r="RRI27" s="519"/>
      <c r="RRM27" s="519"/>
      <c r="RRN27" s="519"/>
      <c r="RRR27" s="519"/>
      <c r="RRS27" s="519"/>
      <c r="RRW27" s="519"/>
      <c r="RRX27" s="519"/>
      <c r="RSB27" s="519"/>
      <c r="RSC27" s="519"/>
      <c r="RSG27" s="519"/>
      <c r="RSH27" s="519"/>
      <c r="RSL27" s="519"/>
      <c r="RSM27" s="519"/>
      <c r="RSQ27" s="519"/>
      <c r="RSR27" s="519"/>
      <c r="RSV27" s="519"/>
      <c r="RSW27" s="519"/>
      <c r="RTA27" s="519"/>
      <c r="RTB27" s="519"/>
      <c r="RTF27" s="519"/>
      <c r="RTG27" s="519"/>
      <c r="RTK27" s="519"/>
      <c r="RTL27" s="519"/>
      <c r="RTP27" s="519"/>
      <c r="RTQ27" s="519"/>
      <c r="RTU27" s="519"/>
      <c r="RTV27" s="519"/>
      <c r="RTZ27" s="519"/>
      <c r="RUA27" s="519"/>
      <c r="RUE27" s="519"/>
      <c r="RUF27" s="519"/>
      <c r="RUJ27" s="519"/>
      <c r="RUK27" s="519"/>
      <c r="RUO27" s="519"/>
      <c r="RUP27" s="519"/>
      <c r="RUT27" s="519"/>
      <c r="RUU27" s="519"/>
      <c r="RUY27" s="519"/>
      <c r="RUZ27" s="519"/>
      <c r="RVD27" s="519"/>
      <c r="RVE27" s="519"/>
      <c r="RVI27" s="519"/>
      <c r="RVJ27" s="519"/>
      <c r="RVN27" s="519"/>
      <c r="RVO27" s="519"/>
      <c r="RVS27" s="519"/>
      <c r="RVT27" s="519"/>
      <c r="RVX27" s="519"/>
      <c r="RVY27" s="519"/>
      <c r="RWC27" s="519"/>
      <c r="RWD27" s="519"/>
      <c r="RWH27" s="519"/>
      <c r="RWI27" s="519"/>
      <c r="RWM27" s="519"/>
      <c r="RWN27" s="519"/>
      <c r="RWR27" s="519"/>
      <c r="RWS27" s="519"/>
      <c r="RWW27" s="519"/>
      <c r="RWX27" s="519"/>
      <c r="RXB27" s="519"/>
      <c r="RXC27" s="519"/>
      <c r="RXG27" s="519"/>
      <c r="RXH27" s="519"/>
      <c r="RXL27" s="519"/>
      <c r="RXM27" s="519"/>
      <c r="RXQ27" s="519"/>
      <c r="RXR27" s="519"/>
      <c r="RXV27" s="519"/>
      <c r="RXW27" s="519"/>
      <c r="RYA27" s="519"/>
      <c r="RYB27" s="519"/>
      <c r="RYF27" s="519"/>
      <c r="RYG27" s="519"/>
      <c r="RYK27" s="519"/>
      <c r="RYL27" s="519"/>
      <c r="RYP27" s="519"/>
      <c r="RYQ27" s="519"/>
      <c r="RYU27" s="519"/>
      <c r="RYV27" s="519"/>
      <c r="RYZ27" s="519"/>
      <c r="RZA27" s="519"/>
      <c r="RZE27" s="519"/>
      <c r="RZF27" s="519"/>
      <c r="RZJ27" s="519"/>
      <c r="RZK27" s="519"/>
      <c r="RZO27" s="519"/>
      <c r="RZP27" s="519"/>
      <c r="RZT27" s="519"/>
      <c r="RZU27" s="519"/>
      <c r="RZY27" s="519"/>
      <c r="RZZ27" s="519"/>
      <c r="SAD27" s="519"/>
      <c r="SAE27" s="519"/>
      <c r="SAI27" s="519"/>
      <c r="SAJ27" s="519"/>
      <c r="SAN27" s="519"/>
      <c r="SAO27" s="519"/>
      <c r="SAS27" s="519"/>
      <c r="SAT27" s="519"/>
      <c r="SAX27" s="519"/>
      <c r="SAY27" s="519"/>
      <c r="SBC27" s="519"/>
      <c r="SBD27" s="519"/>
      <c r="SBH27" s="519"/>
      <c r="SBI27" s="519"/>
      <c r="SBM27" s="519"/>
      <c r="SBN27" s="519"/>
      <c r="SBR27" s="519"/>
      <c r="SBS27" s="519"/>
      <c r="SBW27" s="519"/>
      <c r="SBX27" s="519"/>
      <c r="SCB27" s="519"/>
      <c r="SCC27" s="519"/>
      <c r="SCG27" s="519"/>
      <c r="SCH27" s="519"/>
      <c r="SCL27" s="519"/>
      <c r="SCM27" s="519"/>
      <c r="SCQ27" s="519"/>
      <c r="SCR27" s="519"/>
      <c r="SCV27" s="519"/>
      <c r="SCW27" s="519"/>
      <c r="SDA27" s="519"/>
      <c r="SDB27" s="519"/>
      <c r="SDF27" s="519"/>
      <c r="SDG27" s="519"/>
      <c r="SDK27" s="519"/>
      <c r="SDL27" s="519"/>
      <c r="SDP27" s="519"/>
      <c r="SDQ27" s="519"/>
      <c r="SDU27" s="519"/>
      <c r="SDV27" s="519"/>
      <c r="SDZ27" s="519"/>
      <c r="SEA27" s="519"/>
      <c r="SEE27" s="519"/>
      <c r="SEF27" s="519"/>
      <c r="SEJ27" s="519"/>
      <c r="SEK27" s="519"/>
      <c r="SEO27" s="519"/>
      <c r="SEP27" s="519"/>
      <c r="SET27" s="519"/>
      <c r="SEU27" s="519"/>
      <c r="SEY27" s="519"/>
      <c r="SEZ27" s="519"/>
      <c r="SFD27" s="519"/>
      <c r="SFE27" s="519"/>
      <c r="SFI27" s="519"/>
      <c r="SFJ27" s="519"/>
      <c r="SFN27" s="519"/>
      <c r="SFO27" s="519"/>
      <c r="SFS27" s="519"/>
      <c r="SFT27" s="519"/>
      <c r="SFX27" s="519"/>
      <c r="SFY27" s="519"/>
      <c r="SGC27" s="519"/>
      <c r="SGD27" s="519"/>
      <c r="SGH27" s="519"/>
      <c r="SGI27" s="519"/>
      <c r="SGM27" s="519"/>
      <c r="SGN27" s="519"/>
      <c r="SGR27" s="519"/>
      <c r="SGS27" s="519"/>
      <c r="SGW27" s="519"/>
      <c r="SGX27" s="519"/>
      <c r="SHB27" s="519"/>
      <c r="SHC27" s="519"/>
      <c r="SHG27" s="519"/>
      <c r="SHH27" s="519"/>
      <c r="SHL27" s="519"/>
      <c r="SHM27" s="519"/>
      <c r="SHQ27" s="519"/>
      <c r="SHR27" s="519"/>
      <c r="SHV27" s="519"/>
      <c r="SHW27" s="519"/>
      <c r="SIA27" s="519"/>
      <c r="SIB27" s="519"/>
      <c r="SIF27" s="519"/>
      <c r="SIG27" s="519"/>
      <c r="SIK27" s="519"/>
      <c r="SIL27" s="519"/>
      <c r="SIP27" s="519"/>
      <c r="SIQ27" s="519"/>
      <c r="SIU27" s="519"/>
      <c r="SIV27" s="519"/>
      <c r="SIZ27" s="519"/>
      <c r="SJA27" s="519"/>
      <c r="SJE27" s="519"/>
      <c r="SJF27" s="519"/>
      <c r="SJJ27" s="519"/>
      <c r="SJK27" s="519"/>
      <c r="SJO27" s="519"/>
      <c r="SJP27" s="519"/>
      <c r="SJT27" s="519"/>
      <c r="SJU27" s="519"/>
      <c r="SJY27" s="519"/>
      <c r="SJZ27" s="519"/>
      <c r="SKD27" s="519"/>
      <c r="SKE27" s="519"/>
      <c r="SKI27" s="519"/>
      <c r="SKJ27" s="519"/>
      <c r="SKN27" s="519"/>
      <c r="SKO27" s="519"/>
      <c r="SKS27" s="519"/>
      <c r="SKT27" s="519"/>
      <c r="SKX27" s="519"/>
      <c r="SKY27" s="519"/>
      <c r="SLC27" s="519"/>
      <c r="SLD27" s="519"/>
      <c r="SLH27" s="519"/>
      <c r="SLI27" s="519"/>
      <c r="SLM27" s="519"/>
      <c r="SLN27" s="519"/>
      <c r="SLR27" s="519"/>
      <c r="SLS27" s="519"/>
      <c r="SLW27" s="519"/>
      <c r="SLX27" s="519"/>
      <c r="SMB27" s="519"/>
      <c r="SMC27" s="519"/>
      <c r="SMG27" s="519"/>
      <c r="SMH27" s="519"/>
      <c r="SML27" s="519"/>
      <c r="SMM27" s="519"/>
      <c r="SMQ27" s="519"/>
      <c r="SMR27" s="519"/>
      <c r="SMV27" s="519"/>
      <c r="SMW27" s="519"/>
      <c r="SNA27" s="519"/>
      <c r="SNB27" s="519"/>
      <c r="SNF27" s="519"/>
      <c r="SNG27" s="519"/>
      <c r="SNK27" s="519"/>
      <c r="SNL27" s="519"/>
      <c r="SNP27" s="519"/>
      <c r="SNQ27" s="519"/>
      <c r="SNU27" s="519"/>
      <c r="SNV27" s="519"/>
      <c r="SNZ27" s="519"/>
      <c r="SOA27" s="519"/>
      <c r="SOE27" s="519"/>
      <c r="SOF27" s="519"/>
      <c r="SOJ27" s="519"/>
      <c r="SOK27" s="519"/>
      <c r="SOO27" s="519"/>
      <c r="SOP27" s="519"/>
      <c r="SOT27" s="519"/>
      <c r="SOU27" s="519"/>
      <c r="SOY27" s="519"/>
      <c r="SOZ27" s="519"/>
      <c r="SPD27" s="519"/>
      <c r="SPE27" s="519"/>
      <c r="SPI27" s="519"/>
      <c r="SPJ27" s="519"/>
      <c r="SPN27" s="519"/>
      <c r="SPO27" s="519"/>
      <c r="SPS27" s="519"/>
      <c r="SPT27" s="519"/>
      <c r="SPX27" s="519"/>
      <c r="SPY27" s="519"/>
      <c r="SQC27" s="519"/>
      <c r="SQD27" s="519"/>
      <c r="SQH27" s="519"/>
      <c r="SQI27" s="519"/>
      <c r="SQM27" s="519"/>
      <c r="SQN27" s="519"/>
      <c r="SQR27" s="519"/>
      <c r="SQS27" s="519"/>
      <c r="SQW27" s="519"/>
      <c r="SQX27" s="519"/>
      <c r="SRB27" s="519"/>
      <c r="SRC27" s="519"/>
      <c r="SRG27" s="519"/>
      <c r="SRH27" s="519"/>
      <c r="SRL27" s="519"/>
      <c r="SRM27" s="519"/>
      <c r="SRQ27" s="519"/>
      <c r="SRR27" s="519"/>
      <c r="SRV27" s="519"/>
      <c r="SRW27" s="519"/>
      <c r="SSA27" s="519"/>
      <c r="SSB27" s="519"/>
      <c r="SSF27" s="519"/>
      <c r="SSG27" s="519"/>
      <c r="SSK27" s="519"/>
      <c r="SSL27" s="519"/>
      <c r="SSP27" s="519"/>
      <c r="SSQ27" s="519"/>
      <c r="SSU27" s="519"/>
      <c r="SSV27" s="519"/>
      <c r="SSZ27" s="519"/>
      <c r="STA27" s="519"/>
      <c r="STE27" s="519"/>
      <c r="STF27" s="519"/>
      <c r="STJ27" s="519"/>
      <c r="STK27" s="519"/>
      <c r="STO27" s="519"/>
      <c r="STP27" s="519"/>
      <c r="STT27" s="519"/>
      <c r="STU27" s="519"/>
      <c r="STY27" s="519"/>
      <c r="STZ27" s="519"/>
      <c r="SUD27" s="519"/>
      <c r="SUE27" s="519"/>
      <c r="SUI27" s="519"/>
      <c r="SUJ27" s="519"/>
      <c r="SUN27" s="519"/>
      <c r="SUO27" s="519"/>
      <c r="SUS27" s="519"/>
      <c r="SUT27" s="519"/>
      <c r="SUX27" s="519"/>
      <c r="SUY27" s="519"/>
      <c r="SVC27" s="519"/>
      <c r="SVD27" s="519"/>
      <c r="SVH27" s="519"/>
      <c r="SVI27" s="519"/>
      <c r="SVM27" s="519"/>
      <c r="SVN27" s="519"/>
      <c r="SVR27" s="519"/>
      <c r="SVS27" s="519"/>
      <c r="SVW27" s="519"/>
      <c r="SVX27" s="519"/>
      <c r="SWB27" s="519"/>
      <c r="SWC27" s="519"/>
      <c r="SWG27" s="519"/>
      <c r="SWH27" s="519"/>
      <c r="SWL27" s="519"/>
      <c r="SWM27" s="519"/>
      <c r="SWQ27" s="519"/>
      <c r="SWR27" s="519"/>
      <c r="SWV27" s="519"/>
      <c r="SWW27" s="519"/>
      <c r="SXA27" s="519"/>
      <c r="SXB27" s="519"/>
      <c r="SXF27" s="519"/>
      <c r="SXG27" s="519"/>
      <c r="SXK27" s="519"/>
      <c r="SXL27" s="519"/>
      <c r="SXP27" s="519"/>
      <c r="SXQ27" s="519"/>
      <c r="SXU27" s="519"/>
      <c r="SXV27" s="519"/>
      <c r="SXZ27" s="519"/>
      <c r="SYA27" s="519"/>
      <c r="SYE27" s="519"/>
      <c r="SYF27" s="519"/>
      <c r="SYJ27" s="519"/>
      <c r="SYK27" s="519"/>
      <c r="SYO27" s="519"/>
      <c r="SYP27" s="519"/>
      <c r="SYT27" s="519"/>
      <c r="SYU27" s="519"/>
      <c r="SYY27" s="519"/>
      <c r="SYZ27" s="519"/>
      <c r="SZD27" s="519"/>
      <c r="SZE27" s="519"/>
      <c r="SZI27" s="519"/>
      <c r="SZJ27" s="519"/>
      <c r="SZN27" s="519"/>
      <c r="SZO27" s="519"/>
      <c r="SZS27" s="519"/>
      <c r="SZT27" s="519"/>
      <c r="SZX27" s="519"/>
      <c r="SZY27" s="519"/>
      <c r="TAC27" s="519"/>
      <c r="TAD27" s="519"/>
      <c r="TAH27" s="519"/>
      <c r="TAI27" s="519"/>
      <c r="TAM27" s="519"/>
      <c r="TAN27" s="519"/>
      <c r="TAR27" s="519"/>
      <c r="TAS27" s="519"/>
      <c r="TAW27" s="519"/>
      <c r="TAX27" s="519"/>
      <c r="TBB27" s="519"/>
      <c r="TBC27" s="519"/>
      <c r="TBG27" s="519"/>
      <c r="TBH27" s="519"/>
      <c r="TBL27" s="519"/>
      <c r="TBM27" s="519"/>
      <c r="TBQ27" s="519"/>
      <c r="TBR27" s="519"/>
      <c r="TBV27" s="519"/>
      <c r="TBW27" s="519"/>
      <c r="TCA27" s="519"/>
      <c r="TCB27" s="519"/>
      <c r="TCF27" s="519"/>
      <c r="TCG27" s="519"/>
      <c r="TCK27" s="519"/>
      <c r="TCL27" s="519"/>
      <c r="TCP27" s="519"/>
      <c r="TCQ27" s="519"/>
      <c r="TCU27" s="519"/>
      <c r="TCV27" s="519"/>
      <c r="TCZ27" s="519"/>
      <c r="TDA27" s="519"/>
      <c r="TDE27" s="519"/>
      <c r="TDF27" s="519"/>
      <c r="TDJ27" s="519"/>
      <c r="TDK27" s="519"/>
      <c r="TDO27" s="519"/>
      <c r="TDP27" s="519"/>
      <c r="TDT27" s="519"/>
      <c r="TDU27" s="519"/>
      <c r="TDY27" s="519"/>
      <c r="TDZ27" s="519"/>
      <c r="TED27" s="519"/>
      <c r="TEE27" s="519"/>
      <c r="TEI27" s="519"/>
      <c r="TEJ27" s="519"/>
      <c r="TEN27" s="519"/>
      <c r="TEO27" s="519"/>
      <c r="TES27" s="519"/>
      <c r="TET27" s="519"/>
      <c r="TEX27" s="519"/>
      <c r="TEY27" s="519"/>
      <c r="TFC27" s="519"/>
      <c r="TFD27" s="519"/>
      <c r="TFH27" s="519"/>
      <c r="TFI27" s="519"/>
      <c r="TFM27" s="519"/>
      <c r="TFN27" s="519"/>
      <c r="TFR27" s="519"/>
      <c r="TFS27" s="519"/>
      <c r="TFW27" s="519"/>
      <c r="TFX27" s="519"/>
      <c r="TGB27" s="519"/>
      <c r="TGC27" s="519"/>
      <c r="TGG27" s="519"/>
      <c r="TGH27" s="519"/>
      <c r="TGL27" s="519"/>
      <c r="TGM27" s="519"/>
      <c r="TGQ27" s="519"/>
      <c r="TGR27" s="519"/>
      <c r="TGV27" s="519"/>
      <c r="TGW27" s="519"/>
      <c r="THA27" s="519"/>
      <c r="THB27" s="519"/>
      <c r="THF27" s="519"/>
      <c r="THG27" s="519"/>
      <c r="THK27" s="519"/>
      <c r="THL27" s="519"/>
      <c r="THP27" s="519"/>
      <c r="THQ27" s="519"/>
      <c r="THU27" s="519"/>
      <c r="THV27" s="519"/>
      <c r="THZ27" s="519"/>
      <c r="TIA27" s="519"/>
      <c r="TIE27" s="519"/>
      <c r="TIF27" s="519"/>
      <c r="TIJ27" s="519"/>
      <c r="TIK27" s="519"/>
      <c r="TIO27" s="519"/>
      <c r="TIP27" s="519"/>
      <c r="TIT27" s="519"/>
      <c r="TIU27" s="519"/>
      <c r="TIY27" s="519"/>
      <c r="TIZ27" s="519"/>
      <c r="TJD27" s="519"/>
      <c r="TJE27" s="519"/>
      <c r="TJI27" s="519"/>
      <c r="TJJ27" s="519"/>
      <c r="TJN27" s="519"/>
      <c r="TJO27" s="519"/>
      <c r="TJS27" s="519"/>
      <c r="TJT27" s="519"/>
      <c r="TJX27" s="519"/>
      <c r="TJY27" s="519"/>
      <c r="TKC27" s="519"/>
      <c r="TKD27" s="519"/>
      <c r="TKH27" s="519"/>
      <c r="TKI27" s="519"/>
      <c r="TKM27" s="519"/>
      <c r="TKN27" s="519"/>
      <c r="TKR27" s="519"/>
      <c r="TKS27" s="519"/>
      <c r="TKW27" s="519"/>
      <c r="TKX27" s="519"/>
      <c r="TLB27" s="519"/>
      <c r="TLC27" s="519"/>
      <c r="TLG27" s="519"/>
      <c r="TLH27" s="519"/>
      <c r="TLL27" s="519"/>
      <c r="TLM27" s="519"/>
      <c r="TLQ27" s="519"/>
      <c r="TLR27" s="519"/>
      <c r="TLV27" s="519"/>
      <c r="TLW27" s="519"/>
      <c r="TMA27" s="519"/>
      <c r="TMB27" s="519"/>
      <c r="TMF27" s="519"/>
      <c r="TMG27" s="519"/>
      <c r="TMK27" s="519"/>
      <c r="TML27" s="519"/>
      <c r="TMP27" s="519"/>
      <c r="TMQ27" s="519"/>
      <c r="TMU27" s="519"/>
      <c r="TMV27" s="519"/>
      <c r="TMZ27" s="519"/>
      <c r="TNA27" s="519"/>
      <c r="TNE27" s="519"/>
      <c r="TNF27" s="519"/>
      <c r="TNJ27" s="519"/>
      <c r="TNK27" s="519"/>
      <c r="TNO27" s="519"/>
      <c r="TNP27" s="519"/>
      <c r="TNT27" s="519"/>
      <c r="TNU27" s="519"/>
      <c r="TNY27" s="519"/>
      <c r="TNZ27" s="519"/>
      <c r="TOD27" s="519"/>
      <c r="TOE27" s="519"/>
      <c r="TOI27" s="519"/>
      <c r="TOJ27" s="519"/>
      <c r="TON27" s="519"/>
      <c r="TOO27" s="519"/>
      <c r="TOS27" s="519"/>
      <c r="TOT27" s="519"/>
      <c r="TOX27" s="519"/>
      <c r="TOY27" s="519"/>
      <c r="TPC27" s="519"/>
      <c r="TPD27" s="519"/>
      <c r="TPH27" s="519"/>
      <c r="TPI27" s="519"/>
      <c r="TPM27" s="519"/>
      <c r="TPN27" s="519"/>
      <c r="TPR27" s="519"/>
      <c r="TPS27" s="519"/>
      <c r="TPW27" s="519"/>
      <c r="TPX27" s="519"/>
      <c r="TQB27" s="519"/>
      <c r="TQC27" s="519"/>
      <c r="TQG27" s="519"/>
      <c r="TQH27" s="519"/>
      <c r="TQL27" s="519"/>
      <c r="TQM27" s="519"/>
      <c r="TQQ27" s="519"/>
      <c r="TQR27" s="519"/>
      <c r="TQV27" s="519"/>
      <c r="TQW27" s="519"/>
      <c r="TRA27" s="519"/>
      <c r="TRB27" s="519"/>
      <c r="TRF27" s="519"/>
      <c r="TRG27" s="519"/>
      <c r="TRK27" s="519"/>
      <c r="TRL27" s="519"/>
      <c r="TRP27" s="519"/>
      <c r="TRQ27" s="519"/>
      <c r="TRU27" s="519"/>
      <c r="TRV27" s="519"/>
      <c r="TRZ27" s="519"/>
      <c r="TSA27" s="519"/>
      <c r="TSE27" s="519"/>
      <c r="TSF27" s="519"/>
      <c r="TSJ27" s="519"/>
      <c r="TSK27" s="519"/>
      <c r="TSO27" s="519"/>
      <c r="TSP27" s="519"/>
      <c r="TST27" s="519"/>
      <c r="TSU27" s="519"/>
      <c r="TSY27" s="519"/>
      <c r="TSZ27" s="519"/>
      <c r="TTD27" s="519"/>
      <c r="TTE27" s="519"/>
      <c r="TTI27" s="519"/>
      <c r="TTJ27" s="519"/>
      <c r="TTN27" s="519"/>
      <c r="TTO27" s="519"/>
      <c r="TTS27" s="519"/>
      <c r="TTT27" s="519"/>
      <c r="TTX27" s="519"/>
      <c r="TTY27" s="519"/>
      <c r="TUC27" s="519"/>
      <c r="TUD27" s="519"/>
      <c r="TUH27" s="519"/>
      <c r="TUI27" s="519"/>
      <c r="TUM27" s="519"/>
      <c r="TUN27" s="519"/>
      <c r="TUR27" s="519"/>
      <c r="TUS27" s="519"/>
      <c r="TUW27" s="519"/>
      <c r="TUX27" s="519"/>
      <c r="TVB27" s="519"/>
      <c r="TVC27" s="519"/>
      <c r="TVG27" s="519"/>
      <c r="TVH27" s="519"/>
      <c r="TVL27" s="519"/>
      <c r="TVM27" s="519"/>
      <c r="TVQ27" s="519"/>
      <c r="TVR27" s="519"/>
      <c r="TVV27" s="519"/>
      <c r="TVW27" s="519"/>
      <c r="TWA27" s="519"/>
      <c r="TWB27" s="519"/>
      <c r="TWF27" s="519"/>
      <c r="TWG27" s="519"/>
      <c r="TWK27" s="519"/>
      <c r="TWL27" s="519"/>
      <c r="TWP27" s="519"/>
      <c r="TWQ27" s="519"/>
      <c r="TWU27" s="519"/>
      <c r="TWV27" s="519"/>
      <c r="TWZ27" s="519"/>
      <c r="TXA27" s="519"/>
      <c r="TXE27" s="519"/>
      <c r="TXF27" s="519"/>
      <c r="TXJ27" s="519"/>
      <c r="TXK27" s="519"/>
      <c r="TXO27" s="519"/>
      <c r="TXP27" s="519"/>
      <c r="TXT27" s="519"/>
      <c r="TXU27" s="519"/>
      <c r="TXY27" s="519"/>
      <c r="TXZ27" s="519"/>
      <c r="TYD27" s="519"/>
      <c r="TYE27" s="519"/>
      <c r="TYI27" s="519"/>
      <c r="TYJ27" s="519"/>
      <c r="TYN27" s="519"/>
      <c r="TYO27" s="519"/>
      <c r="TYS27" s="519"/>
      <c r="TYT27" s="519"/>
      <c r="TYX27" s="519"/>
      <c r="TYY27" s="519"/>
      <c r="TZC27" s="519"/>
      <c r="TZD27" s="519"/>
      <c r="TZH27" s="519"/>
      <c r="TZI27" s="519"/>
      <c r="TZM27" s="519"/>
      <c r="TZN27" s="519"/>
      <c r="TZR27" s="519"/>
      <c r="TZS27" s="519"/>
      <c r="TZW27" s="519"/>
      <c r="TZX27" s="519"/>
      <c r="UAB27" s="519"/>
      <c r="UAC27" s="519"/>
      <c r="UAG27" s="519"/>
      <c r="UAH27" s="519"/>
      <c r="UAL27" s="519"/>
      <c r="UAM27" s="519"/>
      <c r="UAQ27" s="519"/>
      <c r="UAR27" s="519"/>
      <c r="UAV27" s="519"/>
      <c r="UAW27" s="519"/>
      <c r="UBA27" s="519"/>
      <c r="UBB27" s="519"/>
      <c r="UBF27" s="519"/>
      <c r="UBG27" s="519"/>
      <c r="UBK27" s="519"/>
      <c r="UBL27" s="519"/>
      <c r="UBP27" s="519"/>
      <c r="UBQ27" s="519"/>
      <c r="UBU27" s="519"/>
      <c r="UBV27" s="519"/>
      <c r="UBZ27" s="519"/>
      <c r="UCA27" s="519"/>
      <c r="UCE27" s="519"/>
      <c r="UCF27" s="519"/>
      <c r="UCJ27" s="519"/>
      <c r="UCK27" s="519"/>
      <c r="UCO27" s="519"/>
      <c r="UCP27" s="519"/>
      <c r="UCT27" s="519"/>
      <c r="UCU27" s="519"/>
      <c r="UCY27" s="519"/>
      <c r="UCZ27" s="519"/>
      <c r="UDD27" s="519"/>
      <c r="UDE27" s="519"/>
      <c r="UDI27" s="519"/>
      <c r="UDJ27" s="519"/>
      <c r="UDN27" s="519"/>
      <c r="UDO27" s="519"/>
      <c r="UDS27" s="519"/>
      <c r="UDT27" s="519"/>
      <c r="UDX27" s="519"/>
      <c r="UDY27" s="519"/>
      <c r="UEC27" s="519"/>
      <c r="UED27" s="519"/>
      <c r="UEH27" s="519"/>
      <c r="UEI27" s="519"/>
      <c r="UEM27" s="519"/>
      <c r="UEN27" s="519"/>
      <c r="UER27" s="519"/>
      <c r="UES27" s="519"/>
      <c r="UEW27" s="519"/>
      <c r="UEX27" s="519"/>
      <c r="UFB27" s="519"/>
      <c r="UFC27" s="519"/>
      <c r="UFG27" s="519"/>
      <c r="UFH27" s="519"/>
      <c r="UFL27" s="519"/>
      <c r="UFM27" s="519"/>
      <c r="UFQ27" s="519"/>
      <c r="UFR27" s="519"/>
      <c r="UFV27" s="519"/>
      <c r="UFW27" s="519"/>
      <c r="UGA27" s="519"/>
      <c r="UGB27" s="519"/>
      <c r="UGF27" s="519"/>
      <c r="UGG27" s="519"/>
      <c r="UGK27" s="519"/>
      <c r="UGL27" s="519"/>
      <c r="UGP27" s="519"/>
      <c r="UGQ27" s="519"/>
      <c r="UGU27" s="519"/>
      <c r="UGV27" s="519"/>
      <c r="UGZ27" s="519"/>
      <c r="UHA27" s="519"/>
      <c r="UHE27" s="519"/>
      <c r="UHF27" s="519"/>
      <c r="UHJ27" s="519"/>
      <c r="UHK27" s="519"/>
      <c r="UHO27" s="519"/>
      <c r="UHP27" s="519"/>
      <c r="UHT27" s="519"/>
      <c r="UHU27" s="519"/>
      <c r="UHY27" s="519"/>
      <c r="UHZ27" s="519"/>
      <c r="UID27" s="519"/>
      <c r="UIE27" s="519"/>
      <c r="UII27" s="519"/>
      <c r="UIJ27" s="519"/>
      <c r="UIN27" s="519"/>
      <c r="UIO27" s="519"/>
      <c r="UIS27" s="519"/>
      <c r="UIT27" s="519"/>
      <c r="UIX27" s="519"/>
      <c r="UIY27" s="519"/>
      <c r="UJC27" s="519"/>
      <c r="UJD27" s="519"/>
      <c r="UJH27" s="519"/>
      <c r="UJI27" s="519"/>
      <c r="UJM27" s="519"/>
      <c r="UJN27" s="519"/>
      <c r="UJR27" s="519"/>
      <c r="UJS27" s="519"/>
      <c r="UJW27" s="519"/>
      <c r="UJX27" s="519"/>
      <c r="UKB27" s="519"/>
      <c r="UKC27" s="519"/>
      <c r="UKG27" s="519"/>
      <c r="UKH27" s="519"/>
      <c r="UKL27" s="519"/>
      <c r="UKM27" s="519"/>
      <c r="UKQ27" s="519"/>
      <c r="UKR27" s="519"/>
      <c r="UKV27" s="519"/>
      <c r="UKW27" s="519"/>
      <c r="ULA27" s="519"/>
      <c r="ULB27" s="519"/>
      <c r="ULF27" s="519"/>
      <c r="ULG27" s="519"/>
      <c r="ULK27" s="519"/>
      <c r="ULL27" s="519"/>
      <c r="ULP27" s="519"/>
      <c r="ULQ27" s="519"/>
      <c r="ULU27" s="519"/>
      <c r="ULV27" s="519"/>
      <c r="ULZ27" s="519"/>
      <c r="UMA27" s="519"/>
      <c r="UME27" s="519"/>
      <c r="UMF27" s="519"/>
      <c r="UMJ27" s="519"/>
      <c r="UMK27" s="519"/>
      <c r="UMO27" s="519"/>
      <c r="UMP27" s="519"/>
      <c r="UMT27" s="519"/>
      <c r="UMU27" s="519"/>
      <c r="UMY27" s="519"/>
      <c r="UMZ27" s="519"/>
      <c r="UND27" s="519"/>
      <c r="UNE27" s="519"/>
      <c r="UNI27" s="519"/>
      <c r="UNJ27" s="519"/>
      <c r="UNN27" s="519"/>
      <c r="UNO27" s="519"/>
      <c r="UNS27" s="519"/>
      <c r="UNT27" s="519"/>
      <c r="UNX27" s="519"/>
      <c r="UNY27" s="519"/>
      <c r="UOC27" s="519"/>
      <c r="UOD27" s="519"/>
      <c r="UOH27" s="519"/>
      <c r="UOI27" s="519"/>
      <c r="UOM27" s="519"/>
      <c r="UON27" s="519"/>
      <c r="UOR27" s="519"/>
      <c r="UOS27" s="519"/>
      <c r="UOW27" s="519"/>
      <c r="UOX27" s="519"/>
      <c r="UPB27" s="519"/>
      <c r="UPC27" s="519"/>
      <c r="UPG27" s="519"/>
      <c r="UPH27" s="519"/>
      <c r="UPL27" s="519"/>
      <c r="UPM27" s="519"/>
      <c r="UPQ27" s="519"/>
      <c r="UPR27" s="519"/>
      <c r="UPV27" s="519"/>
      <c r="UPW27" s="519"/>
      <c r="UQA27" s="519"/>
      <c r="UQB27" s="519"/>
      <c r="UQF27" s="519"/>
      <c r="UQG27" s="519"/>
      <c r="UQK27" s="519"/>
      <c r="UQL27" s="519"/>
      <c r="UQP27" s="519"/>
      <c r="UQQ27" s="519"/>
      <c r="UQU27" s="519"/>
      <c r="UQV27" s="519"/>
      <c r="UQZ27" s="519"/>
      <c r="URA27" s="519"/>
      <c r="URE27" s="519"/>
      <c r="URF27" s="519"/>
      <c r="URJ27" s="519"/>
      <c r="URK27" s="519"/>
      <c r="URO27" s="519"/>
      <c r="URP27" s="519"/>
      <c r="URT27" s="519"/>
      <c r="URU27" s="519"/>
      <c r="URY27" s="519"/>
      <c r="URZ27" s="519"/>
      <c r="USD27" s="519"/>
      <c r="USE27" s="519"/>
      <c r="USI27" s="519"/>
      <c r="USJ27" s="519"/>
      <c r="USN27" s="519"/>
      <c r="USO27" s="519"/>
      <c r="USS27" s="519"/>
      <c r="UST27" s="519"/>
      <c r="USX27" s="519"/>
      <c r="USY27" s="519"/>
      <c r="UTC27" s="519"/>
      <c r="UTD27" s="519"/>
      <c r="UTH27" s="519"/>
      <c r="UTI27" s="519"/>
      <c r="UTM27" s="519"/>
      <c r="UTN27" s="519"/>
      <c r="UTR27" s="519"/>
      <c r="UTS27" s="519"/>
      <c r="UTW27" s="519"/>
      <c r="UTX27" s="519"/>
      <c r="UUB27" s="519"/>
      <c r="UUC27" s="519"/>
      <c r="UUG27" s="519"/>
      <c r="UUH27" s="519"/>
      <c r="UUL27" s="519"/>
      <c r="UUM27" s="519"/>
      <c r="UUQ27" s="519"/>
      <c r="UUR27" s="519"/>
      <c r="UUV27" s="519"/>
      <c r="UUW27" s="519"/>
      <c r="UVA27" s="519"/>
      <c r="UVB27" s="519"/>
      <c r="UVF27" s="519"/>
      <c r="UVG27" s="519"/>
      <c r="UVK27" s="519"/>
      <c r="UVL27" s="519"/>
      <c r="UVP27" s="519"/>
      <c r="UVQ27" s="519"/>
      <c r="UVU27" s="519"/>
      <c r="UVV27" s="519"/>
      <c r="UVZ27" s="519"/>
      <c r="UWA27" s="519"/>
      <c r="UWE27" s="519"/>
      <c r="UWF27" s="519"/>
      <c r="UWJ27" s="519"/>
      <c r="UWK27" s="519"/>
      <c r="UWO27" s="519"/>
      <c r="UWP27" s="519"/>
      <c r="UWT27" s="519"/>
      <c r="UWU27" s="519"/>
      <c r="UWY27" s="519"/>
      <c r="UWZ27" s="519"/>
      <c r="UXD27" s="519"/>
      <c r="UXE27" s="519"/>
      <c r="UXI27" s="519"/>
      <c r="UXJ27" s="519"/>
      <c r="UXN27" s="519"/>
      <c r="UXO27" s="519"/>
      <c r="UXS27" s="519"/>
      <c r="UXT27" s="519"/>
      <c r="UXX27" s="519"/>
      <c r="UXY27" s="519"/>
      <c r="UYC27" s="519"/>
      <c r="UYD27" s="519"/>
      <c r="UYH27" s="519"/>
      <c r="UYI27" s="519"/>
      <c r="UYM27" s="519"/>
      <c r="UYN27" s="519"/>
      <c r="UYR27" s="519"/>
      <c r="UYS27" s="519"/>
      <c r="UYW27" s="519"/>
      <c r="UYX27" s="519"/>
      <c r="UZB27" s="519"/>
      <c r="UZC27" s="519"/>
      <c r="UZG27" s="519"/>
      <c r="UZH27" s="519"/>
      <c r="UZL27" s="519"/>
      <c r="UZM27" s="519"/>
      <c r="UZQ27" s="519"/>
      <c r="UZR27" s="519"/>
      <c r="UZV27" s="519"/>
      <c r="UZW27" s="519"/>
      <c r="VAA27" s="519"/>
      <c r="VAB27" s="519"/>
      <c r="VAF27" s="519"/>
      <c r="VAG27" s="519"/>
      <c r="VAK27" s="519"/>
      <c r="VAL27" s="519"/>
      <c r="VAP27" s="519"/>
      <c r="VAQ27" s="519"/>
      <c r="VAU27" s="519"/>
      <c r="VAV27" s="519"/>
      <c r="VAZ27" s="519"/>
      <c r="VBA27" s="519"/>
      <c r="VBE27" s="519"/>
      <c r="VBF27" s="519"/>
      <c r="VBJ27" s="519"/>
      <c r="VBK27" s="519"/>
      <c r="VBO27" s="519"/>
      <c r="VBP27" s="519"/>
      <c r="VBT27" s="519"/>
      <c r="VBU27" s="519"/>
      <c r="VBY27" s="519"/>
      <c r="VBZ27" s="519"/>
      <c r="VCD27" s="519"/>
      <c r="VCE27" s="519"/>
      <c r="VCI27" s="519"/>
      <c r="VCJ27" s="519"/>
      <c r="VCN27" s="519"/>
      <c r="VCO27" s="519"/>
      <c r="VCS27" s="519"/>
      <c r="VCT27" s="519"/>
      <c r="VCX27" s="519"/>
      <c r="VCY27" s="519"/>
      <c r="VDC27" s="519"/>
      <c r="VDD27" s="519"/>
      <c r="VDH27" s="519"/>
      <c r="VDI27" s="519"/>
      <c r="VDM27" s="519"/>
      <c r="VDN27" s="519"/>
      <c r="VDR27" s="519"/>
      <c r="VDS27" s="519"/>
      <c r="VDW27" s="519"/>
      <c r="VDX27" s="519"/>
      <c r="VEB27" s="519"/>
      <c r="VEC27" s="519"/>
      <c r="VEG27" s="519"/>
      <c r="VEH27" s="519"/>
      <c r="VEL27" s="519"/>
      <c r="VEM27" s="519"/>
      <c r="VEQ27" s="519"/>
      <c r="VER27" s="519"/>
      <c r="VEV27" s="519"/>
      <c r="VEW27" s="519"/>
      <c r="VFA27" s="519"/>
      <c r="VFB27" s="519"/>
      <c r="VFF27" s="519"/>
      <c r="VFG27" s="519"/>
      <c r="VFK27" s="519"/>
      <c r="VFL27" s="519"/>
      <c r="VFP27" s="519"/>
      <c r="VFQ27" s="519"/>
      <c r="VFU27" s="519"/>
      <c r="VFV27" s="519"/>
      <c r="VFZ27" s="519"/>
      <c r="VGA27" s="519"/>
      <c r="VGE27" s="519"/>
      <c r="VGF27" s="519"/>
      <c r="VGJ27" s="519"/>
      <c r="VGK27" s="519"/>
      <c r="VGO27" s="519"/>
      <c r="VGP27" s="519"/>
      <c r="VGT27" s="519"/>
      <c r="VGU27" s="519"/>
      <c r="VGY27" s="519"/>
      <c r="VGZ27" s="519"/>
      <c r="VHD27" s="519"/>
      <c r="VHE27" s="519"/>
      <c r="VHI27" s="519"/>
      <c r="VHJ27" s="519"/>
      <c r="VHN27" s="519"/>
      <c r="VHO27" s="519"/>
      <c r="VHS27" s="519"/>
      <c r="VHT27" s="519"/>
      <c r="VHX27" s="519"/>
      <c r="VHY27" s="519"/>
      <c r="VIC27" s="519"/>
      <c r="VID27" s="519"/>
      <c r="VIH27" s="519"/>
      <c r="VII27" s="519"/>
      <c r="VIM27" s="519"/>
      <c r="VIN27" s="519"/>
      <c r="VIR27" s="519"/>
      <c r="VIS27" s="519"/>
      <c r="VIW27" s="519"/>
      <c r="VIX27" s="519"/>
      <c r="VJB27" s="519"/>
      <c r="VJC27" s="519"/>
      <c r="VJG27" s="519"/>
      <c r="VJH27" s="519"/>
      <c r="VJL27" s="519"/>
      <c r="VJM27" s="519"/>
      <c r="VJQ27" s="519"/>
      <c r="VJR27" s="519"/>
      <c r="VJV27" s="519"/>
      <c r="VJW27" s="519"/>
      <c r="VKA27" s="519"/>
      <c r="VKB27" s="519"/>
      <c r="VKF27" s="519"/>
      <c r="VKG27" s="519"/>
      <c r="VKK27" s="519"/>
      <c r="VKL27" s="519"/>
      <c r="VKP27" s="519"/>
      <c r="VKQ27" s="519"/>
      <c r="VKU27" s="519"/>
      <c r="VKV27" s="519"/>
      <c r="VKZ27" s="519"/>
      <c r="VLA27" s="519"/>
      <c r="VLE27" s="519"/>
      <c r="VLF27" s="519"/>
      <c r="VLJ27" s="519"/>
      <c r="VLK27" s="519"/>
      <c r="VLO27" s="519"/>
      <c r="VLP27" s="519"/>
      <c r="VLT27" s="519"/>
      <c r="VLU27" s="519"/>
      <c r="VLY27" s="519"/>
      <c r="VLZ27" s="519"/>
      <c r="VMD27" s="519"/>
      <c r="VME27" s="519"/>
      <c r="VMI27" s="519"/>
      <c r="VMJ27" s="519"/>
      <c r="VMN27" s="519"/>
      <c r="VMO27" s="519"/>
      <c r="VMS27" s="519"/>
      <c r="VMT27" s="519"/>
      <c r="VMX27" s="519"/>
      <c r="VMY27" s="519"/>
      <c r="VNC27" s="519"/>
      <c r="VND27" s="519"/>
      <c r="VNH27" s="519"/>
      <c r="VNI27" s="519"/>
      <c r="VNM27" s="519"/>
      <c r="VNN27" s="519"/>
      <c r="VNR27" s="519"/>
      <c r="VNS27" s="519"/>
      <c r="VNW27" s="519"/>
      <c r="VNX27" s="519"/>
      <c r="VOB27" s="519"/>
      <c r="VOC27" s="519"/>
      <c r="VOG27" s="519"/>
      <c r="VOH27" s="519"/>
      <c r="VOL27" s="519"/>
      <c r="VOM27" s="519"/>
      <c r="VOQ27" s="519"/>
      <c r="VOR27" s="519"/>
      <c r="VOV27" s="519"/>
      <c r="VOW27" s="519"/>
      <c r="VPA27" s="519"/>
      <c r="VPB27" s="519"/>
      <c r="VPF27" s="519"/>
      <c r="VPG27" s="519"/>
      <c r="VPK27" s="519"/>
      <c r="VPL27" s="519"/>
      <c r="VPP27" s="519"/>
      <c r="VPQ27" s="519"/>
      <c r="VPU27" s="519"/>
      <c r="VPV27" s="519"/>
      <c r="VPZ27" s="519"/>
      <c r="VQA27" s="519"/>
      <c r="VQE27" s="519"/>
      <c r="VQF27" s="519"/>
      <c r="VQJ27" s="519"/>
      <c r="VQK27" s="519"/>
      <c r="VQO27" s="519"/>
      <c r="VQP27" s="519"/>
      <c r="VQT27" s="519"/>
      <c r="VQU27" s="519"/>
      <c r="VQY27" s="519"/>
      <c r="VQZ27" s="519"/>
      <c r="VRD27" s="519"/>
      <c r="VRE27" s="519"/>
      <c r="VRI27" s="519"/>
      <c r="VRJ27" s="519"/>
      <c r="VRN27" s="519"/>
      <c r="VRO27" s="519"/>
      <c r="VRS27" s="519"/>
      <c r="VRT27" s="519"/>
      <c r="VRX27" s="519"/>
      <c r="VRY27" s="519"/>
      <c r="VSC27" s="519"/>
      <c r="VSD27" s="519"/>
      <c r="VSH27" s="519"/>
      <c r="VSI27" s="519"/>
      <c r="VSM27" s="519"/>
      <c r="VSN27" s="519"/>
      <c r="VSR27" s="519"/>
      <c r="VSS27" s="519"/>
      <c r="VSW27" s="519"/>
      <c r="VSX27" s="519"/>
      <c r="VTB27" s="519"/>
      <c r="VTC27" s="519"/>
      <c r="VTG27" s="519"/>
      <c r="VTH27" s="519"/>
      <c r="VTL27" s="519"/>
      <c r="VTM27" s="519"/>
      <c r="VTQ27" s="519"/>
      <c r="VTR27" s="519"/>
      <c r="VTV27" s="519"/>
      <c r="VTW27" s="519"/>
      <c r="VUA27" s="519"/>
      <c r="VUB27" s="519"/>
      <c r="VUF27" s="519"/>
      <c r="VUG27" s="519"/>
      <c r="VUK27" s="519"/>
      <c r="VUL27" s="519"/>
      <c r="VUP27" s="519"/>
      <c r="VUQ27" s="519"/>
      <c r="VUU27" s="519"/>
      <c r="VUV27" s="519"/>
      <c r="VUZ27" s="519"/>
      <c r="VVA27" s="519"/>
      <c r="VVE27" s="519"/>
      <c r="VVF27" s="519"/>
      <c r="VVJ27" s="519"/>
      <c r="VVK27" s="519"/>
      <c r="VVO27" s="519"/>
      <c r="VVP27" s="519"/>
      <c r="VVT27" s="519"/>
      <c r="VVU27" s="519"/>
      <c r="VVY27" s="519"/>
      <c r="VVZ27" s="519"/>
      <c r="VWD27" s="519"/>
      <c r="VWE27" s="519"/>
      <c r="VWI27" s="519"/>
      <c r="VWJ27" s="519"/>
      <c r="VWN27" s="519"/>
      <c r="VWO27" s="519"/>
      <c r="VWS27" s="519"/>
      <c r="VWT27" s="519"/>
      <c r="VWX27" s="519"/>
      <c r="VWY27" s="519"/>
      <c r="VXC27" s="519"/>
      <c r="VXD27" s="519"/>
      <c r="VXH27" s="519"/>
      <c r="VXI27" s="519"/>
      <c r="VXM27" s="519"/>
      <c r="VXN27" s="519"/>
      <c r="VXR27" s="519"/>
      <c r="VXS27" s="519"/>
      <c r="VXW27" s="519"/>
      <c r="VXX27" s="519"/>
      <c r="VYB27" s="519"/>
      <c r="VYC27" s="519"/>
      <c r="VYG27" s="519"/>
      <c r="VYH27" s="519"/>
      <c r="VYL27" s="519"/>
      <c r="VYM27" s="519"/>
      <c r="VYQ27" s="519"/>
      <c r="VYR27" s="519"/>
      <c r="VYV27" s="519"/>
      <c r="VYW27" s="519"/>
      <c r="VZA27" s="519"/>
      <c r="VZB27" s="519"/>
      <c r="VZF27" s="519"/>
      <c r="VZG27" s="519"/>
      <c r="VZK27" s="519"/>
      <c r="VZL27" s="519"/>
      <c r="VZP27" s="519"/>
      <c r="VZQ27" s="519"/>
      <c r="VZU27" s="519"/>
      <c r="VZV27" s="519"/>
      <c r="VZZ27" s="519"/>
      <c r="WAA27" s="519"/>
      <c r="WAE27" s="519"/>
      <c r="WAF27" s="519"/>
      <c r="WAJ27" s="519"/>
      <c r="WAK27" s="519"/>
      <c r="WAO27" s="519"/>
      <c r="WAP27" s="519"/>
      <c r="WAT27" s="519"/>
      <c r="WAU27" s="519"/>
      <c r="WAY27" s="519"/>
      <c r="WAZ27" s="519"/>
      <c r="WBD27" s="519"/>
      <c r="WBE27" s="519"/>
      <c r="WBI27" s="519"/>
      <c r="WBJ27" s="519"/>
      <c r="WBN27" s="519"/>
      <c r="WBO27" s="519"/>
      <c r="WBS27" s="519"/>
      <c r="WBT27" s="519"/>
      <c r="WBX27" s="519"/>
      <c r="WBY27" s="519"/>
      <c r="WCC27" s="519"/>
      <c r="WCD27" s="519"/>
      <c r="WCH27" s="519"/>
      <c r="WCI27" s="519"/>
      <c r="WCM27" s="519"/>
      <c r="WCN27" s="519"/>
      <c r="WCR27" s="519"/>
      <c r="WCS27" s="519"/>
      <c r="WCW27" s="519"/>
      <c r="WCX27" s="519"/>
      <c r="WDB27" s="519"/>
      <c r="WDC27" s="519"/>
      <c r="WDG27" s="519"/>
      <c r="WDH27" s="519"/>
      <c r="WDL27" s="519"/>
      <c r="WDM27" s="519"/>
      <c r="WDQ27" s="519"/>
      <c r="WDR27" s="519"/>
      <c r="WDV27" s="519"/>
      <c r="WDW27" s="519"/>
      <c r="WEA27" s="519"/>
      <c r="WEB27" s="519"/>
      <c r="WEF27" s="519"/>
      <c r="WEG27" s="519"/>
      <c r="WEK27" s="519"/>
      <c r="WEL27" s="519"/>
      <c r="WEP27" s="519"/>
      <c r="WEQ27" s="519"/>
      <c r="WEU27" s="519"/>
      <c r="WEV27" s="519"/>
      <c r="WEZ27" s="519"/>
      <c r="WFA27" s="519"/>
      <c r="WFE27" s="519"/>
      <c r="WFF27" s="519"/>
      <c r="WFJ27" s="519"/>
      <c r="WFK27" s="519"/>
      <c r="WFO27" s="519"/>
      <c r="WFP27" s="519"/>
      <c r="WFT27" s="519"/>
      <c r="WFU27" s="519"/>
      <c r="WFY27" s="519"/>
      <c r="WFZ27" s="519"/>
      <c r="WGD27" s="519"/>
      <c r="WGE27" s="519"/>
      <c r="WGI27" s="519"/>
      <c r="WGJ27" s="519"/>
      <c r="WGN27" s="519"/>
      <c r="WGO27" s="519"/>
      <c r="WGS27" s="519"/>
      <c r="WGT27" s="519"/>
      <c r="WGX27" s="519"/>
      <c r="WGY27" s="519"/>
      <c r="WHC27" s="519"/>
      <c r="WHD27" s="519"/>
      <c r="WHH27" s="519"/>
      <c r="WHI27" s="519"/>
      <c r="WHM27" s="519"/>
      <c r="WHN27" s="519"/>
      <c r="WHR27" s="519"/>
      <c r="WHS27" s="519"/>
      <c r="WHW27" s="519"/>
      <c r="WHX27" s="519"/>
      <c r="WIB27" s="519"/>
      <c r="WIC27" s="519"/>
      <c r="WIG27" s="519"/>
      <c r="WIH27" s="519"/>
      <c r="WIL27" s="519"/>
      <c r="WIM27" s="519"/>
      <c r="WIQ27" s="519"/>
      <c r="WIR27" s="519"/>
      <c r="WIV27" s="519"/>
      <c r="WIW27" s="519"/>
      <c r="WJA27" s="519"/>
      <c r="WJB27" s="519"/>
      <c r="WJF27" s="519"/>
      <c r="WJG27" s="519"/>
      <c r="WJK27" s="519"/>
      <c r="WJL27" s="519"/>
      <c r="WJP27" s="519"/>
      <c r="WJQ27" s="519"/>
      <c r="WJU27" s="519"/>
      <c r="WJV27" s="519"/>
      <c r="WJZ27" s="519"/>
      <c r="WKA27" s="519"/>
      <c r="WKE27" s="519"/>
      <c r="WKF27" s="519"/>
      <c r="WKJ27" s="519"/>
      <c r="WKK27" s="519"/>
      <c r="WKO27" s="519"/>
      <c r="WKP27" s="519"/>
      <c r="WKT27" s="519"/>
      <c r="WKU27" s="519"/>
      <c r="WKY27" s="519"/>
      <c r="WKZ27" s="519"/>
      <c r="WLD27" s="519"/>
      <c r="WLE27" s="519"/>
      <c r="WLI27" s="519"/>
      <c r="WLJ27" s="519"/>
      <c r="WLN27" s="519"/>
      <c r="WLO27" s="519"/>
      <c r="WLS27" s="519"/>
      <c r="WLT27" s="519"/>
      <c r="WLX27" s="519"/>
      <c r="WLY27" s="519"/>
      <c r="WMC27" s="519"/>
      <c r="WMD27" s="519"/>
      <c r="WMH27" s="519"/>
      <c r="WMI27" s="519"/>
      <c r="WMM27" s="519"/>
      <c r="WMN27" s="519"/>
      <c r="WMR27" s="519"/>
      <c r="WMS27" s="519"/>
      <c r="WMW27" s="519"/>
      <c r="WMX27" s="519"/>
      <c r="WNB27" s="519"/>
      <c r="WNC27" s="519"/>
      <c r="WNG27" s="519"/>
      <c r="WNH27" s="519"/>
      <c r="WNL27" s="519"/>
      <c r="WNM27" s="519"/>
      <c r="WNQ27" s="519"/>
      <c r="WNR27" s="519"/>
      <c r="WNV27" s="519"/>
      <c r="WNW27" s="519"/>
      <c r="WOA27" s="519"/>
      <c r="WOB27" s="519"/>
      <c r="WOF27" s="519"/>
      <c r="WOG27" s="519"/>
      <c r="WOK27" s="519"/>
      <c r="WOL27" s="519"/>
      <c r="WOP27" s="519"/>
      <c r="WOQ27" s="519"/>
      <c r="WOU27" s="519"/>
      <c r="WOV27" s="519"/>
      <c r="WOZ27" s="519"/>
      <c r="WPA27" s="519"/>
      <c r="WPE27" s="519"/>
      <c r="WPF27" s="519"/>
      <c r="WPJ27" s="519"/>
      <c r="WPK27" s="519"/>
      <c r="WPO27" s="519"/>
      <c r="WPP27" s="519"/>
      <c r="WPT27" s="519"/>
      <c r="WPU27" s="519"/>
      <c r="WPY27" s="519"/>
      <c r="WPZ27" s="519"/>
      <c r="WQD27" s="519"/>
      <c r="WQE27" s="519"/>
      <c r="WQI27" s="519"/>
      <c r="WQJ27" s="519"/>
      <c r="WQN27" s="519"/>
      <c r="WQO27" s="519"/>
      <c r="WQS27" s="519"/>
      <c r="WQT27" s="519"/>
      <c r="WQX27" s="519"/>
      <c r="WQY27" s="519"/>
      <c r="WRC27" s="519"/>
      <c r="WRD27" s="519"/>
      <c r="WRH27" s="519"/>
      <c r="WRI27" s="519"/>
      <c r="WRM27" s="519"/>
      <c r="WRN27" s="519"/>
      <c r="WRR27" s="519"/>
      <c r="WRS27" s="519"/>
      <c r="WRW27" s="519"/>
      <c r="WRX27" s="519"/>
      <c r="WSB27" s="519"/>
      <c r="WSC27" s="519"/>
      <c r="WSG27" s="519"/>
      <c r="WSH27" s="519"/>
      <c r="WSL27" s="519"/>
      <c r="WSM27" s="519"/>
      <c r="WSQ27" s="519"/>
      <c r="WSR27" s="519"/>
      <c r="WSV27" s="519"/>
      <c r="WSW27" s="519"/>
      <c r="WTA27" s="519"/>
      <c r="WTB27" s="519"/>
      <c r="WTF27" s="519"/>
      <c r="WTG27" s="519"/>
      <c r="WTK27" s="519"/>
      <c r="WTL27" s="519"/>
      <c r="WTP27" s="519"/>
      <c r="WTQ27" s="519"/>
      <c r="WTU27" s="519"/>
      <c r="WTV27" s="519"/>
      <c r="WTZ27" s="519"/>
      <c r="WUA27" s="519"/>
      <c r="WUE27" s="519"/>
      <c r="WUF27" s="519"/>
      <c r="WUJ27" s="519"/>
      <c r="WUK27" s="519"/>
      <c r="WUO27" s="519"/>
      <c r="WUP27" s="519"/>
      <c r="WUT27" s="519"/>
      <c r="WUU27" s="519"/>
      <c r="WUY27" s="519"/>
      <c r="WUZ27" s="519"/>
      <c r="WVD27" s="519"/>
      <c r="WVE27" s="519"/>
      <c r="WVI27" s="519"/>
      <c r="WVJ27" s="519"/>
      <c r="WVN27" s="519"/>
      <c r="WVO27" s="519"/>
      <c r="WVS27" s="519"/>
      <c r="WVT27" s="519"/>
      <c r="WVX27" s="519"/>
      <c r="WVY27" s="519"/>
      <c r="WWC27" s="519"/>
      <c r="WWD27" s="519"/>
      <c r="WWH27" s="519"/>
      <c r="WWI27" s="519"/>
      <c r="WWM27" s="519"/>
      <c r="WWN27" s="519"/>
      <c r="WWR27" s="519"/>
      <c r="WWS27" s="519"/>
      <c r="WWW27" s="519"/>
      <c r="WWX27" s="519"/>
      <c r="WXB27" s="519"/>
      <c r="WXC27" s="519"/>
      <c r="WXG27" s="519"/>
      <c r="WXH27" s="519"/>
      <c r="WXL27" s="519"/>
      <c r="WXM27" s="519"/>
      <c r="WXQ27" s="519"/>
      <c r="WXR27" s="519"/>
      <c r="WXV27" s="519"/>
      <c r="WXW27" s="519"/>
      <c r="WYA27" s="519"/>
      <c r="WYB27" s="519"/>
      <c r="WYF27" s="519"/>
      <c r="WYG27" s="519"/>
      <c r="WYK27" s="519"/>
      <c r="WYL27" s="519"/>
      <c r="WYP27" s="519"/>
      <c r="WYQ27" s="519"/>
      <c r="WYU27" s="519"/>
      <c r="WYV27" s="519"/>
      <c r="WYZ27" s="519"/>
      <c r="WZA27" s="519"/>
      <c r="WZE27" s="519"/>
      <c r="WZF27" s="519"/>
      <c r="WZJ27" s="519"/>
      <c r="WZK27" s="519"/>
      <c r="WZO27" s="519"/>
      <c r="WZP27" s="519"/>
      <c r="WZT27" s="519"/>
      <c r="WZU27" s="519"/>
      <c r="WZY27" s="519"/>
      <c r="WZZ27" s="519"/>
      <c r="XAD27" s="519"/>
      <c r="XAE27" s="519"/>
      <c r="XAI27" s="519"/>
      <c r="XAJ27" s="519"/>
      <c r="XAN27" s="519"/>
      <c r="XAO27" s="519"/>
      <c r="XAS27" s="519"/>
      <c r="XAT27" s="519"/>
      <c r="XAX27" s="519"/>
      <c r="XAY27" s="519"/>
      <c r="XBC27" s="519"/>
      <c r="XBD27" s="519"/>
      <c r="XBH27" s="519"/>
      <c r="XBI27" s="519"/>
      <c r="XBM27" s="519"/>
      <c r="XBN27" s="519"/>
      <c r="XBR27" s="519"/>
      <c r="XBS27" s="519"/>
      <c r="XBW27" s="519"/>
      <c r="XBX27" s="519"/>
      <c r="XCB27" s="519"/>
      <c r="XCC27" s="519"/>
      <c r="XCG27" s="519"/>
      <c r="XCH27" s="519"/>
      <c r="XCL27" s="519"/>
      <c r="XCM27" s="519"/>
      <c r="XCQ27" s="519"/>
      <c r="XCR27" s="519"/>
      <c r="XCV27" s="519"/>
      <c r="XCW27" s="519"/>
      <c r="XDA27" s="519"/>
      <c r="XDB27" s="519"/>
      <c r="XDF27" s="519"/>
      <c r="XDG27" s="519"/>
      <c r="XDK27" s="519"/>
      <c r="XDL27" s="519"/>
      <c r="XDP27" s="519"/>
      <c r="XDQ27" s="519"/>
      <c r="XDU27" s="519"/>
      <c r="XDV27" s="519"/>
      <c r="XDZ27" s="519"/>
      <c r="XEA27" s="519"/>
      <c r="XEE27" s="519"/>
      <c r="XEF27" s="519"/>
      <c r="XEJ27" s="519"/>
      <c r="XEK27" s="519"/>
      <c r="XEO27" s="519"/>
      <c r="XEP27" s="519"/>
      <c r="XET27" s="519"/>
      <c r="XEU27" s="519"/>
      <c r="XEY27" s="519"/>
      <c r="XEZ27" s="519"/>
    </row>
    <row r="28" spans="1:2045 2049:3070 3074:4095 4099:5120 5124:7165 7169:8190 8194:9215 9219:10240 10244:12285 12289:13310 13314:14335 14339:15360 15364:16380" ht="20.100000000000001" customHeight="1" x14ac:dyDescent="0.2">
      <c r="A28" s="293" t="s">
        <v>370</v>
      </c>
      <c r="B28" s="294" t="s">
        <v>494</v>
      </c>
      <c r="C28" s="293" t="s">
        <v>482</v>
      </c>
      <c r="D28" s="697">
        <f>'14. Indicators by beneficiaries'!P24</f>
        <v>0</v>
      </c>
      <c r="E28" s="697"/>
      <c r="I28" s="519"/>
      <c r="J28" s="519"/>
      <c r="N28" s="519"/>
      <c r="O28" s="519"/>
      <c r="S28" s="519"/>
      <c r="T28" s="519"/>
      <c r="X28" s="519"/>
      <c r="Y28" s="519"/>
      <c r="AC28" s="519"/>
      <c r="AD28" s="519"/>
      <c r="AH28" s="519"/>
      <c r="AI28" s="519"/>
      <c r="AM28" s="519"/>
      <c r="AN28" s="519"/>
      <c r="AR28" s="519"/>
      <c r="AS28" s="519"/>
      <c r="AW28" s="519"/>
      <c r="AX28" s="519"/>
      <c r="BB28" s="519"/>
      <c r="BC28" s="519"/>
      <c r="BG28" s="519"/>
      <c r="BH28" s="519"/>
      <c r="BL28" s="519"/>
      <c r="BM28" s="519"/>
      <c r="BQ28" s="519"/>
      <c r="BR28" s="519"/>
      <c r="BV28" s="519"/>
      <c r="BW28" s="519"/>
      <c r="CA28" s="519"/>
      <c r="CB28" s="519"/>
      <c r="CF28" s="519"/>
      <c r="CG28" s="519"/>
      <c r="CK28" s="519"/>
      <c r="CL28" s="519"/>
      <c r="CP28" s="519"/>
      <c r="CQ28" s="519"/>
      <c r="CU28" s="519"/>
      <c r="CV28" s="519"/>
      <c r="CZ28" s="519"/>
      <c r="DA28" s="519"/>
      <c r="DE28" s="519"/>
      <c r="DF28" s="519"/>
      <c r="DJ28" s="519"/>
      <c r="DK28" s="519"/>
      <c r="DO28" s="519"/>
      <c r="DP28" s="519"/>
      <c r="DT28" s="519"/>
      <c r="DU28" s="519"/>
      <c r="DY28" s="519"/>
      <c r="DZ28" s="519"/>
      <c r="ED28" s="519"/>
      <c r="EE28" s="519"/>
      <c r="EI28" s="519"/>
      <c r="EJ28" s="519"/>
      <c r="EN28" s="519"/>
      <c r="EO28" s="519"/>
      <c r="ES28" s="519"/>
      <c r="ET28" s="519"/>
      <c r="EX28" s="519"/>
      <c r="EY28" s="519"/>
      <c r="FC28" s="519"/>
      <c r="FD28" s="519"/>
      <c r="FH28" s="519"/>
      <c r="FI28" s="519"/>
      <c r="FM28" s="519"/>
      <c r="FN28" s="519"/>
      <c r="FR28" s="519"/>
      <c r="FS28" s="519"/>
      <c r="FW28" s="519"/>
      <c r="FX28" s="519"/>
      <c r="GB28" s="519"/>
      <c r="GC28" s="519"/>
      <c r="GG28" s="519"/>
      <c r="GH28" s="519"/>
      <c r="GL28" s="519"/>
      <c r="GM28" s="519"/>
      <c r="GQ28" s="519"/>
      <c r="GR28" s="519"/>
      <c r="GV28" s="519"/>
      <c r="GW28" s="519"/>
      <c r="HA28" s="519"/>
      <c r="HB28" s="519"/>
      <c r="HF28" s="519"/>
      <c r="HG28" s="519"/>
      <c r="HK28" s="519"/>
      <c r="HL28" s="519"/>
      <c r="HP28" s="519"/>
      <c r="HQ28" s="519"/>
      <c r="HU28" s="519"/>
      <c r="HV28" s="519"/>
      <c r="HZ28" s="519"/>
      <c r="IA28" s="519"/>
      <c r="IE28" s="519"/>
      <c r="IF28" s="519"/>
      <c r="IJ28" s="519"/>
      <c r="IK28" s="519"/>
      <c r="IO28" s="519"/>
      <c r="IP28" s="519"/>
      <c r="IT28" s="519"/>
      <c r="IU28" s="519"/>
      <c r="IY28" s="519"/>
      <c r="IZ28" s="519"/>
      <c r="JD28" s="519"/>
      <c r="JE28" s="519"/>
      <c r="JI28" s="519"/>
      <c r="JJ28" s="519"/>
      <c r="JN28" s="519"/>
      <c r="JO28" s="519"/>
      <c r="JS28" s="519"/>
      <c r="JT28" s="519"/>
      <c r="JX28" s="519"/>
      <c r="JY28" s="519"/>
      <c r="KC28" s="519"/>
      <c r="KD28" s="519"/>
      <c r="KH28" s="519"/>
      <c r="KI28" s="519"/>
      <c r="KM28" s="519"/>
      <c r="KN28" s="519"/>
      <c r="KR28" s="519"/>
      <c r="KS28" s="519"/>
      <c r="KW28" s="519"/>
      <c r="KX28" s="519"/>
      <c r="LB28" s="519"/>
      <c r="LC28" s="519"/>
      <c r="LG28" s="519"/>
      <c r="LH28" s="519"/>
      <c r="LL28" s="519"/>
      <c r="LM28" s="519"/>
      <c r="LQ28" s="519"/>
      <c r="LR28" s="519"/>
      <c r="LV28" s="519"/>
      <c r="LW28" s="519"/>
      <c r="MA28" s="519"/>
      <c r="MB28" s="519"/>
      <c r="MF28" s="519"/>
      <c r="MG28" s="519"/>
      <c r="MK28" s="519"/>
      <c r="ML28" s="519"/>
      <c r="MP28" s="519"/>
      <c r="MQ28" s="519"/>
      <c r="MU28" s="519"/>
      <c r="MV28" s="519"/>
      <c r="MZ28" s="519"/>
      <c r="NA28" s="519"/>
      <c r="NE28" s="519"/>
      <c r="NF28" s="519"/>
      <c r="NJ28" s="519"/>
      <c r="NK28" s="519"/>
      <c r="NO28" s="519"/>
      <c r="NP28" s="519"/>
      <c r="NT28" s="519"/>
      <c r="NU28" s="519"/>
      <c r="NY28" s="519"/>
      <c r="NZ28" s="519"/>
      <c r="OD28" s="519"/>
      <c r="OE28" s="519"/>
      <c r="OI28" s="519"/>
      <c r="OJ28" s="519"/>
      <c r="ON28" s="519"/>
      <c r="OO28" s="519"/>
      <c r="OS28" s="519"/>
      <c r="OT28" s="519"/>
      <c r="OX28" s="519"/>
      <c r="OY28" s="519"/>
      <c r="PC28" s="519"/>
      <c r="PD28" s="519"/>
      <c r="PH28" s="519"/>
      <c r="PI28" s="519"/>
      <c r="PM28" s="519"/>
      <c r="PN28" s="519"/>
      <c r="PR28" s="519"/>
      <c r="PS28" s="519"/>
      <c r="PW28" s="519"/>
      <c r="PX28" s="519"/>
      <c r="QB28" s="519"/>
      <c r="QC28" s="519"/>
      <c r="QG28" s="519"/>
      <c r="QH28" s="519"/>
      <c r="QL28" s="519"/>
      <c r="QM28" s="519"/>
      <c r="QQ28" s="519"/>
      <c r="QR28" s="519"/>
      <c r="QV28" s="519"/>
      <c r="QW28" s="519"/>
      <c r="RA28" s="519"/>
      <c r="RB28" s="519"/>
      <c r="RF28" s="519"/>
      <c r="RG28" s="519"/>
      <c r="RK28" s="519"/>
      <c r="RL28" s="519"/>
      <c r="RP28" s="519"/>
      <c r="RQ28" s="519"/>
      <c r="RU28" s="519"/>
      <c r="RV28" s="519"/>
      <c r="RZ28" s="519"/>
      <c r="SA28" s="519"/>
      <c r="SE28" s="519"/>
      <c r="SF28" s="519"/>
      <c r="SJ28" s="519"/>
      <c r="SK28" s="519"/>
      <c r="SO28" s="519"/>
      <c r="SP28" s="519"/>
      <c r="ST28" s="519"/>
      <c r="SU28" s="519"/>
      <c r="SY28" s="519"/>
      <c r="SZ28" s="519"/>
      <c r="TD28" s="519"/>
      <c r="TE28" s="519"/>
      <c r="TI28" s="519"/>
      <c r="TJ28" s="519"/>
      <c r="TN28" s="519"/>
      <c r="TO28" s="519"/>
      <c r="TS28" s="519"/>
      <c r="TT28" s="519"/>
      <c r="TX28" s="519"/>
      <c r="TY28" s="519"/>
      <c r="UC28" s="519"/>
      <c r="UD28" s="519"/>
      <c r="UH28" s="519"/>
      <c r="UI28" s="519"/>
      <c r="UM28" s="519"/>
      <c r="UN28" s="519"/>
      <c r="UR28" s="519"/>
      <c r="US28" s="519"/>
      <c r="UW28" s="519"/>
      <c r="UX28" s="519"/>
      <c r="VB28" s="519"/>
      <c r="VC28" s="519"/>
      <c r="VG28" s="519"/>
      <c r="VH28" s="519"/>
      <c r="VL28" s="519"/>
      <c r="VM28" s="519"/>
      <c r="VQ28" s="519"/>
      <c r="VR28" s="519"/>
      <c r="VV28" s="519"/>
      <c r="VW28" s="519"/>
      <c r="WA28" s="519"/>
      <c r="WB28" s="519"/>
      <c r="WF28" s="519"/>
      <c r="WG28" s="519"/>
      <c r="WK28" s="519"/>
      <c r="WL28" s="519"/>
      <c r="WP28" s="519"/>
      <c r="WQ28" s="519"/>
      <c r="WU28" s="519"/>
      <c r="WV28" s="519"/>
      <c r="WZ28" s="519"/>
      <c r="XA28" s="519"/>
      <c r="XE28" s="519"/>
      <c r="XF28" s="519"/>
      <c r="XJ28" s="519"/>
      <c r="XK28" s="519"/>
      <c r="XO28" s="519"/>
      <c r="XP28" s="519"/>
      <c r="XT28" s="519"/>
      <c r="XU28" s="519"/>
      <c r="XY28" s="519"/>
      <c r="XZ28" s="519"/>
      <c r="YD28" s="519"/>
      <c r="YE28" s="519"/>
      <c r="YI28" s="519"/>
      <c r="YJ28" s="519"/>
      <c r="YN28" s="519"/>
      <c r="YO28" s="519"/>
      <c r="YS28" s="519"/>
      <c r="YT28" s="519"/>
      <c r="YX28" s="519"/>
      <c r="YY28" s="519"/>
      <c r="ZC28" s="519"/>
      <c r="ZD28" s="519"/>
      <c r="ZH28" s="519"/>
      <c r="ZI28" s="519"/>
      <c r="ZM28" s="519"/>
      <c r="ZN28" s="519"/>
      <c r="ZR28" s="519"/>
      <c r="ZS28" s="519"/>
      <c r="ZW28" s="519"/>
      <c r="ZX28" s="519"/>
      <c r="AAB28" s="519"/>
      <c r="AAC28" s="519"/>
      <c r="AAG28" s="519"/>
      <c r="AAH28" s="519"/>
      <c r="AAL28" s="519"/>
      <c r="AAM28" s="519"/>
      <c r="AAQ28" s="519"/>
      <c r="AAR28" s="519"/>
      <c r="AAV28" s="519"/>
      <c r="AAW28" s="519"/>
      <c r="ABA28" s="519"/>
      <c r="ABB28" s="519"/>
      <c r="ABF28" s="519"/>
      <c r="ABG28" s="519"/>
      <c r="ABK28" s="519"/>
      <c r="ABL28" s="519"/>
      <c r="ABP28" s="519"/>
      <c r="ABQ28" s="519"/>
      <c r="ABU28" s="519"/>
      <c r="ABV28" s="519"/>
      <c r="ABZ28" s="519"/>
      <c r="ACA28" s="519"/>
      <c r="ACE28" s="519"/>
      <c r="ACF28" s="519"/>
      <c r="ACJ28" s="519"/>
      <c r="ACK28" s="519"/>
      <c r="ACO28" s="519"/>
      <c r="ACP28" s="519"/>
      <c r="ACT28" s="519"/>
      <c r="ACU28" s="519"/>
      <c r="ACY28" s="519"/>
      <c r="ACZ28" s="519"/>
      <c r="ADD28" s="519"/>
      <c r="ADE28" s="519"/>
      <c r="ADI28" s="519"/>
      <c r="ADJ28" s="519"/>
      <c r="ADN28" s="519"/>
      <c r="ADO28" s="519"/>
      <c r="ADS28" s="519"/>
      <c r="ADT28" s="519"/>
      <c r="ADX28" s="519"/>
      <c r="ADY28" s="519"/>
      <c r="AEC28" s="519"/>
      <c r="AED28" s="519"/>
      <c r="AEH28" s="519"/>
      <c r="AEI28" s="519"/>
      <c r="AEM28" s="519"/>
      <c r="AEN28" s="519"/>
      <c r="AER28" s="519"/>
      <c r="AES28" s="519"/>
      <c r="AEW28" s="519"/>
      <c r="AEX28" s="519"/>
      <c r="AFB28" s="519"/>
      <c r="AFC28" s="519"/>
      <c r="AFG28" s="519"/>
      <c r="AFH28" s="519"/>
      <c r="AFL28" s="519"/>
      <c r="AFM28" s="519"/>
      <c r="AFQ28" s="519"/>
      <c r="AFR28" s="519"/>
      <c r="AFV28" s="519"/>
      <c r="AFW28" s="519"/>
      <c r="AGA28" s="519"/>
      <c r="AGB28" s="519"/>
      <c r="AGF28" s="519"/>
      <c r="AGG28" s="519"/>
      <c r="AGK28" s="519"/>
      <c r="AGL28" s="519"/>
      <c r="AGP28" s="519"/>
      <c r="AGQ28" s="519"/>
      <c r="AGU28" s="519"/>
      <c r="AGV28" s="519"/>
      <c r="AGZ28" s="519"/>
      <c r="AHA28" s="519"/>
      <c r="AHE28" s="519"/>
      <c r="AHF28" s="519"/>
      <c r="AHJ28" s="519"/>
      <c r="AHK28" s="519"/>
      <c r="AHO28" s="519"/>
      <c r="AHP28" s="519"/>
      <c r="AHT28" s="519"/>
      <c r="AHU28" s="519"/>
      <c r="AHY28" s="519"/>
      <c r="AHZ28" s="519"/>
      <c r="AID28" s="519"/>
      <c r="AIE28" s="519"/>
      <c r="AII28" s="519"/>
      <c r="AIJ28" s="519"/>
      <c r="AIN28" s="519"/>
      <c r="AIO28" s="519"/>
      <c r="AIS28" s="519"/>
      <c r="AIT28" s="519"/>
      <c r="AIX28" s="519"/>
      <c r="AIY28" s="519"/>
      <c r="AJC28" s="519"/>
      <c r="AJD28" s="519"/>
      <c r="AJH28" s="519"/>
      <c r="AJI28" s="519"/>
      <c r="AJM28" s="519"/>
      <c r="AJN28" s="519"/>
      <c r="AJR28" s="519"/>
      <c r="AJS28" s="519"/>
      <c r="AJW28" s="519"/>
      <c r="AJX28" s="519"/>
      <c r="AKB28" s="519"/>
      <c r="AKC28" s="519"/>
      <c r="AKG28" s="519"/>
      <c r="AKH28" s="519"/>
      <c r="AKL28" s="519"/>
      <c r="AKM28" s="519"/>
      <c r="AKQ28" s="519"/>
      <c r="AKR28" s="519"/>
      <c r="AKV28" s="519"/>
      <c r="AKW28" s="519"/>
      <c r="ALA28" s="519"/>
      <c r="ALB28" s="519"/>
      <c r="ALF28" s="519"/>
      <c r="ALG28" s="519"/>
      <c r="ALK28" s="519"/>
      <c r="ALL28" s="519"/>
      <c r="ALP28" s="519"/>
      <c r="ALQ28" s="519"/>
      <c r="ALU28" s="519"/>
      <c r="ALV28" s="519"/>
      <c r="ALZ28" s="519"/>
      <c r="AMA28" s="519"/>
      <c r="AME28" s="519"/>
      <c r="AMF28" s="519"/>
      <c r="AMJ28" s="519"/>
      <c r="AMK28" s="519"/>
      <c r="AMO28" s="519"/>
      <c r="AMP28" s="519"/>
      <c r="AMT28" s="519"/>
      <c r="AMU28" s="519"/>
      <c r="AMY28" s="519"/>
      <c r="AMZ28" s="519"/>
      <c r="AND28" s="519"/>
      <c r="ANE28" s="519"/>
      <c r="ANI28" s="519"/>
      <c r="ANJ28" s="519"/>
      <c r="ANN28" s="519"/>
      <c r="ANO28" s="519"/>
      <c r="ANS28" s="519"/>
      <c r="ANT28" s="519"/>
      <c r="ANX28" s="519"/>
      <c r="ANY28" s="519"/>
      <c r="AOC28" s="519"/>
      <c r="AOD28" s="519"/>
      <c r="AOH28" s="519"/>
      <c r="AOI28" s="519"/>
      <c r="AOM28" s="519"/>
      <c r="AON28" s="519"/>
      <c r="AOR28" s="519"/>
      <c r="AOS28" s="519"/>
      <c r="AOW28" s="519"/>
      <c r="AOX28" s="519"/>
      <c r="APB28" s="519"/>
      <c r="APC28" s="519"/>
      <c r="APG28" s="519"/>
      <c r="APH28" s="519"/>
      <c r="APL28" s="519"/>
      <c r="APM28" s="519"/>
      <c r="APQ28" s="519"/>
      <c r="APR28" s="519"/>
      <c r="APV28" s="519"/>
      <c r="APW28" s="519"/>
      <c r="AQA28" s="519"/>
      <c r="AQB28" s="519"/>
      <c r="AQF28" s="519"/>
      <c r="AQG28" s="519"/>
      <c r="AQK28" s="519"/>
      <c r="AQL28" s="519"/>
      <c r="AQP28" s="519"/>
      <c r="AQQ28" s="519"/>
      <c r="AQU28" s="519"/>
      <c r="AQV28" s="519"/>
      <c r="AQZ28" s="519"/>
      <c r="ARA28" s="519"/>
      <c r="ARE28" s="519"/>
      <c r="ARF28" s="519"/>
      <c r="ARJ28" s="519"/>
      <c r="ARK28" s="519"/>
      <c r="ARO28" s="519"/>
      <c r="ARP28" s="519"/>
      <c r="ART28" s="519"/>
      <c r="ARU28" s="519"/>
      <c r="ARY28" s="519"/>
      <c r="ARZ28" s="519"/>
      <c r="ASD28" s="519"/>
      <c r="ASE28" s="519"/>
      <c r="ASI28" s="519"/>
      <c r="ASJ28" s="519"/>
      <c r="ASN28" s="519"/>
      <c r="ASO28" s="519"/>
      <c r="ASS28" s="519"/>
      <c r="AST28" s="519"/>
      <c r="ASX28" s="519"/>
      <c r="ASY28" s="519"/>
      <c r="ATC28" s="519"/>
      <c r="ATD28" s="519"/>
      <c r="ATH28" s="519"/>
      <c r="ATI28" s="519"/>
      <c r="ATM28" s="519"/>
      <c r="ATN28" s="519"/>
      <c r="ATR28" s="519"/>
      <c r="ATS28" s="519"/>
      <c r="ATW28" s="519"/>
      <c r="ATX28" s="519"/>
      <c r="AUB28" s="519"/>
      <c r="AUC28" s="519"/>
      <c r="AUG28" s="519"/>
      <c r="AUH28" s="519"/>
      <c r="AUL28" s="519"/>
      <c r="AUM28" s="519"/>
      <c r="AUQ28" s="519"/>
      <c r="AUR28" s="519"/>
      <c r="AUV28" s="519"/>
      <c r="AUW28" s="519"/>
      <c r="AVA28" s="519"/>
      <c r="AVB28" s="519"/>
      <c r="AVF28" s="519"/>
      <c r="AVG28" s="519"/>
      <c r="AVK28" s="519"/>
      <c r="AVL28" s="519"/>
      <c r="AVP28" s="519"/>
      <c r="AVQ28" s="519"/>
      <c r="AVU28" s="519"/>
      <c r="AVV28" s="519"/>
      <c r="AVZ28" s="519"/>
      <c r="AWA28" s="519"/>
      <c r="AWE28" s="519"/>
      <c r="AWF28" s="519"/>
      <c r="AWJ28" s="519"/>
      <c r="AWK28" s="519"/>
      <c r="AWO28" s="519"/>
      <c r="AWP28" s="519"/>
      <c r="AWT28" s="519"/>
      <c r="AWU28" s="519"/>
      <c r="AWY28" s="519"/>
      <c r="AWZ28" s="519"/>
      <c r="AXD28" s="519"/>
      <c r="AXE28" s="519"/>
      <c r="AXI28" s="519"/>
      <c r="AXJ28" s="519"/>
      <c r="AXN28" s="519"/>
      <c r="AXO28" s="519"/>
      <c r="AXS28" s="519"/>
      <c r="AXT28" s="519"/>
      <c r="AXX28" s="519"/>
      <c r="AXY28" s="519"/>
      <c r="AYC28" s="519"/>
      <c r="AYD28" s="519"/>
      <c r="AYH28" s="519"/>
      <c r="AYI28" s="519"/>
      <c r="AYM28" s="519"/>
      <c r="AYN28" s="519"/>
      <c r="AYR28" s="519"/>
      <c r="AYS28" s="519"/>
      <c r="AYW28" s="519"/>
      <c r="AYX28" s="519"/>
      <c r="AZB28" s="519"/>
      <c r="AZC28" s="519"/>
      <c r="AZG28" s="519"/>
      <c r="AZH28" s="519"/>
      <c r="AZL28" s="519"/>
      <c r="AZM28" s="519"/>
      <c r="AZQ28" s="519"/>
      <c r="AZR28" s="519"/>
      <c r="AZV28" s="519"/>
      <c r="AZW28" s="519"/>
      <c r="BAA28" s="519"/>
      <c r="BAB28" s="519"/>
      <c r="BAF28" s="519"/>
      <c r="BAG28" s="519"/>
      <c r="BAK28" s="519"/>
      <c r="BAL28" s="519"/>
      <c r="BAP28" s="519"/>
      <c r="BAQ28" s="519"/>
      <c r="BAU28" s="519"/>
      <c r="BAV28" s="519"/>
      <c r="BAZ28" s="519"/>
      <c r="BBA28" s="519"/>
      <c r="BBE28" s="519"/>
      <c r="BBF28" s="519"/>
      <c r="BBJ28" s="519"/>
      <c r="BBK28" s="519"/>
      <c r="BBO28" s="519"/>
      <c r="BBP28" s="519"/>
      <c r="BBT28" s="519"/>
      <c r="BBU28" s="519"/>
      <c r="BBY28" s="519"/>
      <c r="BBZ28" s="519"/>
      <c r="BCD28" s="519"/>
      <c r="BCE28" s="519"/>
      <c r="BCI28" s="519"/>
      <c r="BCJ28" s="519"/>
      <c r="BCN28" s="519"/>
      <c r="BCO28" s="519"/>
      <c r="BCS28" s="519"/>
      <c r="BCT28" s="519"/>
      <c r="BCX28" s="519"/>
      <c r="BCY28" s="519"/>
      <c r="BDC28" s="519"/>
      <c r="BDD28" s="519"/>
      <c r="BDH28" s="519"/>
      <c r="BDI28" s="519"/>
      <c r="BDM28" s="519"/>
      <c r="BDN28" s="519"/>
      <c r="BDR28" s="519"/>
      <c r="BDS28" s="519"/>
      <c r="BDW28" s="519"/>
      <c r="BDX28" s="519"/>
      <c r="BEB28" s="519"/>
      <c r="BEC28" s="519"/>
      <c r="BEG28" s="519"/>
      <c r="BEH28" s="519"/>
      <c r="BEL28" s="519"/>
      <c r="BEM28" s="519"/>
      <c r="BEQ28" s="519"/>
      <c r="BER28" s="519"/>
      <c r="BEV28" s="519"/>
      <c r="BEW28" s="519"/>
      <c r="BFA28" s="519"/>
      <c r="BFB28" s="519"/>
      <c r="BFF28" s="519"/>
      <c r="BFG28" s="519"/>
      <c r="BFK28" s="519"/>
      <c r="BFL28" s="519"/>
      <c r="BFP28" s="519"/>
      <c r="BFQ28" s="519"/>
      <c r="BFU28" s="519"/>
      <c r="BFV28" s="519"/>
      <c r="BFZ28" s="519"/>
      <c r="BGA28" s="519"/>
      <c r="BGE28" s="519"/>
      <c r="BGF28" s="519"/>
      <c r="BGJ28" s="519"/>
      <c r="BGK28" s="519"/>
      <c r="BGO28" s="519"/>
      <c r="BGP28" s="519"/>
      <c r="BGT28" s="519"/>
      <c r="BGU28" s="519"/>
      <c r="BGY28" s="519"/>
      <c r="BGZ28" s="519"/>
      <c r="BHD28" s="519"/>
      <c r="BHE28" s="519"/>
      <c r="BHI28" s="519"/>
      <c r="BHJ28" s="519"/>
      <c r="BHN28" s="519"/>
      <c r="BHO28" s="519"/>
      <c r="BHS28" s="519"/>
      <c r="BHT28" s="519"/>
      <c r="BHX28" s="519"/>
      <c r="BHY28" s="519"/>
      <c r="BIC28" s="519"/>
      <c r="BID28" s="519"/>
      <c r="BIH28" s="519"/>
      <c r="BII28" s="519"/>
      <c r="BIM28" s="519"/>
      <c r="BIN28" s="519"/>
      <c r="BIR28" s="519"/>
      <c r="BIS28" s="519"/>
      <c r="BIW28" s="519"/>
      <c r="BIX28" s="519"/>
      <c r="BJB28" s="519"/>
      <c r="BJC28" s="519"/>
      <c r="BJG28" s="519"/>
      <c r="BJH28" s="519"/>
      <c r="BJL28" s="519"/>
      <c r="BJM28" s="519"/>
      <c r="BJQ28" s="519"/>
      <c r="BJR28" s="519"/>
      <c r="BJV28" s="519"/>
      <c r="BJW28" s="519"/>
      <c r="BKA28" s="519"/>
      <c r="BKB28" s="519"/>
      <c r="BKF28" s="519"/>
      <c r="BKG28" s="519"/>
      <c r="BKK28" s="519"/>
      <c r="BKL28" s="519"/>
      <c r="BKP28" s="519"/>
      <c r="BKQ28" s="519"/>
      <c r="BKU28" s="519"/>
      <c r="BKV28" s="519"/>
      <c r="BKZ28" s="519"/>
      <c r="BLA28" s="519"/>
      <c r="BLE28" s="519"/>
      <c r="BLF28" s="519"/>
      <c r="BLJ28" s="519"/>
      <c r="BLK28" s="519"/>
      <c r="BLO28" s="519"/>
      <c r="BLP28" s="519"/>
      <c r="BLT28" s="519"/>
      <c r="BLU28" s="519"/>
      <c r="BLY28" s="519"/>
      <c r="BLZ28" s="519"/>
      <c r="BMD28" s="519"/>
      <c r="BME28" s="519"/>
      <c r="BMI28" s="519"/>
      <c r="BMJ28" s="519"/>
      <c r="BMN28" s="519"/>
      <c r="BMO28" s="519"/>
      <c r="BMS28" s="519"/>
      <c r="BMT28" s="519"/>
      <c r="BMX28" s="519"/>
      <c r="BMY28" s="519"/>
      <c r="BNC28" s="519"/>
      <c r="BND28" s="519"/>
      <c r="BNH28" s="519"/>
      <c r="BNI28" s="519"/>
      <c r="BNM28" s="519"/>
      <c r="BNN28" s="519"/>
      <c r="BNR28" s="519"/>
      <c r="BNS28" s="519"/>
      <c r="BNW28" s="519"/>
      <c r="BNX28" s="519"/>
      <c r="BOB28" s="519"/>
      <c r="BOC28" s="519"/>
      <c r="BOG28" s="519"/>
      <c r="BOH28" s="519"/>
      <c r="BOL28" s="519"/>
      <c r="BOM28" s="519"/>
      <c r="BOQ28" s="519"/>
      <c r="BOR28" s="519"/>
      <c r="BOV28" s="519"/>
      <c r="BOW28" s="519"/>
      <c r="BPA28" s="519"/>
      <c r="BPB28" s="519"/>
      <c r="BPF28" s="519"/>
      <c r="BPG28" s="519"/>
      <c r="BPK28" s="519"/>
      <c r="BPL28" s="519"/>
      <c r="BPP28" s="519"/>
      <c r="BPQ28" s="519"/>
      <c r="BPU28" s="519"/>
      <c r="BPV28" s="519"/>
      <c r="BPZ28" s="519"/>
      <c r="BQA28" s="519"/>
      <c r="BQE28" s="519"/>
      <c r="BQF28" s="519"/>
      <c r="BQJ28" s="519"/>
      <c r="BQK28" s="519"/>
      <c r="BQO28" s="519"/>
      <c r="BQP28" s="519"/>
      <c r="BQT28" s="519"/>
      <c r="BQU28" s="519"/>
      <c r="BQY28" s="519"/>
      <c r="BQZ28" s="519"/>
      <c r="BRD28" s="519"/>
      <c r="BRE28" s="519"/>
      <c r="BRI28" s="519"/>
      <c r="BRJ28" s="519"/>
      <c r="BRN28" s="519"/>
      <c r="BRO28" s="519"/>
      <c r="BRS28" s="519"/>
      <c r="BRT28" s="519"/>
      <c r="BRX28" s="519"/>
      <c r="BRY28" s="519"/>
      <c r="BSC28" s="519"/>
      <c r="BSD28" s="519"/>
      <c r="BSH28" s="519"/>
      <c r="BSI28" s="519"/>
      <c r="BSM28" s="519"/>
      <c r="BSN28" s="519"/>
      <c r="BSR28" s="519"/>
      <c r="BSS28" s="519"/>
      <c r="BSW28" s="519"/>
      <c r="BSX28" s="519"/>
      <c r="BTB28" s="519"/>
      <c r="BTC28" s="519"/>
      <c r="BTG28" s="519"/>
      <c r="BTH28" s="519"/>
      <c r="BTL28" s="519"/>
      <c r="BTM28" s="519"/>
      <c r="BTQ28" s="519"/>
      <c r="BTR28" s="519"/>
      <c r="BTV28" s="519"/>
      <c r="BTW28" s="519"/>
      <c r="BUA28" s="519"/>
      <c r="BUB28" s="519"/>
      <c r="BUF28" s="519"/>
      <c r="BUG28" s="519"/>
      <c r="BUK28" s="519"/>
      <c r="BUL28" s="519"/>
      <c r="BUP28" s="519"/>
      <c r="BUQ28" s="519"/>
      <c r="BUU28" s="519"/>
      <c r="BUV28" s="519"/>
      <c r="BUZ28" s="519"/>
      <c r="BVA28" s="519"/>
      <c r="BVE28" s="519"/>
      <c r="BVF28" s="519"/>
      <c r="BVJ28" s="519"/>
      <c r="BVK28" s="519"/>
      <c r="BVO28" s="519"/>
      <c r="BVP28" s="519"/>
      <c r="BVT28" s="519"/>
      <c r="BVU28" s="519"/>
      <c r="BVY28" s="519"/>
      <c r="BVZ28" s="519"/>
      <c r="BWD28" s="519"/>
      <c r="BWE28" s="519"/>
      <c r="BWI28" s="519"/>
      <c r="BWJ28" s="519"/>
      <c r="BWN28" s="519"/>
      <c r="BWO28" s="519"/>
      <c r="BWS28" s="519"/>
      <c r="BWT28" s="519"/>
      <c r="BWX28" s="519"/>
      <c r="BWY28" s="519"/>
      <c r="BXC28" s="519"/>
      <c r="BXD28" s="519"/>
      <c r="BXH28" s="519"/>
      <c r="BXI28" s="519"/>
      <c r="BXM28" s="519"/>
      <c r="BXN28" s="519"/>
      <c r="BXR28" s="519"/>
      <c r="BXS28" s="519"/>
      <c r="BXW28" s="519"/>
      <c r="BXX28" s="519"/>
      <c r="BYB28" s="519"/>
      <c r="BYC28" s="519"/>
      <c r="BYG28" s="519"/>
      <c r="BYH28" s="519"/>
      <c r="BYL28" s="519"/>
      <c r="BYM28" s="519"/>
      <c r="BYQ28" s="519"/>
      <c r="BYR28" s="519"/>
      <c r="BYV28" s="519"/>
      <c r="BYW28" s="519"/>
      <c r="BZA28" s="519"/>
      <c r="BZB28" s="519"/>
      <c r="BZF28" s="519"/>
      <c r="BZG28" s="519"/>
      <c r="BZK28" s="519"/>
      <c r="BZL28" s="519"/>
      <c r="BZP28" s="519"/>
      <c r="BZQ28" s="519"/>
      <c r="BZU28" s="519"/>
      <c r="BZV28" s="519"/>
      <c r="BZZ28" s="519"/>
      <c r="CAA28" s="519"/>
      <c r="CAE28" s="519"/>
      <c r="CAF28" s="519"/>
      <c r="CAJ28" s="519"/>
      <c r="CAK28" s="519"/>
      <c r="CAO28" s="519"/>
      <c r="CAP28" s="519"/>
      <c r="CAT28" s="519"/>
      <c r="CAU28" s="519"/>
      <c r="CAY28" s="519"/>
      <c r="CAZ28" s="519"/>
      <c r="CBD28" s="519"/>
      <c r="CBE28" s="519"/>
      <c r="CBI28" s="519"/>
      <c r="CBJ28" s="519"/>
      <c r="CBN28" s="519"/>
      <c r="CBO28" s="519"/>
      <c r="CBS28" s="519"/>
      <c r="CBT28" s="519"/>
      <c r="CBX28" s="519"/>
      <c r="CBY28" s="519"/>
      <c r="CCC28" s="519"/>
      <c r="CCD28" s="519"/>
      <c r="CCH28" s="519"/>
      <c r="CCI28" s="519"/>
      <c r="CCM28" s="519"/>
      <c r="CCN28" s="519"/>
      <c r="CCR28" s="519"/>
      <c r="CCS28" s="519"/>
      <c r="CCW28" s="519"/>
      <c r="CCX28" s="519"/>
      <c r="CDB28" s="519"/>
      <c r="CDC28" s="519"/>
      <c r="CDG28" s="519"/>
      <c r="CDH28" s="519"/>
      <c r="CDL28" s="519"/>
      <c r="CDM28" s="519"/>
      <c r="CDQ28" s="519"/>
      <c r="CDR28" s="519"/>
      <c r="CDV28" s="519"/>
      <c r="CDW28" s="519"/>
      <c r="CEA28" s="519"/>
      <c r="CEB28" s="519"/>
      <c r="CEF28" s="519"/>
      <c r="CEG28" s="519"/>
      <c r="CEK28" s="519"/>
      <c r="CEL28" s="519"/>
      <c r="CEP28" s="519"/>
      <c r="CEQ28" s="519"/>
      <c r="CEU28" s="519"/>
      <c r="CEV28" s="519"/>
      <c r="CEZ28" s="519"/>
      <c r="CFA28" s="519"/>
      <c r="CFE28" s="519"/>
      <c r="CFF28" s="519"/>
      <c r="CFJ28" s="519"/>
      <c r="CFK28" s="519"/>
      <c r="CFO28" s="519"/>
      <c r="CFP28" s="519"/>
      <c r="CFT28" s="519"/>
      <c r="CFU28" s="519"/>
      <c r="CFY28" s="519"/>
      <c r="CFZ28" s="519"/>
      <c r="CGD28" s="519"/>
      <c r="CGE28" s="519"/>
      <c r="CGI28" s="519"/>
      <c r="CGJ28" s="519"/>
      <c r="CGN28" s="519"/>
      <c r="CGO28" s="519"/>
      <c r="CGS28" s="519"/>
      <c r="CGT28" s="519"/>
      <c r="CGX28" s="519"/>
      <c r="CGY28" s="519"/>
      <c r="CHC28" s="519"/>
      <c r="CHD28" s="519"/>
      <c r="CHH28" s="519"/>
      <c r="CHI28" s="519"/>
      <c r="CHM28" s="519"/>
      <c r="CHN28" s="519"/>
      <c r="CHR28" s="519"/>
      <c r="CHS28" s="519"/>
      <c r="CHW28" s="519"/>
      <c r="CHX28" s="519"/>
      <c r="CIB28" s="519"/>
      <c r="CIC28" s="519"/>
      <c r="CIG28" s="519"/>
      <c r="CIH28" s="519"/>
      <c r="CIL28" s="519"/>
      <c r="CIM28" s="519"/>
      <c r="CIQ28" s="519"/>
      <c r="CIR28" s="519"/>
      <c r="CIV28" s="519"/>
      <c r="CIW28" s="519"/>
      <c r="CJA28" s="519"/>
      <c r="CJB28" s="519"/>
      <c r="CJF28" s="519"/>
      <c r="CJG28" s="519"/>
      <c r="CJK28" s="519"/>
      <c r="CJL28" s="519"/>
      <c r="CJP28" s="519"/>
      <c r="CJQ28" s="519"/>
      <c r="CJU28" s="519"/>
      <c r="CJV28" s="519"/>
      <c r="CJZ28" s="519"/>
      <c r="CKA28" s="519"/>
      <c r="CKE28" s="519"/>
      <c r="CKF28" s="519"/>
      <c r="CKJ28" s="519"/>
      <c r="CKK28" s="519"/>
      <c r="CKO28" s="519"/>
      <c r="CKP28" s="519"/>
      <c r="CKT28" s="519"/>
      <c r="CKU28" s="519"/>
      <c r="CKY28" s="519"/>
      <c r="CKZ28" s="519"/>
      <c r="CLD28" s="519"/>
      <c r="CLE28" s="519"/>
      <c r="CLI28" s="519"/>
      <c r="CLJ28" s="519"/>
      <c r="CLN28" s="519"/>
      <c r="CLO28" s="519"/>
      <c r="CLS28" s="519"/>
      <c r="CLT28" s="519"/>
      <c r="CLX28" s="519"/>
      <c r="CLY28" s="519"/>
      <c r="CMC28" s="519"/>
      <c r="CMD28" s="519"/>
      <c r="CMH28" s="519"/>
      <c r="CMI28" s="519"/>
      <c r="CMM28" s="519"/>
      <c r="CMN28" s="519"/>
      <c r="CMR28" s="519"/>
      <c r="CMS28" s="519"/>
      <c r="CMW28" s="519"/>
      <c r="CMX28" s="519"/>
      <c r="CNB28" s="519"/>
      <c r="CNC28" s="519"/>
      <c r="CNG28" s="519"/>
      <c r="CNH28" s="519"/>
      <c r="CNL28" s="519"/>
      <c r="CNM28" s="519"/>
      <c r="CNQ28" s="519"/>
      <c r="CNR28" s="519"/>
      <c r="CNV28" s="519"/>
      <c r="CNW28" s="519"/>
      <c r="COA28" s="519"/>
      <c r="COB28" s="519"/>
      <c r="COF28" s="519"/>
      <c r="COG28" s="519"/>
      <c r="COK28" s="519"/>
      <c r="COL28" s="519"/>
      <c r="COP28" s="519"/>
      <c r="COQ28" s="519"/>
      <c r="COU28" s="519"/>
      <c r="COV28" s="519"/>
      <c r="COZ28" s="519"/>
      <c r="CPA28" s="519"/>
      <c r="CPE28" s="519"/>
      <c r="CPF28" s="519"/>
      <c r="CPJ28" s="519"/>
      <c r="CPK28" s="519"/>
      <c r="CPO28" s="519"/>
      <c r="CPP28" s="519"/>
      <c r="CPT28" s="519"/>
      <c r="CPU28" s="519"/>
      <c r="CPY28" s="519"/>
      <c r="CPZ28" s="519"/>
      <c r="CQD28" s="519"/>
      <c r="CQE28" s="519"/>
      <c r="CQI28" s="519"/>
      <c r="CQJ28" s="519"/>
      <c r="CQN28" s="519"/>
      <c r="CQO28" s="519"/>
      <c r="CQS28" s="519"/>
      <c r="CQT28" s="519"/>
      <c r="CQX28" s="519"/>
      <c r="CQY28" s="519"/>
      <c r="CRC28" s="519"/>
      <c r="CRD28" s="519"/>
      <c r="CRH28" s="519"/>
      <c r="CRI28" s="519"/>
      <c r="CRM28" s="519"/>
      <c r="CRN28" s="519"/>
      <c r="CRR28" s="519"/>
      <c r="CRS28" s="519"/>
      <c r="CRW28" s="519"/>
      <c r="CRX28" s="519"/>
      <c r="CSB28" s="519"/>
      <c r="CSC28" s="519"/>
      <c r="CSG28" s="519"/>
      <c r="CSH28" s="519"/>
      <c r="CSL28" s="519"/>
      <c r="CSM28" s="519"/>
      <c r="CSQ28" s="519"/>
      <c r="CSR28" s="519"/>
      <c r="CSV28" s="519"/>
      <c r="CSW28" s="519"/>
      <c r="CTA28" s="519"/>
      <c r="CTB28" s="519"/>
      <c r="CTF28" s="519"/>
      <c r="CTG28" s="519"/>
      <c r="CTK28" s="519"/>
      <c r="CTL28" s="519"/>
      <c r="CTP28" s="519"/>
      <c r="CTQ28" s="519"/>
      <c r="CTU28" s="519"/>
      <c r="CTV28" s="519"/>
      <c r="CTZ28" s="519"/>
      <c r="CUA28" s="519"/>
      <c r="CUE28" s="519"/>
      <c r="CUF28" s="519"/>
      <c r="CUJ28" s="519"/>
      <c r="CUK28" s="519"/>
      <c r="CUO28" s="519"/>
      <c r="CUP28" s="519"/>
      <c r="CUT28" s="519"/>
      <c r="CUU28" s="519"/>
      <c r="CUY28" s="519"/>
      <c r="CUZ28" s="519"/>
      <c r="CVD28" s="519"/>
      <c r="CVE28" s="519"/>
      <c r="CVI28" s="519"/>
      <c r="CVJ28" s="519"/>
      <c r="CVN28" s="519"/>
      <c r="CVO28" s="519"/>
      <c r="CVS28" s="519"/>
      <c r="CVT28" s="519"/>
      <c r="CVX28" s="519"/>
      <c r="CVY28" s="519"/>
      <c r="CWC28" s="519"/>
      <c r="CWD28" s="519"/>
      <c r="CWH28" s="519"/>
      <c r="CWI28" s="519"/>
      <c r="CWM28" s="519"/>
      <c r="CWN28" s="519"/>
      <c r="CWR28" s="519"/>
      <c r="CWS28" s="519"/>
      <c r="CWW28" s="519"/>
      <c r="CWX28" s="519"/>
      <c r="CXB28" s="519"/>
      <c r="CXC28" s="519"/>
      <c r="CXG28" s="519"/>
      <c r="CXH28" s="519"/>
      <c r="CXL28" s="519"/>
      <c r="CXM28" s="519"/>
      <c r="CXQ28" s="519"/>
      <c r="CXR28" s="519"/>
      <c r="CXV28" s="519"/>
      <c r="CXW28" s="519"/>
      <c r="CYA28" s="519"/>
      <c r="CYB28" s="519"/>
      <c r="CYF28" s="519"/>
      <c r="CYG28" s="519"/>
      <c r="CYK28" s="519"/>
      <c r="CYL28" s="519"/>
      <c r="CYP28" s="519"/>
      <c r="CYQ28" s="519"/>
      <c r="CYU28" s="519"/>
      <c r="CYV28" s="519"/>
      <c r="CYZ28" s="519"/>
      <c r="CZA28" s="519"/>
      <c r="CZE28" s="519"/>
      <c r="CZF28" s="519"/>
      <c r="CZJ28" s="519"/>
      <c r="CZK28" s="519"/>
      <c r="CZO28" s="519"/>
      <c r="CZP28" s="519"/>
      <c r="CZT28" s="519"/>
      <c r="CZU28" s="519"/>
      <c r="CZY28" s="519"/>
      <c r="CZZ28" s="519"/>
      <c r="DAD28" s="519"/>
      <c r="DAE28" s="519"/>
      <c r="DAI28" s="519"/>
      <c r="DAJ28" s="519"/>
      <c r="DAN28" s="519"/>
      <c r="DAO28" s="519"/>
      <c r="DAS28" s="519"/>
      <c r="DAT28" s="519"/>
      <c r="DAX28" s="519"/>
      <c r="DAY28" s="519"/>
      <c r="DBC28" s="519"/>
      <c r="DBD28" s="519"/>
      <c r="DBH28" s="519"/>
      <c r="DBI28" s="519"/>
      <c r="DBM28" s="519"/>
      <c r="DBN28" s="519"/>
      <c r="DBR28" s="519"/>
      <c r="DBS28" s="519"/>
      <c r="DBW28" s="519"/>
      <c r="DBX28" s="519"/>
      <c r="DCB28" s="519"/>
      <c r="DCC28" s="519"/>
      <c r="DCG28" s="519"/>
      <c r="DCH28" s="519"/>
      <c r="DCL28" s="519"/>
      <c r="DCM28" s="519"/>
      <c r="DCQ28" s="519"/>
      <c r="DCR28" s="519"/>
      <c r="DCV28" s="519"/>
      <c r="DCW28" s="519"/>
      <c r="DDA28" s="519"/>
      <c r="DDB28" s="519"/>
      <c r="DDF28" s="519"/>
      <c r="DDG28" s="519"/>
      <c r="DDK28" s="519"/>
      <c r="DDL28" s="519"/>
      <c r="DDP28" s="519"/>
      <c r="DDQ28" s="519"/>
      <c r="DDU28" s="519"/>
      <c r="DDV28" s="519"/>
      <c r="DDZ28" s="519"/>
      <c r="DEA28" s="519"/>
      <c r="DEE28" s="519"/>
      <c r="DEF28" s="519"/>
      <c r="DEJ28" s="519"/>
      <c r="DEK28" s="519"/>
      <c r="DEO28" s="519"/>
      <c r="DEP28" s="519"/>
      <c r="DET28" s="519"/>
      <c r="DEU28" s="519"/>
      <c r="DEY28" s="519"/>
      <c r="DEZ28" s="519"/>
      <c r="DFD28" s="519"/>
      <c r="DFE28" s="519"/>
      <c r="DFI28" s="519"/>
      <c r="DFJ28" s="519"/>
      <c r="DFN28" s="519"/>
      <c r="DFO28" s="519"/>
      <c r="DFS28" s="519"/>
      <c r="DFT28" s="519"/>
      <c r="DFX28" s="519"/>
      <c r="DFY28" s="519"/>
      <c r="DGC28" s="519"/>
      <c r="DGD28" s="519"/>
      <c r="DGH28" s="519"/>
      <c r="DGI28" s="519"/>
      <c r="DGM28" s="519"/>
      <c r="DGN28" s="519"/>
      <c r="DGR28" s="519"/>
      <c r="DGS28" s="519"/>
      <c r="DGW28" s="519"/>
      <c r="DGX28" s="519"/>
      <c r="DHB28" s="519"/>
      <c r="DHC28" s="519"/>
      <c r="DHG28" s="519"/>
      <c r="DHH28" s="519"/>
      <c r="DHL28" s="519"/>
      <c r="DHM28" s="519"/>
      <c r="DHQ28" s="519"/>
      <c r="DHR28" s="519"/>
      <c r="DHV28" s="519"/>
      <c r="DHW28" s="519"/>
      <c r="DIA28" s="519"/>
      <c r="DIB28" s="519"/>
      <c r="DIF28" s="519"/>
      <c r="DIG28" s="519"/>
      <c r="DIK28" s="519"/>
      <c r="DIL28" s="519"/>
      <c r="DIP28" s="519"/>
      <c r="DIQ28" s="519"/>
      <c r="DIU28" s="519"/>
      <c r="DIV28" s="519"/>
      <c r="DIZ28" s="519"/>
      <c r="DJA28" s="519"/>
      <c r="DJE28" s="519"/>
      <c r="DJF28" s="519"/>
      <c r="DJJ28" s="519"/>
      <c r="DJK28" s="519"/>
      <c r="DJO28" s="519"/>
      <c r="DJP28" s="519"/>
      <c r="DJT28" s="519"/>
      <c r="DJU28" s="519"/>
      <c r="DJY28" s="519"/>
      <c r="DJZ28" s="519"/>
      <c r="DKD28" s="519"/>
      <c r="DKE28" s="519"/>
      <c r="DKI28" s="519"/>
      <c r="DKJ28" s="519"/>
      <c r="DKN28" s="519"/>
      <c r="DKO28" s="519"/>
      <c r="DKS28" s="519"/>
      <c r="DKT28" s="519"/>
      <c r="DKX28" s="519"/>
      <c r="DKY28" s="519"/>
      <c r="DLC28" s="519"/>
      <c r="DLD28" s="519"/>
      <c r="DLH28" s="519"/>
      <c r="DLI28" s="519"/>
      <c r="DLM28" s="519"/>
      <c r="DLN28" s="519"/>
      <c r="DLR28" s="519"/>
      <c r="DLS28" s="519"/>
      <c r="DLW28" s="519"/>
      <c r="DLX28" s="519"/>
      <c r="DMB28" s="519"/>
      <c r="DMC28" s="519"/>
      <c r="DMG28" s="519"/>
      <c r="DMH28" s="519"/>
      <c r="DML28" s="519"/>
      <c r="DMM28" s="519"/>
      <c r="DMQ28" s="519"/>
      <c r="DMR28" s="519"/>
      <c r="DMV28" s="519"/>
      <c r="DMW28" s="519"/>
      <c r="DNA28" s="519"/>
      <c r="DNB28" s="519"/>
      <c r="DNF28" s="519"/>
      <c r="DNG28" s="519"/>
      <c r="DNK28" s="519"/>
      <c r="DNL28" s="519"/>
      <c r="DNP28" s="519"/>
      <c r="DNQ28" s="519"/>
      <c r="DNU28" s="519"/>
      <c r="DNV28" s="519"/>
      <c r="DNZ28" s="519"/>
      <c r="DOA28" s="519"/>
      <c r="DOE28" s="519"/>
      <c r="DOF28" s="519"/>
      <c r="DOJ28" s="519"/>
      <c r="DOK28" s="519"/>
      <c r="DOO28" s="519"/>
      <c r="DOP28" s="519"/>
      <c r="DOT28" s="519"/>
      <c r="DOU28" s="519"/>
      <c r="DOY28" s="519"/>
      <c r="DOZ28" s="519"/>
      <c r="DPD28" s="519"/>
      <c r="DPE28" s="519"/>
      <c r="DPI28" s="519"/>
      <c r="DPJ28" s="519"/>
      <c r="DPN28" s="519"/>
      <c r="DPO28" s="519"/>
      <c r="DPS28" s="519"/>
      <c r="DPT28" s="519"/>
      <c r="DPX28" s="519"/>
      <c r="DPY28" s="519"/>
      <c r="DQC28" s="519"/>
      <c r="DQD28" s="519"/>
      <c r="DQH28" s="519"/>
      <c r="DQI28" s="519"/>
      <c r="DQM28" s="519"/>
      <c r="DQN28" s="519"/>
      <c r="DQR28" s="519"/>
      <c r="DQS28" s="519"/>
      <c r="DQW28" s="519"/>
      <c r="DQX28" s="519"/>
      <c r="DRB28" s="519"/>
      <c r="DRC28" s="519"/>
      <c r="DRG28" s="519"/>
      <c r="DRH28" s="519"/>
      <c r="DRL28" s="519"/>
      <c r="DRM28" s="519"/>
      <c r="DRQ28" s="519"/>
      <c r="DRR28" s="519"/>
      <c r="DRV28" s="519"/>
      <c r="DRW28" s="519"/>
      <c r="DSA28" s="519"/>
      <c r="DSB28" s="519"/>
      <c r="DSF28" s="519"/>
      <c r="DSG28" s="519"/>
      <c r="DSK28" s="519"/>
      <c r="DSL28" s="519"/>
      <c r="DSP28" s="519"/>
      <c r="DSQ28" s="519"/>
      <c r="DSU28" s="519"/>
      <c r="DSV28" s="519"/>
      <c r="DSZ28" s="519"/>
      <c r="DTA28" s="519"/>
      <c r="DTE28" s="519"/>
      <c r="DTF28" s="519"/>
      <c r="DTJ28" s="519"/>
      <c r="DTK28" s="519"/>
      <c r="DTO28" s="519"/>
      <c r="DTP28" s="519"/>
      <c r="DTT28" s="519"/>
      <c r="DTU28" s="519"/>
      <c r="DTY28" s="519"/>
      <c r="DTZ28" s="519"/>
      <c r="DUD28" s="519"/>
      <c r="DUE28" s="519"/>
      <c r="DUI28" s="519"/>
      <c r="DUJ28" s="519"/>
      <c r="DUN28" s="519"/>
      <c r="DUO28" s="519"/>
      <c r="DUS28" s="519"/>
      <c r="DUT28" s="519"/>
      <c r="DUX28" s="519"/>
      <c r="DUY28" s="519"/>
      <c r="DVC28" s="519"/>
      <c r="DVD28" s="519"/>
      <c r="DVH28" s="519"/>
      <c r="DVI28" s="519"/>
      <c r="DVM28" s="519"/>
      <c r="DVN28" s="519"/>
      <c r="DVR28" s="519"/>
      <c r="DVS28" s="519"/>
      <c r="DVW28" s="519"/>
      <c r="DVX28" s="519"/>
      <c r="DWB28" s="519"/>
      <c r="DWC28" s="519"/>
      <c r="DWG28" s="519"/>
      <c r="DWH28" s="519"/>
      <c r="DWL28" s="519"/>
      <c r="DWM28" s="519"/>
      <c r="DWQ28" s="519"/>
      <c r="DWR28" s="519"/>
      <c r="DWV28" s="519"/>
      <c r="DWW28" s="519"/>
      <c r="DXA28" s="519"/>
      <c r="DXB28" s="519"/>
      <c r="DXF28" s="519"/>
      <c r="DXG28" s="519"/>
      <c r="DXK28" s="519"/>
      <c r="DXL28" s="519"/>
      <c r="DXP28" s="519"/>
      <c r="DXQ28" s="519"/>
      <c r="DXU28" s="519"/>
      <c r="DXV28" s="519"/>
      <c r="DXZ28" s="519"/>
      <c r="DYA28" s="519"/>
      <c r="DYE28" s="519"/>
      <c r="DYF28" s="519"/>
      <c r="DYJ28" s="519"/>
      <c r="DYK28" s="519"/>
      <c r="DYO28" s="519"/>
      <c r="DYP28" s="519"/>
      <c r="DYT28" s="519"/>
      <c r="DYU28" s="519"/>
      <c r="DYY28" s="519"/>
      <c r="DYZ28" s="519"/>
      <c r="DZD28" s="519"/>
      <c r="DZE28" s="519"/>
      <c r="DZI28" s="519"/>
      <c r="DZJ28" s="519"/>
      <c r="DZN28" s="519"/>
      <c r="DZO28" s="519"/>
      <c r="DZS28" s="519"/>
      <c r="DZT28" s="519"/>
      <c r="DZX28" s="519"/>
      <c r="DZY28" s="519"/>
      <c r="EAC28" s="519"/>
      <c r="EAD28" s="519"/>
      <c r="EAH28" s="519"/>
      <c r="EAI28" s="519"/>
      <c r="EAM28" s="519"/>
      <c r="EAN28" s="519"/>
      <c r="EAR28" s="519"/>
      <c r="EAS28" s="519"/>
      <c r="EAW28" s="519"/>
      <c r="EAX28" s="519"/>
      <c r="EBB28" s="519"/>
      <c r="EBC28" s="519"/>
      <c r="EBG28" s="519"/>
      <c r="EBH28" s="519"/>
      <c r="EBL28" s="519"/>
      <c r="EBM28" s="519"/>
      <c r="EBQ28" s="519"/>
      <c r="EBR28" s="519"/>
      <c r="EBV28" s="519"/>
      <c r="EBW28" s="519"/>
      <c r="ECA28" s="519"/>
      <c r="ECB28" s="519"/>
      <c r="ECF28" s="519"/>
      <c r="ECG28" s="519"/>
      <c r="ECK28" s="519"/>
      <c r="ECL28" s="519"/>
      <c r="ECP28" s="519"/>
      <c r="ECQ28" s="519"/>
      <c r="ECU28" s="519"/>
      <c r="ECV28" s="519"/>
      <c r="ECZ28" s="519"/>
      <c r="EDA28" s="519"/>
      <c r="EDE28" s="519"/>
      <c r="EDF28" s="519"/>
      <c r="EDJ28" s="519"/>
      <c r="EDK28" s="519"/>
      <c r="EDO28" s="519"/>
      <c r="EDP28" s="519"/>
      <c r="EDT28" s="519"/>
      <c r="EDU28" s="519"/>
      <c r="EDY28" s="519"/>
      <c r="EDZ28" s="519"/>
      <c r="EED28" s="519"/>
      <c r="EEE28" s="519"/>
      <c r="EEI28" s="519"/>
      <c r="EEJ28" s="519"/>
      <c r="EEN28" s="519"/>
      <c r="EEO28" s="519"/>
      <c r="EES28" s="519"/>
      <c r="EET28" s="519"/>
      <c r="EEX28" s="519"/>
      <c r="EEY28" s="519"/>
      <c r="EFC28" s="519"/>
      <c r="EFD28" s="519"/>
      <c r="EFH28" s="519"/>
      <c r="EFI28" s="519"/>
      <c r="EFM28" s="519"/>
      <c r="EFN28" s="519"/>
      <c r="EFR28" s="519"/>
      <c r="EFS28" s="519"/>
      <c r="EFW28" s="519"/>
      <c r="EFX28" s="519"/>
      <c r="EGB28" s="519"/>
      <c r="EGC28" s="519"/>
      <c r="EGG28" s="519"/>
      <c r="EGH28" s="519"/>
      <c r="EGL28" s="519"/>
      <c r="EGM28" s="519"/>
      <c r="EGQ28" s="519"/>
      <c r="EGR28" s="519"/>
      <c r="EGV28" s="519"/>
      <c r="EGW28" s="519"/>
      <c r="EHA28" s="519"/>
      <c r="EHB28" s="519"/>
      <c r="EHF28" s="519"/>
      <c r="EHG28" s="519"/>
      <c r="EHK28" s="519"/>
      <c r="EHL28" s="519"/>
      <c r="EHP28" s="519"/>
      <c r="EHQ28" s="519"/>
      <c r="EHU28" s="519"/>
      <c r="EHV28" s="519"/>
      <c r="EHZ28" s="519"/>
      <c r="EIA28" s="519"/>
      <c r="EIE28" s="519"/>
      <c r="EIF28" s="519"/>
      <c r="EIJ28" s="519"/>
      <c r="EIK28" s="519"/>
      <c r="EIO28" s="519"/>
      <c r="EIP28" s="519"/>
      <c r="EIT28" s="519"/>
      <c r="EIU28" s="519"/>
      <c r="EIY28" s="519"/>
      <c r="EIZ28" s="519"/>
      <c r="EJD28" s="519"/>
      <c r="EJE28" s="519"/>
      <c r="EJI28" s="519"/>
      <c r="EJJ28" s="519"/>
      <c r="EJN28" s="519"/>
      <c r="EJO28" s="519"/>
      <c r="EJS28" s="519"/>
      <c r="EJT28" s="519"/>
      <c r="EJX28" s="519"/>
      <c r="EJY28" s="519"/>
      <c r="EKC28" s="519"/>
      <c r="EKD28" s="519"/>
      <c r="EKH28" s="519"/>
      <c r="EKI28" s="519"/>
      <c r="EKM28" s="519"/>
      <c r="EKN28" s="519"/>
      <c r="EKR28" s="519"/>
      <c r="EKS28" s="519"/>
      <c r="EKW28" s="519"/>
      <c r="EKX28" s="519"/>
      <c r="ELB28" s="519"/>
      <c r="ELC28" s="519"/>
      <c r="ELG28" s="519"/>
      <c r="ELH28" s="519"/>
      <c r="ELL28" s="519"/>
      <c r="ELM28" s="519"/>
      <c r="ELQ28" s="519"/>
      <c r="ELR28" s="519"/>
      <c r="ELV28" s="519"/>
      <c r="ELW28" s="519"/>
      <c r="EMA28" s="519"/>
      <c r="EMB28" s="519"/>
      <c r="EMF28" s="519"/>
      <c r="EMG28" s="519"/>
      <c r="EMK28" s="519"/>
      <c r="EML28" s="519"/>
      <c r="EMP28" s="519"/>
      <c r="EMQ28" s="519"/>
      <c r="EMU28" s="519"/>
      <c r="EMV28" s="519"/>
      <c r="EMZ28" s="519"/>
      <c r="ENA28" s="519"/>
      <c r="ENE28" s="519"/>
      <c r="ENF28" s="519"/>
      <c r="ENJ28" s="519"/>
      <c r="ENK28" s="519"/>
      <c r="ENO28" s="519"/>
      <c r="ENP28" s="519"/>
      <c r="ENT28" s="519"/>
      <c r="ENU28" s="519"/>
      <c r="ENY28" s="519"/>
      <c r="ENZ28" s="519"/>
      <c r="EOD28" s="519"/>
      <c r="EOE28" s="519"/>
      <c r="EOI28" s="519"/>
      <c r="EOJ28" s="519"/>
      <c r="EON28" s="519"/>
      <c r="EOO28" s="519"/>
      <c r="EOS28" s="519"/>
      <c r="EOT28" s="519"/>
      <c r="EOX28" s="519"/>
      <c r="EOY28" s="519"/>
      <c r="EPC28" s="519"/>
      <c r="EPD28" s="519"/>
      <c r="EPH28" s="519"/>
      <c r="EPI28" s="519"/>
      <c r="EPM28" s="519"/>
      <c r="EPN28" s="519"/>
      <c r="EPR28" s="519"/>
      <c r="EPS28" s="519"/>
      <c r="EPW28" s="519"/>
      <c r="EPX28" s="519"/>
      <c r="EQB28" s="519"/>
      <c r="EQC28" s="519"/>
      <c r="EQG28" s="519"/>
      <c r="EQH28" s="519"/>
      <c r="EQL28" s="519"/>
      <c r="EQM28" s="519"/>
      <c r="EQQ28" s="519"/>
      <c r="EQR28" s="519"/>
      <c r="EQV28" s="519"/>
      <c r="EQW28" s="519"/>
      <c r="ERA28" s="519"/>
      <c r="ERB28" s="519"/>
      <c r="ERF28" s="519"/>
      <c r="ERG28" s="519"/>
      <c r="ERK28" s="519"/>
      <c r="ERL28" s="519"/>
      <c r="ERP28" s="519"/>
      <c r="ERQ28" s="519"/>
      <c r="ERU28" s="519"/>
      <c r="ERV28" s="519"/>
      <c r="ERZ28" s="519"/>
      <c r="ESA28" s="519"/>
      <c r="ESE28" s="519"/>
      <c r="ESF28" s="519"/>
      <c r="ESJ28" s="519"/>
      <c r="ESK28" s="519"/>
      <c r="ESO28" s="519"/>
      <c r="ESP28" s="519"/>
      <c r="EST28" s="519"/>
      <c r="ESU28" s="519"/>
      <c r="ESY28" s="519"/>
      <c r="ESZ28" s="519"/>
      <c r="ETD28" s="519"/>
      <c r="ETE28" s="519"/>
      <c r="ETI28" s="519"/>
      <c r="ETJ28" s="519"/>
      <c r="ETN28" s="519"/>
      <c r="ETO28" s="519"/>
      <c r="ETS28" s="519"/>
      <c r="ETT28" s="519"/>
      <c r="ETX28" s="519"/>
      <c r="ETY28" s="519"/>
      <c r="EUC28" s="519"/>
      <c r="EUD28" s="519"/>
      <c r="EUH28" s="519"/>
      <c r="EUI28" s="519"/>
      <c r="EUM28" s="519"/>
      <c r="EUN28" s="519"/>
      <c r="EUR28" s="519"/>
      <c r="EUS28" s="519"/>
      <c r="EUW28" s="519"/>
      <c r="EUX28" s="519"/>
      <c r="EVB28" s="519"/>
      <c r="EVC28" s="519"/>
      <c r="EVG28" s="519"/>
      <c r="EVH28" s="519"/>
      <c r="EVL28" s="519"/>
      <c r="EVM28" s="519"/>
      <c r="EVQ28" s="519"/>
      <c r="EVR28" s="519"/>
      <c r="EVV28" s="519"/>
      <c r="EVW28" s="519"/>
      <c r="EWA28" s="519"/>
      <c r="EWB28" s="519"/>
      <c r="EWF28" s="519"/>
      <c r="EWG28" s="519"/>
      <c r="EWK28" s="519"/>
      <c r="EWL28" s="519"/>
      <c r="EWP28" s="519"/>
      <c r="EWQ28" s="519"/>
      <c r="EWU28" s="519"/>
      <c r="EWV28" s="519"/>
      <c r="EWZ28" s="519"/>
      <c r="EXA28" s="519"/>
      <c r="EXE28" s="519"/>
      <c r="EXF28" s="519"/>
      <c r="EXJ28" s="519"/>
      <c r="EXK28" s="519"/>
      <c r="EXO28" s="519"/>
      <c r="EXP28" s="519"/>
      <c r="EXT28" s="519"/>
      <c r="EXU28" s="519"/>
      <c r="EXY28" s="519"/>
      <c r="EXZ28" s="519"/>
      <c r="EYD28" s="519"/>
      <c r="EYE28" s="519"/>
      <c r="EYI28" s="519"/>
      <c r="EYJ28" s="519"/>
      <c r="EYN28" s="519"/>
      <c r="EYO28" s="519"/>
      <c r="EYS28" s="519"/>
      <c r="EYT28" s="519"/>
      <c r="EYX28" s="519"/>
      <c r="EYY28" s="519"/>
      <c r="EZC28" s="519"/>
      <c r="EZD28" s="519"/>
      <c r="EZH28" s="519"/>
      <c r="EZI28" s="519"/>
      <c r="EZM28" s="519"/>
      <c r="EZN28" s="519"/>
      <c r="EZR28" s="519"/>
      <c r="EZS28" s="519"/>
      <c r="EZW28" s="519"/>
      <c r="EZX28" s="519"/>
      <c r="FAB28" s="519"/>
      <c r="FAC28" s="519"/>
      <c r="FAG28" s="519"/>
      <c r="FAH28" s="519"/>
      <c r="FAL28" s="519"/>
      <c r="FAM28" s="519"/>
      <c r="FAQ28" s="519"/>
      <c r="FAR28" s="519"/>
      <c r="FAV28" s="519"/>
      <c r="FAW28" s="519"/>
      <c r="FBA28" s="519"/>
      <c r="FBB28" s="519"/>
      <c r="FBF28" s="519"/>
      <c r="FBG28" s="519"/>
      <c r="FBK28" s="519"/>
      <c r="FBL28" s="519"/>
      <c r="FBP28" s="519"/>
      <c r="FBQ28" s="519"/>
      <c r="FBU28" s="519"/>
      <c r="FBV28" s="519"/>
      <c r="FBZ28" s="519"/>
      <c r="FCA28" s="519"/>
      <c r="FCE28" s="519"/>
      <c r="FCF28" s="519"/>
      <c r="FCJ28" s="519"/>
      <c r="FCK28" s="519"/>
      <c r="FCO28" s="519"/>
      <c r="FCP28" s="519"/>
      <c r="FCT28" s="519"/>
      <c r="FCU28" s="519"/>
      <c r="FCY28" s="519"/>
      <c r="FCZ28" s="519"/>
      <c r="FDD28" s="519"/>
      <c r="FDE28" s="519"/>
      <c r="FDI28" s="519"/>
      <c r="FDJ28" s="519"/>
      <c r="FDN28" s="519"/>
      <c r="FDO28" s="519"/>
      <c r="FDS28" s="519"/>
      <c r="FDT28" s="519"/>
      <c r="FDX28" s="519"/>
      <c r="FDY28" s="519"/>
      <c r="FEC28" s="519"/>
      <c r="FED28" s="519"/>
      <c r="FEH28" s="519"/>
      <c r="FEI28" s="519"/>
      <c r="FEM28" s="519"/>
      <c r="FEN28" s="519"/>
      <c r="FER28" s="519"/>
      <c r="FES28" s="519"/>
      <c r="FEW28" s="519"/>
      <c r="FEX28" s="519"/>
      <c r="FFB28" s="519"/>
      <c r="FFC28" s="519"/>
      <c r="FFG28" s="519"/>
      <c r="FFH28" s="519"/>
      <c r="FFL28" s="519"/>
      <c r="FFM28" s="519"/>
      <c r="FFQ28" s="519"/>
      <c r="FFR28" s="519"/>
      <c r="FFV28" s="519"/>
      <c r="FFW28" s="519"/>
      <c r="FGA28" s="519"/>
      <c r="FGB28" s="519"/>
      <c r="FGF28" s="519"/>
      <c r="FGG28" s="519"/>
      <c r="FGK28" s="519"/>
      <c r="FGL28" s="519"/>
      <c r="FGP28" s="519"/>
      <c r="FGQ28" s="519"/>
      <c r="FGU28" s="519"/>
      <c r="FGV28" s="519"/>
      <c r="FGZ28" s="519"/>
      <c r="FHA28" s="519"/>
      <c r="FHE28" s="519"/>
      <c r="FHF28" s="519"/>
      <c r="FHJ28" s="519"/>
      <c r="FHK28" s="519"/>
      <c r="FHO28" s="519"/>
      <c r="FHP28" s="519"/>
      <c r="FHT28" s="519"/>
      <c r="FHU28" s="519"/>
      <c r="FHY28" s="519"/>
      <c r="FHZ28" s="519"/>
      <c r="FID28" s="519"/>
      <c r="FIE28" s="519"/>
      <c r="FII28" s="519"/>
      <c r="FIJ28" s="519"/>
      <c r="FIN28" s="519"/>
      <c r="FIO28" s="519"/>
      <c r="FIS28" s="519"/>
      <c r="FIT28" s="519"/>
      <c r="FIX28" s="519"/>
      <c r="FIY28" s="519"/>
      <c r="FJC28" s="519"/>
      <c r="FJD28" s="519"/>
      <c r="FJH28" s="519"/>
      <c r="FJI28" s="519"/>
      <c r="FJM28" s="519"/>
      <c r="FJN28" s="519"/>
      <c r="FJR28" s="519"/>
      <c r="FJS28" s="519"/>
      <c r="FJW28" s="519"/>
      <c r="FJX28" s="519"/>
      <c r="FKB28" s="519"/>
      <c r="FKC28" s="519"/>
      <c r="FKG28" s="519"/>
      <c r="FKH28" s="519"/>
      <c r="FKL28" s="519"/>
      <c r="FKM28" s="519"/>
      <c r="FKQ28" s="519"/>
      <c r="FKR28" s="519"/>
      <c r="FKV28" s="519"/>
      <c r="FKW28" s="519"/>
      <c r="FLA28" s="519"/>
      <c r="FLB28" s="519"/>
      <c r="FLF28" s="519"/>
      <c r="FLG28" s="519"/>
      <c r="FLK28" s="519"/>
      <c r="FLL28" s="519"/>
      <c r="FLP28" s="519"/>
      <c r="FLQ28" s="519"/>
      <c r="FLU28" s="519"/>
      <c r="FLV28" s="519"/>
      <c r="FLZ28" s="519"/>
      <c r="FMA28" s="519"/>
      <c r="FME28" s="519"/>
      <c r="FMF28" s="519"/>
      <c r="FMJ28" s="519"/>
      <c r="FMK28" s="519"/>
      <c r="FMO28" s="519"/>
      <c r="FMP28" s="519"/>
      <c r="FMT28" s="519"/>
      <c r="FMU28" s="519"/>
      <c r="FMY28" s="519"/>
      <c r="FMZ28" s="519"/>
      <c r="FND28" s="519"/>
      <c r="FNE28" s="519"/>
      <c r="FNI28" s="519"/>
      <c r="FNJ28" s="519"/>
      <c r="FNN28" s="519"/>
      <c r="FNO28" s="519"/>
      <c r="FNS28" s="519"/>
      <c r="FNT28" s="519"/>
      <c r="FNX28" s="519"/>
      <c r="FNY28" s="519"/>
      <c r="FOC28" s="519"/>
      <c r="FOD28" s="519"/>
      <c r="FOH28" s="519"/>
      <c r="FOI28" s="519"/>
      <c r="FOM28" s="519"/>
      <c r="FON28" s="519"/>
      <c r="FOR28" s="519"/>
      <c r="FOS28" s="519"/>
      <c r="FOW28" s="519"/>
      <c r="FOX28" s="519"/>
      <c r="FPB28" s="519"/>
      <c r="FPC28" s="519"/>
      <c r="FPG28" s="519"/>
      <c r="FPH28" s="519"/>
      <c r="FPL28" s="519"/>
      <c r="FPM28" s="519"/>
      <c r="FPQ28" s="519"/>
      <c r="FPR28" s="519"/>
      <c r="FPV28" s="519"/>
      <c r="FPW28" s="519"/>
      <c r="FQA28" s="519"/>
      <c r="FQB28" s="519"/>
      <c r="FQF28" s="519"/>
      <c r="FQG28" s="519"/>
      <c r="FQK28" s="519"/>
      <c r="FQL28" s="519"/>
      <c r="FQP28" s="519"/>
      <c r="FQQ28" s="519"/>
      <c r="FQU28" s="519"/>
      <c r="FQV28" s="519"/>
      <c r="FQZ28" s="519"/>
      <c r="FRA28" s="519"/>
      <c r="FRE28" s="519"/>
      <c r="FRF28" s="519"/>
      <c r="FRJ28" s="519"/>
      <c r="FRK28" s="519"/>
      <c r="FRO28" s="519"/>
      <c r="FRP28" s="519"/>
      <c r="FRT28" s="519"/>
      <c r="FRU28" s="519"/>
      <c r="FRY28" s="519"/>
      <c r="FRZ28" s="519"/>
      <c r="FSD28" s="519"/>
      <c r="FSE28" s="519"/>
      <c r="FSI28" s="519"/>
      <c r="FSJ28" s="519"/>
      <c r="FSN28" s="519"/>
      <c r="FSO28" s="519"/>
      <c r="FSS28" s="519"/>
      <c r="FST28" s="519"/>
      <c r="FSX28" s="519"/>
      <c r="FSY28" s="519"/>
      <c r="FTC28" s="519"/>
      <c r="FTD28" s="519"/>
      <c r="FTH28" s="519"/>
      <c r="FTI28" s="519"/>
      <c r="FTM28" s="519"/>
      <c r="FTN28" s="519"/>
      <c r="FTR28" s="519"/>
      <c r="FTS28" s="519"/>
      <c r="FTW28" s="519"/>
      <c r="FTX28" s="519"/>
      <c r="FUB28" s="519"/>
      <c r="FUC28" s="519"/>
      <c r="FUG28" s="519"/>
      <c r="FUH28" s="519"/>
      <c r="FUL28" s="519"/>
      <c r="FUM28" s="519"/>
      <c r="FUQ28" s="519"/>
      <c r="FUR28" s="519"/>
      <c r="FUV28" s="519"/>
      <c r="FUW28" s="519"/>
      <c r="FVA28" s="519"/>
      <c r="FVB28" s="519"/>
      <c r="FVF28" s="519"/>
      <c r="FVG28" s="519"/>
      <c r="FVK28" s="519"/>
      <c r="FVL28" s="519"/>
      <c r="FVP28" s="519"/>
      <c r="FVQ28" s="519"/>
      <c r="FVU28" s="519"/>
      <c r="FVV28" s="519"/>
      <c r="FVZ28" s="519"/>
      <c r="FWA28" s="519"/>
      <c r="FWE28" s="519"/>
      <c r="FWF28" s="519"/>
      <c r="FWJ28" s="519"/>
      <c r="FWK28" s="519"/>
      <c r="FWO28" s="519"/>
      <c r="FWP28" s="519"/>
      <c r="FWT28" s="519"/>
      <c r="FWU28" s="519"/>
      <c r="FWY28" s="519"/>
      <c r="FWZ28" s="519"/>
      <c r="FXD28" s="519"/>
      <c r="FXE28" s="519"/>
      <c r="FXI28" s="519"/>
      <c r="FXJ28" s="519"/>
      <c r="FXN28" s="519"/>
      <c r="FXO28" s="519"/>
      <c r="FXS28" s="519"/>
      <c r="FXT28" s="519"/>
      <c r="FXX28" s="519"/>
      <c r="FXY28" s="519"/>
      <c r="FYC28" s="519"/>
      <c r="FYD28" s="519"/>
      <c r="FYH28" s="519"/>
      <c r="FYI28" s="519"/>
      <c r="FYM28" s="519"/>
      <c r="FYN28" s="519"/>
      <c r="FYR28" s="519"/>
      <c r="FYS28" s="519"/>
      <c r="FYW28" s="519"/>
      <c r="FYX28" s="519"/>
      <c r="FZB28" s="519"/>
      <c r="FZC28" s="519"/>
      <c r="FZG28" s="519"/>
      <c r="FZH28" s="519"/>
      <c r="FZL28" s="519"/>
      <c r="FZM28" s="519"/>
      <c r="FZQ28" s="519"/>
      <c r="FZR28" s="519"/>
      <c r="FZV28" s="519"/>
      <c r="FZW28" s="519"/>
      <c r="GAA28" s="519"/>
      <c r="GAB28" s="519"/>
      <c r="GAF28" s="519"/>
      <c r="GAG28" s="519"/>
      <c r="GAK28" s="519"/>
      <c r="GAL28" s="519"/>
      <c r="GAP28" s="519"/>
      <c r="GAQ28" s="519"/>
      <c r="GAU28" s="519"/>
      <c r="GAV28" s="519"/>
      <c r="GAZ28" s="519"/>
      <c r="GBA28" s="519"/>
      <c r="GBE28" s="519"/>
      <c r="GBF28" s="519"/>
      <c r="GBJ28" s="519"/>
      <c r="GBK28" s="519"/>
      <c r="GBO28" s="519"/>
      <c r="GBP28" s="519"/>
      <c r="GBT28" s="519"/>
      <c r="GBU28" s="519"/>
      <c r="GBY28" s="519"/>
      <c r="GBZ28" s="519"/>
      <c r="GCD28" s="519"/>
      <c r="GCE28" s="519"/>
      <c r="GCI28" s="519"/>
      <c r="GCJ28" s="519"/>
      <c r="GCN28" s="519"/>
      <c r="GCO28" s="519"/>
      <c r="GCS28" s="519"/>
      <c r="GCT28" s="519"/>
      <c r="GCX28" s="519"/>
      <c r="GCY28" s="519"/>
      <c r="GDC28" s="519"/>
      <c r="GDD28" s="519"/>
      <c r="GDH28" s="519"/>
      <c r="GDI28" s="519"/>
      <c r="GDM28" s="519"/>
      <c r="GDN28" s="519"/>
      <c r="GDR28" s="519"/>
      <c r="GDS28" s="519"/>
      <c r="GDW28" s="519"/>
      <c r="GDX28" s="519"/>
      <c r="GEB28" s="519"/>
      <c r="GEC28" s="519"/>
      <c r="GEG28" s="519"/>
      <c r="GEH28" s="519"/>
      <c r="GEL28" s="519"/>
      <c r="GEM28" s="519"/>
      <c r="GEQ28" s="519"/>
      <c r="GER28" s="519"/>
      <c r="GEV28" s="519"/>
      <c r="GEW28" s="519"/>
      <c r="GFA28" s="519"/>
      <c r="GFB28" s="519"/>
      <c r="GFF28" s="519"/>
      <c r="GFG28" s="519"/>
      <c r="GFK28" s="519"/>
      <c r="GFL28" s="519"/>
      <c r="GFP28" s="519"/>
      <c r="GFQ28" s="519"/>
      <c r="GFU28" s="519"/>
      <c r="GFV28" s="519"/>
      <c r="GFZ28" s="519"/>
      <c r="GGA28" s="519"/>
      <c r="GGE28" s="519"/>
      <c r="GGF28" s="519"/>
      <c r="GGJ28" s="519"/>
      <c r="GGK28" s="519"/>
      <c r="GGO28" s="519"/>
      <c r="GGP28" s="519"/>
      <c r="GGT28" s="519"/>
      <c r="GGU28" s="519"/>
      <c r="GGY28" s="519"/>
      <c r="GGZ28" s="519"/>
      <c r="GHD28" s="519"/>
      <c r="GHE28" s="519"/>
      <c r="GHI28" s="519"/>
      <c r="GHJ28" s="519"/>
      <c r="GHN28" s="519"/>
      <c r="GHO28" s="519"/>
      <c r="GHS28" s="519"/>
      <c r="GHT28" s="519"/>
      <c r="GHX28" s="519"/>
      <c r="GHY28" s="519"/>
      <c r="GIC28" s="519"/>
      <c r="GID28" s="519"/>
      <c r="GIH28" s="519"/>
      <c r="GII28" s="519"/>
      <c r="GIM28" s="519"/>
      <c r="GIN28" s="519"/>
      <c r="GIR28" s="519"/>
      <c r="GIS28" s="519"/>
      <c r="GIW28" s="519"/>
      <c r="GIX28" s="519"/>
      <c r="GJB28" s="519"/>
      <c r="GJC28" s="519"/>
      <c r="GJG28" s="519"/>
      <c r="GJH28" s="519"/>
      <c r="GJL28" s="519"/>
      <c r="GJM28" s="519"/>
      <c r="GJQ28" s="519"/>
      <c r="GJR28" s="519"/>
      <c r="GJV28" s="519"/>
      <c r="GJW28" s="519"/>
      <c r="GKA28" s="519"/>
      <c r="GKB28" s="519"/>
      <c r="GKF28" s="519"/>
      <c r="GKG28" s="519"/>
      <c r="GKK28" s="519"/>
      <c r="GKL28" s="519"/>
      <c r="GKP28" s="519"/>
      <c r="GKQ28" s="519"/>
      <c r="GKU28" s="519"/>
      <c r="GKV28" s="519"/>
      <c r="GKZ28" s="519"/>
      <c r="GLA28" s="519"/>
      <c r="GLE28" s="519"/>
      <c r="GLF28" s="519"/>
      <c r="GLJ28" s="519"/>
      <c r="GLK28" s="519"/>
      <c r="GLO28" s="519"/>
      <c r="GLP28" s="519"/>
      <c r="GLT28" s="519"/>
      <c r="GLU28" s="519"/>
      <c r="GLY28" s="519"/>
      <c r="GLZ28" s="519"/>
      <c r="GMD28" s="519"/>
      <c r="GME28" s="519"/>
      <c r="GMI28" s="519"/>
      <c r="GMJ28" s="519"/>
      <c r="GMN28" s="519"/>
      <c r="GMO28" s="519"/>
      <c r="GMS28" s="519"/>
      <c r="GMT28" s="519"/>
      <c r="GMX28" s="519"/>
      <c r="GMY28" s="519"/>
      <c r="GNC28" s="519"/>
      <c r="GND28" s="519"/>
      <c r="GNH28" s="519"/>
      <c r="GNI28" s="519"/>
      <c r="GNM28" s="519"/>
      <c r="GNN28" s="519"/>
      <c r="GNR28" s="519"/>
      <c r="GNS28" s="519"/>
      <c r="GNW28" s="519"/>
      <c r="GNX28" s="519"/>
      <c r="GOB28" s="519"/>
      <c r="GOC28" s="519"/>
      <c r="GOG28" s="519"/>
      <c r="GOH28" s="519"/>
      <c r="GOL28" s="519"/>
      <c r="GOM28" s="519"/>
      <c r="GOQ28" s="519"/>
      <c r="GOR28" s="519"/>
      <c r="GOV28" s="519"/>
      <c r="GOW28" s="519"/>
      <c r="GPA28" s="519"/>
      <c r="GPB28" s="519"/>
      <c r="GPF28" s="519"/>
      <c r="GPG28" s="519"/>
      <c r="GPK28" s="519"/>
      <c r="GPL28" s="519"/>
      <c r="GPP28" s="519"/>
      <c r="GPQ28" s="519"/>
      <c r="GPU28" s="519"/>
      <c r="GPV28" s="519"/>
      <c r="GPZ28" s="519"/>
      <c r="GQA28" s="519"/>
      <c r="GQE28" s="519"/>
      <c r="GQF28" s="519"/>
      <c r="GQJ28" s="519"/>
      <c r="GQK28" s="519"/>
      <c r="GQO28" s="519"/>
      <c r="GQP28" s="519"/>
      <c r="GQT28" s="519"/>
      <c r="GQU28" s="519"/>
      <c r="GQY28" s="519"/>
      <c r="GQZ28" s="519"/>
      <c r="GRD28" s="519"/>
      <c r="GRE28" s="519"/>
      <c r="GRI28" s="519"/>
      <c r="GRJ28" s="519"/>
      <c r="GRN28" s="519"/>
      <c r="GRO28" s="519"/>
      <c r="GRS28" s="519"/>
      <c r="GRT28" s="519"/>
      <c r="GRX28" s="519"/>
      <c r="GRY28" s="519"/>
      <c r="GSC28" s="519"/>
      <c r="GSD28" s="519"/>
      <c r="GSH28" s="519"/>
      <c r="GSI28" s="519"/>
      <c r="GSM28" s="519"/>
      <c r="GSN28" s="519"/>
      <c r="GSR28" s="519"/>
      <c r="GSS28" s="519"/>
      <c r="GSW28" s="519"/>
      <c r="GSX28" s="519"/>
      <c r="GTB28" s="519"/>
      <c r="GTC28" s="519"/>
      <c r="GTG28" s="519"/>
      <c r="GTH28" s="519"/>
      <c r="GTL28" s="519"/>
      <c r="GTM28" s="519"/>
      <c r="GTQ28" s="519"/>
      <c r="GTR28" s="519"/>
      <c r="GTV28" s="519"/>
      <c r="GTW28" s="519"/>
      <c r="GUA28" s="519"/>
      <c r="GUB28" s="519"/>
      <c r="GUF28" s="519"/>
      <c r="GUG28" s="519"/>
      <c r="GUK28" s="519"/>
      <c r="GUL28" s="519"/>
      <c r="GUP28" s="519"/>
      <c r="GUQ28" s="519"/>
      <c r="GUU28" s="519"/>
      <c r="GUV28" s="519"/>
      <c r="GUZ28" s="519"/>
      <c r="GVA28" s="519"/>
      <c r="GVE28" s="519"/>
      <c r="GVF28" s="519"/>
      <c r="GVJ28" s="519"/>
      <c r="GVK28" s="519"/>
      <c r="GVO28" s="519"/>
      <c r="GVP28" s="519"/>
      <c r="GVT28" s="519"/>
      <c r="GVU28" s="519"/>
      <c r="GVY28" s="519"/>
      <c r="GVZ28" s="519"/>
      <c r="GWD28" s="519"/>
      <c r="GWE28" s="519"/>
      <c r="GWI28" s="519"/>
      <c r="GWJ28" s="519"/>
      <c r="GWN28" s="519"/>
      <c r="GWO28" s="519"/>
      <c r="GWS28" s="519"/>
      <c r="GWT28" s="519"/>
      <c r="GWX28" s="519"/>
      <c r="GWY28" s="519"/>
      <c r="GXC28" s="519"/>
      <c r="GXD28" s="519"/>
      <c r="GXH28" s="519"/>
      <c r="GXI28" s="519"/>
      <c r="GXM28" s="519"/>
      <c r="GXN28" s="519"/>
      <c r="GXR28" s="519"/>
      <c r="GXS28" s="519"/>
      <c r="GXW28" s="519"/>
      <c r="GXX28" s="519"/>
      <c r="GYB28" s="519"/>
      <c r="GYC28" s="519"/>
      <c r="GYG28" s="519"/>
      <c r="GYH28" s="519"/>
      <c r="GYL28" s="519"/>
      <c r="GYM28" s="519"/>
      <c r="GYQ28" s="519"/>
      <c r="GYR28" s="519"/>
      <c r="GYV28" s="519"/>
      <c r="GYW28" s="519"/>
      <c r="GZA28" s="519"/>
      <c r="GZB28" s="519"/>
      <c r="GZF28" s="519"/>
      <c r="GZG28" s="519"/>
      <c r="GZK28" s="519"/>
      <c r="GZL28" s="519"/>
      <c r="GZP28" s="519"/>
      <c r="GZQ28" s="519"/>
      <c r="GZU28" s="519"/>
      <c r="GZV28" s="519"/>
      <c r="GZZ28" s="519"/>
      <c r="HAA28" s="519"/>
      <c r="HAE28" s="519"/>
      <c r="HAF28" s="519"/>
      <c r="HAJ28" s="519"/>
      <c r="HAK28" s="519"/>
      <c r="HAO28" s="519"/>
      <c r="HAP28" s="519"/>
      <c r="HAT28" s="519"/>
      <c r="HAU28" s="519"/>
      <c r="HAY28" s="519"/>
      <c r="HAZ28" s="519"/>
      <c r="HBD28" s="519"/>
      <c r="HBE28" s="519"/>
      <c r="HBI28" s="519"/>
      <c r="HBJ28" s="519"/>
      <c r="HBN28" s="519"/>
      <c r="HBO28" s="519"/>
      <c r="HBS28" s="519"/>
      <c r="HBT28" s="519"/>
      <c r="HBX28" s="519"/>
      <c r="HBY28" s="519"/>
      <c r="HCC28" s="519"/>
      <c r="HCD28" s="519"/>
      <c r="HCH28" s="519"/>
      <c r="HCI28" s="519"/>
      <c r="HCM28" s="519"/>
      <c r="HCN28" s="519"/>
      <c r="HCR28" s="519"/>
      <c r="HCS28" s="519"/>
      <c r="HCW28" s="519"/>
      <c r="HCX28" s="519"/>
      <c r="HDB28" s="519"/>
      <c r="HDC28" s="519"/>
      <c r="HDG28" s="519"/>
      <c r="HDH28" s="519"/>
      <c r="HDL28" s="519"/>
      <c r="HDM28" s="519"/>
      <c r="HDQ28" s="519"/>
      <c r="HDR28" s="519"/>
      <c r="HDV28" s="519"/>
      <c r="HDW28" s="519"/>
      <c r="HEA28" s="519"/>
      <c r="HEB28" s="519"/>
      <c r="HEF28" s="519"/>
      <c r="HEG28" s="519"/>
      <c r="HEK28" s="519"/>
      <c r="HEL28" s="519"/>
      <c r="HEP28" s="519"/>
      <c r="HEQ28" s="519"/>
      <c r="HEU28" s="519"/>
      <c r="HEV28" s="519"/>
      <c r="HEZ28" s="519"/>
      <c r="HFA28" s="519"/>
      <c r="HFE28" s="519"/>
      <c r="HFF28" s="519"/>
      <c r="HFJ28" s="519"/>
      <c r="HFK28" s="519"/>
      <c r="HFO28" s="519"/>
      <c r="HFP28" s="519"/>
      <c r="HFT28" s="519"/>
      <c r="HFU28" s="519"/>
      <c r="HFY28" s="519"/>
      <c r="HFZ28" s="519"/>
      <c r="HGD28" s="519"/>
      <c r="HGE28" s="519"/>
      <c r="HGI28" s="519"/>
      <c r="HGJ28" s="519"/>
      <c r="HGN28" s="519"/>
      <c r="HGO28" s="519"/>
      <c r="HGS28" s="519"/>
      <c r="HGT28" s="519"/>
      <c r="HGX28" s="519"/>
      <c r="HGY28" s="519"/>
      <c r="HHC28" s="519"/>
      <c r="HHD28" s="519"/>
      <c r="HHH28" s="519"/>
      <c r="HHI28" s="519"/>
      <c r="HHM28" s="519"/>
      <c r="HHN28" s="519"/>
      <c r="HHR28" s="519"/>
      <c r="HHS28" s="519"/>
      <c r="HHW28" s="519"/>
      <c r="HHX28" s="519"/>
      <c r="HIB28" s="519"/>
      <c r="HIC28" s="519"/>
      <c r="HIG28" s="519"/>
      <c r="HIH28" s="519"/>
      <c r="HIL28" s="519"/>
      <c r="HIM28" s="519"/>
      <c r="HIQ28" s="519"/>
      <c r="HIR28" s="519"/>
      <c r="HIV28" s="519"/>
      <c r="HIW28" s="519"/>
      <c r="HJA28" s="519"/>
      <c r="HJB28" s="519"/>
      <c r="HJF28" s="519"/>
      <c r="HJG28" s="519"/>
      <c r="HJK28" s="519"/>
      <c r="HJL28" s="519"/>
      <c r="HJP28" s="519"/>
      <c r="HJQ28" s="519"/>
      <c r="HJU28" s="519"/>
      <c r="HJV28" s="519"/>
      <c r="HJZ28" s="519"/>
      <c r="HKA28" s="519"/>
      <c r="HKE28" s="519"/>
      <c r="HKF28" s="519"/>
      <c r="HKJ28" s="519"/>
      <c r="HKK28" s="519"/>
      <c r="HKO28" s="519"/>
      <c r="HKP28" s="519"/>
      <c r="HKT28" s="519"/>
      <c r="HKU28" s="519"/>
      <c r="HKY28" s="519"/>
      <c r="HKZ28" s="519"/>
      <c r="HLD28" s="519"/>
      <c r="HLE28" s="519"/>
      <c r="HLI28" s="519"/>
      <c r="HLJ28" s="519"/>
      <c r="HLN28" s="519"/>
      <c r="HLO28" s="519"/>
      <c r="HLS28" s="519"/>
      <c r="HLT28" s="519"/>
      <c r="HLX28" s="519"/>
      <c r="HLY28" s="519"/>
      <c r="HMC28" s="519"/>
      <c r="HMD28" s="519"/>
      <c r="HMH28" s="519"/>
      <c r="HMI28" s="519"/>
      <c r="HMM28" s="519"/>
      <c r="HMN28" s="519"/>
      <c r="HMR28" s="519"/>
      <c r="HMS28" s="519"/>
      <c r="HMW28" s="519"/>
      <c r="HMX28" s="519"/>
      <c r="HNB28" s="519"/>
      <c r="HNC28" s="519"/>
      <c r="HNG28" s="519"/>
      <c r="HNH28" s="519"/>
      <c r="HNL28" s="519"/>
      <c r="HNM28" s="519"/>
      <c r="HNQ28" s="519"/>
      <c r="HNR28" s="519"/>
      <c r="HNV28" s="519"/>
      <c r="HNW28" s="519"/>
      <c r="HOA28" s="519"/>
      <c r="HOB28" s="519"/>
      <c r="HOF28" s="519"/>
      <c r="HOG28" s="519"/>
      <c r="HOK28" s="519"/>
      <c r="HOL28" s="519"/>
      <c r="HOP28" s="519"/>
      <c r="HOQ28" s="519"/>
      <c r="HOU28" s="519"/>
      <c r="HOV28" s="519"/>
      <c r="HOZ28" s="519"/>
      <c r="HPA28" s="519"/>
      <c r="HPE28" s="519"/>
      <c r="HPF28" s="519"/>
      <c r="HPJ28" s="519"/>
      <c r="HPK28" s="519"/>
      <c r="HPO28" s="519"/>
      <c r="HPP28" s="519"/>
      <c r="HPT28" s="519"/>
      <c r="HPU28" s="519"/>
      <c r="HPY28" s="519"/>
      <c r="HPZ28" s="519"/>
      <c r="HQD28" s="519"/>
      <c r="HQE28" s="519"/>
      <c r="HQI28" s="519"/>
      <c r="HQJ28" s="519"/>
      <c r="HQN28" s="519"/>
      <c r="HQO28" s="519"/>
      <c r="HQS28" s="519"/>
      <c r="HQT28" s="519"/>
      <c r="HQX28" s="519"/>
      <c r="HQY28" s="519"/>
      <c r="HRC28" s="519"/>
      <c r="HRD28" s="519"/>
      <c r="HRH28" s="519"/>
      <c r="HRI28" s="519"/>
      <c r="HRM28" s="519"/>
      <c r="HRN28" s="519"/>
      <c r="HRR28" s="519"/>
      <c r="HRS28" s="519"/>
      <c r="HRW28" s="519"/>
      <c r="HRX28" s="519"/>
      <c r="HSB28" s="519"/>
      <c r="HSC28" s="519"/>
      <c r="HSG28" s="519"/>
      <c r="HSH28" s="519"/>
      <c r="HSL28" s="519"/>
      <c r="HSM28" s="519"/>
      <c r="HSQ28" s="519"/>
      <c r="HSR28" s="519"/>
      <c r="HSV28" s="519"/>
      <c r="HSW28" s="519"/>
      <c r="HTA28" s="519"/>
      <c r="HTB28" s="519"/>
      <c r="HTF28" s="519"/>
      <c r="HTG28" s="519"/>
      <c r="HTK28" s="519"/>
      <c r="HTL28" s="519"/>
      <c r="HTP28" s="519"/>
      <c r="HTQ28" s="519"/>
      <c r="HTU28" s="519"/>
      <c r="HTV28" s="519"/>
      <c r="HTZ28" s="519"/>
      <c r="HUA28" s="519"/>
      <c r="HUE28" s="519"/>
      <c r="HUF28" s="519"/>
      <c r="HUJ28" s="519"/>
      <c r="HUK28" s="519"/>
      <c r="HUO28" s="519"/>
      <c r="HUP28" s="519"/>
      <c r="HUT28" s="519"/>
      <c r="HUU28" s="519"/>
      <c r="HUY28" s="519"/>
      <c r="HUZ28" s="519"/>
      <c r="HVD28" s="519"/>
      <c r="HVE28" s="519"/>
      <c r="HVI28" s="519"/>
      <c r="HVJ28" s="519"/>
      <c r="HVN28" s="519"/>
      <c r="HVO28" s="519"/>
      <c r="HVS28" s="519"/>
      <c r="HVT28" s="519"/>
      <c r="HVX28" s="519"/>
      <c r="HVY28" s="519"/>
      <c r="HWC28" s="519"/>
      <c r="HWD28" s="519"/>
      <c r="HWH28" s="519"/>
      <c r="HWI28" s="519"/>
      <c r="HWM28" s="519"/>
      <c r="HWN28" s="519"/>
      <c r="HWR28" s="519"/>
      <c r="HWS28" s="519"/>
      <c r="HWW28" s="519"/>
      <c r="HWX28" s="519"/>
      <c r="HXB28" s="519"/>
      <c r="HXC28" s="519"/>
      <c r="HXG28" s="519"/>
      <c r="HXH28" s="519"/>
      <c r="HXL28" s="519"/>
      <c r="HXM28" s="519"/>
      <c r="HXQ28" s="519"/>
      <c r="HXR28" s="519"/>
      <c r="HXV28" s="519"/>
      <c r="HXW28" s="519"/>
      <c r="HYA28" s="519"/>
      <c r="HYB28" s="519"/>
      <c r="HYF28" s="519"/>
      <c r="HYG28" s="519"/>
      <c r="HYK28" s="519"/>
      <c r="HYL28" s="519"/>
      <c r="HYP28" s="519"/>
      <c r="HYQ28" s="519"/>
      <c r="HYU28" s="519"/>
      <c r="HYV28" s="519"/>
      <c r="HYZ28" s="519"/>
      <c r="HZA28" s="519"/>
      <c r="HZE28" s="519"/>
      <c r="HZF28" s="519"/>
      <c r="HZJ28" s="519"/>
      <c r="HZK28" s="519"/>
      <c r="HZO28" s="519"/>
      <c r="HZP28" s="519"/>
      <c r="HZT28" s="519"/>
      <c r="HZU28" s="519"/>
      <c r="HZY28" s="519"/>
      <c r="HZZ28" s="519"/>
      <c r="IAD28" s="519"/>
      <c r="IAE28" s="519"/>
      <c r="IAI28" s="519"/>
      <c r="IAJ28" s="519"/>
      <c r="IAN28" s="519"/>
      <c r="IAO28" s="519"/>
      <c r="IAS28" s="519"/>
      <c r="IAT28" s="519"/>
      <c r="IAX28" s="519"/>
      <c r="IAY28" s="519"/>
      <c r="IBC28" s="519"/>
      <c r="IBD28" s="519"/>
      <c r="IBH28" s="519"/>
      <c r="IBI28" s="519"/>
      <c r="IBM28" s="519"/>
      <c r="IBN28" s="519"/>
      <c r="IBR28" s="519"/>
      <c r="IBS28" s="519"/>
      <c r="IBW28" s="519"/>
      <c r="IBX28" s="519"/>
      <c r="ICB28" s="519"/>
      <c r="ICC28" s="519"/>
      <c r="ICG28" s="519"/>
      <c r="ICH28" s="519"/>
      <c r="ICL28" s="519"/>
      <c r="ICM28" s="519"/>
      <c r="ICQ28" s="519"/>
      <c r="ICR28" s="519"/>
      <c r="ICV28" s="519"/>
      <c r="ICW28" s="519"/>
      <c r="IDA28" s="519"/>
      <c r="IDB28" s="519"/>
      <c r="IDF28" s="519"/>
      <c r="IDG28" s="519"/>
      <c r="IDK28" s="519"/>
      <c r="IDL28" s="519"/>
      <c r="IDP28" s="519"/>
      <c r="IDQ28" s="519"/>
      <c r="IDU28" s="519"/>
      <c r="IDV28" s="519"/>
      <c r="IDZ28" s="519"/>
      <c r="IEA28" s="519"/>
      <c r="IEE28" s="519"/>
      <c r="IEF28" s="519"/>
      <c r="IEJ28" s="519"/>
      <c r="IEK28" s="519"/>
      <c r="IEO28" s="519"/>
      <c r="IEP28" s="519"/>
      <c r="IET28" s="519"/>
      <c r="IEU28" s="519"/>
      <c r="IEY28" s="519"/>
      <c r="IEZ28" s="519"/>
      <c r="IFD28" s="519"/>
      <c r="IFE28" s="519"/>
      <c r="IFI28" s="519"/>
      <c r="IFJ28" s="519"/>
      <c r="IFN28" s="519"/>
      <c r="IFO28" s="519"/>
      <c r="IFS28" s="519"/>
      <c r="IFT28" s="519"/>
      <c r="IFX28" s="519"/>
      <c r="IFY28" s="519"/>
      <c r="IGC28" s="519"/>
      <c r="IGD28" s="519"/>
      <c r="IGH28" s="519"/>
      <c r="IGI28" s="519"/>
      <c r="IGM28" s="519"/>
      <c r="IGN28" s="519"/>
      <c r="IGR28" s="519"/>
      <c r="IGS28" s="519"/>
      <c r="IGW28" s="519"/>
      <c r="IGX28" s="519"/>
      <c r="IHB28" s="519"/>
      <c r="IHC28" s="519"/>
      <c r="IHG28" s="519"/>
      <c r="IHH28" s="519"/>
      <c r="IHL28" s="519"/>
      <c r="IHM28" s="519"/>
      <c r="IHQ28" s="519"/>
      <c r="IHR28" s="519"/>
      <c r="IHV28" s="519"/>
      <c r="IHW28" s="519"/>
      <c r="IIA28" s="519"/>
      <c r="IIB28" s="519"/>
      <c r="IIF28" s="519"/>
      <c r="IIG28" s="519"/>
      <c r="IIK28" s="519"/>
      <c r="IIL28" s="519"/>
      <c r="IIP28" s="519"/>
      <c r="IIQ28" s="519"/>
      <c r="IIU28" s="519"/>
      <c r="IIV28" s="519"/>
      <c r="IIZ28" s="519"/>
      <c r="IJA28" s="519"/>
      <c r="IJE28" s="519"/>
      <c r="IJF28" s="519"/>
      <c r="IJJ28" s="519"/>
      <c r="IJK28" s="519"/>
      <c r="IJO28" s="519"/>
      <c r="IJP28" s="519"/>
      <c r="IJT28" s="519"/>
      <c r="IJU28" s="519"/>
      <c r="IJY28" s="519"/>
      <c r="IJZ28" s="519"/>
      <c r="IKD28" s="519"/>
      <c r="IKE28" s="519"/>
      <c r="IKI28" s="519"/>
      <c r="IKJ28" s="519"/>
      <c r="IKN28" s="519"/>
      <c r="IKO28" s="519"/>
      <c r="IKS28" s="519"/>
      <c r="IKT28" s="519"/>
      <c r="IKX28" s="519"/>
      <c r="IKY28" s="519"/>
      <c r="ILC28" s="519"/>
      <c r="ILD28" s="519"/>
      <c r="ILH28" s="519"/>
      <c r="ILI28" s="519"/>
      <c r="ILM28" s="519"/>
      <c r="ILN28" s="519"/>
      <c r="ILR28" s="519"/>
      <c r="ILS28" s="519"/>
      <c r="ILW28" s="519"/>
      <c r="ILX28" s="519"/>
      <c r="IMB28" s="519"/>
      <c r="IMC28" s="519"/>
      <c r="IMG28" s="519"/>
      <c r="IMH28" s="519"/>
      <c r="IML28" s="519"/>
      <c r="IMM28" s="519"/>
      <c r="IMQ28" s="519"/>
      <c r="IMR28" s="519"/>
      <c r="IMV28" s="519"/>
      <c r="IMW28" s="519"/>
      <c r="INA28" s="519"/>
      <c r="INB28" s="519"/>
      <c r="INF28" s="519"/>
      <c r="ING28" s="519"/>
      <c r="INK28" s="519"/>
      <c r="INL28" s="519"/>
      <c r="INP28" s="519"/>
      <c r="INQ28" s="519"/>
      <c r="INU28" s="519"/>
      <c r="INV28" s="519"/>
      <c r="INZ28" s="519"/>
      <c r="IOA28" s="519"/>
      <c r="IOE28" s="519"/>
      <c r="IOF28" s="519"/>
      <c r="IOJ28" s="519"/>
      <c r="IOK28" s="519"/>
      <c r="IOO28" s="519"/>
      <c r="IOP28" s="519"/>
      <c r="IOT28" s="519"/>
      <c r="IOU28" s="519"/>
      <c r="IOY28" s="519"/>
      <c r="IOZ28" s="519"/>
      <c r="IPD28" s="519"/>
      <c r="IPE28" s="519"/>
      <c r="IPI28" s="519"/>
      <c r="IPJ28" s="519"/>
      <c r="IPN28" s="519"/>
      <c r="IPO28" s="519"/>
      <c r="IPS28" s="519"/>
      <c r="IPT28" s="519"/>
      <c r="IPX28" s="519"/>
      <c r="IPY28" s="519"/>
      <c r="IQC28" s="519"/>
      <c r="IQD28" s="519"/>
      <c r="IQH28" s="519"/>
      <c r="IQI28" s="519"/>
      <c r="IQM28" s="519"/>
      <c r="IQN28" s="519"/>
      <c r="IQR28" s="519"/>
      <c r="IQS28" s="519"/>
      <c r="IQW28" s="519"/>
      <c r="IQX28" s="519"/>
      <c r="IRB28" s="519"/>
      <c r="IRC28" s="519"/>
      <c r="IRG28" s="519"/>
      <c r="IRH28" s="519"/>
      <c r="IRL28" s="519"/>
      <c r="IRM28" s="519"/>
      <c r="IRQ28" s="519"/>
      <c r="IRR28" s="519"/>
      <c r="IRV28" s="519"/>
      <c r="IRW28" s="519"/>
      <c r="ISA28" s="519"/>
      <c r="ISB28" s="519"/>
      <c r="ISF28" s="519"/>
      <c r="ISG28" s="519"/>
      <c r="ISK28" s="519"/>
      <c r="ISL28" s="519"/>
      <c r="ISP28" s="519"/>
      <c r="ISQ28" s="519"/>
      <c r="ISU28" s="519"/>
      <c r="ISV28" s="519"/>
      <c r="ISZ28" s="519"/>
      <c r="ITA28" s="519"/>
      <c r="ITE28" s="519"/>
      <c r="ITF28" s="519"/>
      <c r="ITJ28" s="519"/>
      <c r="ITK28" s="519"/>
      <c r="ITO28" s="519"/>
      <c r="ITP28" s="519"/>
      <c r="ITT28" s="519"/>
      <c r="ITU28" s="519"/>
      <c r="ITY28" s="519"/>
      <c r="ITZ28" s="519"/>
      <c r="IUD28" s="519"/>
      <c r="IUE28" s="519"/>
      <c r="IUI28" s="519"/>
      <c r="IUJ28" s="519"/>
      <c r="IUN28" s="519"/>
      <c r="IUO28" s="519"/>
      <c r="IUS28" s="519"/>
      <c r="IUT28" s="519"/>
      <c r="IUX28" s="519"/>
      <c r="IUY28" s="519"/>
      <c r="IVC28" s="519"/>
      <c r="IVD28" s="519"/>
      <c r="IVH28" s="519"/>
      <c r="IVI28" s="519"/>
      <c r="IVM28" s="519"/>
      <c r="IVN28" s="519"/>
      <c r="IVR28" s="519"/>
      <c r="IVS28" s="519"/>
      <c r="IVW28" s="519"/>
      <c r="IVX28" s="519"/>
      <c r="IWB28" s="519"/>
      <c r="IWC28" s="519"/>
      <c r="IWG28" s="519"/>
      <c r="IWH28" s="519"/>
      <c r="IWL28" s="519"/>
      <c r="IWM28" s="519"/>
      <c r="IWQ28" s="519"/>
      <c r="IWR28" s="519"/>
      <c r="IWV28" s="519"/>
      <c r="IWW28" s="519"/>
      <c r="IXA28" s="519"/>
      <c r="IXB28" s="519"/>
      <c r="IXF28" s="519"/>
      <c r="IXG28" s="519"/>
      <c r="IXK28" s="519"/>
      <c r="IXL28" s="519"/>
      <c r="IXP28" s="519"/>
      <c r="IXQ28" s="519"/>
      <c r="IXU28" s="519"/>
      <c r="IXV28" s="519"/>
      <c r="IXZ28" s="519"/>
      <c r="IYA28" s="519"/>
      <c r="IYE28" s="519"/>
      <c r="IYF28" s="519"/>
      <c r="IYJ28" s="519"/>
      <c r="IYK28" s="519"/>
      <c r="IYO28" s="519"/>
      <c r="IYP28" s="519"/>
      <c r="IYT28" s="519"/>
      <c r="IYU28" s="519"/>
      <c r="IYY28" s="519"/>
      <c r="IYZ28" s="519"/>
      <c r="IZD28" s="519"/>
      <c r="IZE28" s="519"/>
      <c r="IZI28" s="519"/>
      <c r="IZJ28" s="519"/>
      <c r="IZN28" s="519"/>
      <c r="IZO28" s="519"/>
      <c r="IZS28" s="519"/>
      <c r="IZT28" s="519"/>
      <c r="IZX28" s="519"/>
      <c r="IZY28" s="519"/>
      <c r="JAC28" s="519"/>
      <c r="JAD28" s="519"/>
      <c r="JAH28" s="519"/>
      <c r="JAI28" s="519"/>
      <c r="JAM28" s="519"/>
      <c r="JAN28" s="519"/>
      <c r="JAR28" s="519"/>
      <c r="JAS28" s="519"/>
      <c r="JAW28" s="519"/>
      <c r="JAX28" s="519"/>
      <c r="JBB28" s="519"/>
      <c r="JBC28" s="519"/>
      <c r="JBG28" s="519"/>
      <c r="JBH28" s="519"/>
      <c r="JBL28" s="519"/>
      <c r="JBM28" s="519"/>
      <c r="JBQ28" s="519"/>
      <c r="JBR28" s="519"/>
      <c r="JBV28" s="519"/>
      <c r="JBW28" s="519"/>
      <c r="JCA28" s="519"/>
      <c r="JCB28" s="519"/>
      <c r="JCF28" s="519"/>
      <c r="JCG28" s="519"/>
      <c r="JCK28" s="519"/>
      <c r="JCL28" s="519"/>
      <c r="JCP28" s="519"/>
      <c r="JCQ28" s="519"/>
      <c r="JCU28" s="519"/>
      <c r="JCV28" s="519"/>
      <c r="JCZ28" s="519"/>
      <c r="JDA28" s="519"/>
      <c r="JDE28" s="519"/>
      <c r="JDF28" s="519"/>
      <c r="JDJ28" s="519"/>
      <c r="JDK28" s="519"/>
      <c r="JDO28" s="519"/>
      <c r="JDP28" s="519"/>
      <c r="JDT28" s="519"/>
      <c r="JDU28" s="519"/>
      <c r="JDY28" s="519"/>
      <c r="JDZ28" s="519"/>
      <c r="JED28" s="519"/>
      <c r="JEE28" s="519"/>
      <c r="JEI28" s="519"/>
      <c r="JEJ28" s="519"/>
      <c r="JEN28" s="519"/>
      <c r="JEO28" s="519"/>
      <c r="JES28" s="519"/>
      <c r="JET28" s="519"/>
      <c r="JEX28" s="519"/>
      <c r="JEY28" s="519"/>
      <c r="JFC28" s="519"/>
      <c r="JFD28" s="519"/>
      <c r="JFH28" s="519"/>
      <c r="JFI28" s="519"/>
      <c r="JFM28" s="519"/>
      <c r="JFN28" s="519"/>
      <c r="JFR28" s="519"/>
      <c r="JFS28" s="519"/>
      <c r="JFW28" s="519"/>
      <c r="JFX28" s="519"/>
      <c r="JGB28" s="519"/>
      <c r="JGC28" s="519"/>
      <c r="JGG28" s="519"/>
      <c r="JGH28" s="519"/>
      <c r="JGL28" s="519"/>
      <c r="JGM28" s="519"/>
      <c r="JGQ28" s="519"/>
      <c r="JGR28" s="519"/>
      <c r="JGV28" s="519"/>
      <c r="JGW28" s="519"/>
      <c r="JHA28" s="519"/>
      <c r="JHB28" s="519"/>
      <c r="JHF28" s="519"/>
      <c r="JHG28" s="519"/>
      <c r="JHK28" s="519"/>
      <c r="JHL28" s="519"/>
      <c r="JHP28" s="519"/>
      <c r="JHQ28" s="519"/>
      <c r="JHU28" s="519"/>
      <c r="JHV28" s="519"/>
      <c r="JHZ28" s="519"/>
      <c r="JIA28" s="519"/>
      <c r="JIE28" s="519"/>
      <c r="JIF28" s="519"/>
      <c r="JIJ28" s="519"/>
      <c r="JIK28" s="519"/>
      <c r="JIO28" s="519"/>
      <c r="JIP28" s="519"/>
      <c r="JIT28" s="519"/>
      <c r="JIU28" s="519"/>
      <c r="JIY28" s="519"/>
      <c r="JIZ28" s="519"/>
      <c r="JJD28" s="519"/>
      <c r="JJE28" s="519"/>
      <c r="JJI28" s="519"/>
      <c r="JJJ28" s="519"/>
      <c r="JJN28" s="519"/>
      <c r="JJO28" s="519"/>
      <c r="JJS28" s="519"/>
      <c r="JJT28" s="519"/>
      <c r="JJX28" s="519"/>
      <c r="JJY28" s="519"/>
      <c r="JKC28" s="519"/>
      <c r="JKD28" s="519"/>
      <c r="JKH28" s="519"/>
      <c r="JKI28" s="519"/>
      <c r="JKM28" s="519"/>
      <c r="JKN28" s="519"/>
      <c r="JKR28" s="519"/>
      <c r="JKS28" s="519"/>
      <c r="JKW28" s="519"/>
      <c r="JKX28" s="519"/>
      <c r="JLB28" s="519"/>
      <c r="JLC28" s="519"/>
      <c r="JLG28" s="519"/>
      <c r="JLH28" s="519"/>
      <c r="JLL28" s="519"/>
      <c r="JLM28" s="519"/>
      <c r="JLQ28" s="519"/>
      <c r="JLR28" s="519"/>
      <c r="JLV28" s="519"/>
      <c r="JLW28" s="519"/>
      <c r="JMA28" s="519"/>
      <c r="JMB28" s="519"/>
      <c r="JMF28" s="519"/>
      <c r="JMG28" s="519"/>
      <c r="JMK28" s="519"/>
      <c r="JML28" s="519"/>
      <c r="JMP28" s="519"/>
      <c r="JMQ28" s="519"/>
      <c r="JMU28" s="519"/>
      <c r="JMV28" s="519"/>
      <c r="JMZ28" s="519"/>
      <c r="JNA28" s="519"/>
      <c r="JNE28" s="519"/>
      <c r="JNF28" s="519"/>
      <c r="JNJ28" s="519"/>
      <c r="JNK28" s="519"/>
      <c r="JNO28" s="519"/>
      <c r="JNP28" s="519"/>
      <c r="JNT28" s="519"/>
      <c r="JNU28" s="519"/>
      <c r="JNY28" s="519"/>
      <c r="JNZ28" s="519"/>
      <c r="JOD28" s="519"/>
      <c r="JOE28" s="519"/>
      <c r="JOI28" s="519"/>
      <c r="JOJ28" s="519"/>
      <c r="JON28" s="519"/>
      <c r="JOO28" s="519"/>
      <c r="JOS28" s="519"/>
      <c r="JOT28" s="519"/>
      <c r="JOX28" s="519"/>
      <c r="JOY28" s="519"/>
      <c r="JPC28" s="519"/>
      <c r="JPD28" s="519"/>
      <c r="JPH28" s="519"/>
      <c r="JPI28" s="519"/>
      <c r="JPM28" s="519"/>
      <c r="JPN28" s="519"/>
      <c r="JPR28" s="519"/>
      <c r="JPS28" s="519"/>
      <c r="JPW28" s="519"/>
      <c r="JPX28" s="519"/>
      <c r="JQB28" s="519"/>
      <c r="JQC28" s="519"/>
      <c r="JQG28" s="519"/>
      <c r="JQH28" s="519"/>
      <c r="JQL28" s="519"/>
      <c r="JQM28" s="519"/>
      <c r="JQQ28" s="519"/>
      <c r="JQR28" s="519"/>
      <c r="JQV28" s="519"/>
      <c r="JQW28" s="519"/>
      <c r="JRA28" s="519"/>
      <c r="JRB28" s="519"/>
      <c r="JRF28" s="519"/>
      <c r="JRG28" s="519"/>
      <c r="JRK28" s="519"/>
      <c r="JRL28" s="519"/>
      <c r="JRP28" s="519"/>
      <c r="JRQ28" s="519"/>
      <c r="JRU28" s="519"/>
      <c r="JRV28" s="519"/>
      <c r="JRZ28" s="519"/>
      <c r="JSA28" s="519"/>
      <c r="JSE28" s="519"/>
      <c r="JSF28" s="519"/>
      <c r="JSJ28" s="519"/>
      <c r="JSK28" s="519"/>
      <c r="JSO28" s="519"/>
      <c r="JSP28" s="519"/>
      <c r="JST28" s="519"/>
      <c r="JSU28" s="519"/>
      <c r="JSY28" s="519"/>
      <c r="JSZ28" s="519"/>
      <c r="JTD28" s="519"/>
      <c r="JTE28" s="519"/>
      <c r="JTI28" s="519"/>
      <c r="JTJ28" s="519"/>
      <c r="JTN28" s="519"/>
      <c r="JTO28" s="519"/>
      <c r="JTS28" s="519"/>
      <c r="JTT28" s="519"/>
      <c r="JTX28" s="519"/>
      <c r="JTY28" s="519"/>
      <c r="JUC28" s="519"/>
      <c r="JUD28" s="519"/>
      <c r="JUH28" s="519"/>
      <c r="JUI28" s="519"/>
      <c r="JUM28" s="519"/>
      <c r="JUN28" s="519"/>
      <c r="JUR28" s="519"/>
      <c r="JUS28" s="519"/>
      <c r="JUW28" s="519"/>
      <c r="JUX28" s="519"/>
      <c r="JVB28" s="519"/>
      <c r="JVC28" s="519"/>
      <c r="JVG28" s="519"/>
      <c r="JVH28" s="519"/>
      <c r="JVL28" s="519"/>
      <c r="JVM28" s="519"/>
      <c r="JVQ28" s="519"/>
      <c r="JVR28" s="519"/>
      <c r="JVV28" s="519"/>
      <c r="JVW28" s="519"/>
      <c r="JWA28" s="519"/>
      <c r="JWB28" s="519"/>
      <c r="JWF28" s="519"/>
      <c r="JWG28" s="519"/>
      <c r="JWK28" s="519"/>
      <c r="JWL28" s="519"/>
      <c r="JWP28" s="519"/>
      <c r="JWQ28" s="519"/>
      <c r="JWU28" s="519"/>
      <c r="JWV28" s="519"/>
      <c r="JWZ28" s="519"/>
      <c r="JXA28" s="519"/>
      <c r="JXE28" s="519"/>
      <c r="JXF28" s="519"/>
      <c r="JXJ28" s="519"/>
      <c r="JXK28" s="519"/>
      <c r="JXO28" s="519"/>
      <c r="JXP28" s="519"/>
      <c r="JXT28" s="519"/>
      <c r="JXU28" s="519"/>
      <c r="JXY28" s="519"/>
      <c r="JXZ28" s="519"/>
      <c r="JYD28" s="519"/>
      <c r="JYE28" s="519"/>
      <c r="JYI28" s="519"/>
      <c r="JYJ28" s="519"/>
      <c r="JYN28" s="519"/>
      <c r="JYO28" s="519"/>
      <c r="JYS28" s="519"/>
      <c r="JYT28" s="519"/>
      <c r="JYX28" s="519"/>
      <c r="JYY28" s="519"/>
      <c r="JZC28" s="519"/>
      <c r="JZD28" s="519"/>
      <c r="JZH28" s="519"/>
      <c r="JZI28" s="519"/>
      <c r="JZM28" s="519"/>
      <c r="JZN28" s="519"/>
      <c r="JZR28" s="519"/>
      <c r="JZS28" s="519"/>
      <c r="JZW28" s="519"/>
      <c r="JZX28" s="519"/>
      <c r="KAB28" s="519"/>
      <c r="KAC28" s="519"/>
      <c r="KAG28" s="519"/>
      <c r="KAH28" s="519"/>
      <c r="KAL28" s="519"/>
      <c r="KAM28" s="519"/>
      <c r="KAQ28" s="519"/>
      <c r="KAR28" s="519"/>
      <c r="KAV28" s="519"/>
      <c r="KAW28" s="519"/>
      <c r="KBA28" s="519"/>
      <c r="KBB28" s="519"/>
      <c r="KBF28" s="519"/>
      <c r="KBG28" s="519"/>
      <c r="KBK28" s="519"/>
      <c r="KBL28" s="519"/>
      <c r="KBP28" s="519"/>
      <c r="KBQ28" s="519"/>
      <c r="KBU28" s="519"/>
      <c r="KBV28" s="519"/>
      <c r="KBZ28" s="519"/>
      <c r="KCA28" s="519"/>
      <c r="KCE28" s="519"/>
      <c r="KCF28" s="519"/>
      <c r="KCJ28" s="519"/>
      <c r="KCK28" s="519"/>
      <c r="KCO28" s="519"/>
      <c r="KCP28" s="519"/>
      <c r="KCT28" s="519"/>
      <c r="KCU28" s="519"/>
      <c r="KCY28" s="519"/>
      <c r="KCZ28" s="519"/>
      <c r="KDD28" s="519"/>
      <c r="KDE28" s="519"/>
      <c r="KDI28" s="519"/>
      <c r="KDJ28" s="519"/>
      <c r="KDN28" s="519"/>
      <c r="KDO28" s="519"/>
      <c r="KDS28" s="519"/>
      <c r="KDT28" s="519"/>
      <c r="KDX28" s="519"/>
      <c r="KDY28" s="519"/>
      <c r="KEC28" s="519"/>
      <c r="KED28" s="519"/>
      <c r="KEH28" s="519"/>
      <c r="KEI28" s="519"/>
      <c r="KEM28" s="519"/>
      <c r="KEN28" s="519"/>
      <c r="KER28" s="519"/>
      <c r="KES28" s="519"/>
      <c r="KEW28" s="519"/>
      <c r="KEX28" s="519"/>
      <c r="KFB28" s="519"/>
      <c r="KFC28" s="519"/>
      <c r="KFG28" s="519"/>
      <c r="KFH28" s="519"/>
      <c r="KFL28" s="519"/>
      <c r="KFM28" s="519"/>
      <c r="KFQ28" s="519"/>
      <c r="KFR28" s="519"/>
      <c r="KFV28" s="519"/>
      <c r="KFW28" s="519"/>
      <c r="KGA28" s="519"/>
      <c r="KGB28" s="519"/>
      <c r="KGF28" s="519"/>
      <c r="KGG28" s="519"/>
      <c r="KGK28" s="519"/>
      <c r="KGL28" s="519"/>
      <c r="KGP28" s="519"/>
      <c r="KGQ28" s="519"/>
      <c r="KGU28" s="519"/>
      <c r="KGV28" s="519"/>
      <c r="KGZ28" s="519"/>
      <c r="KHA28" s="519"/>
      <c r="KHE28" s="519"/>
      <c r="KHF28" s="519"/>
      <c r="KHJ28" s="519"/>
      <c r="KHK28" s="519"/>
      <c r="KHO28" s="519"/>
      <c r="KHP28" s="519"/>
      <c r="KHT28" s="519"/>
      <c r="KHU28" s="519"/>
      <c r="KHY28" s="519"/>
      <c r="KHZ28" s="519"/>
      <c r="KID28" s="519"/>
      <c r="KIE28" s="519"/>
      <c r="KII28" s="519"/>
      <c r="KIJ28" s="519"/>
      <c r="KIN28" s="519"/>
      <c r="KIO28" s="519"/>
      <c r="KIS28" s="519"/>
      <c r="KIT28" s="519"/>
      <c r="KIX28" s="519"/>
      <c r="KIY28" s="519"/>
      <c r="KJC28" s="519"/>
      <c r="KJD28" s="519"/>
      <c r="KJH28" s="519"/>
      <c r="KJI28" s="519"/>
      <c r="KJM28" s="519"/>
      <c r="KJN28" s="519"/>
      <c r="KJR28" s="519"/>
      <c r="KJS28" s="519"/>
      <c r="KJW28" s="519"/>
      <c r="KJX28" s="519"/>
      <c r="KKB28" s="519"/>
      <c r="KKC28" s="519"/>
      <c r="KKG28" s="519"/>
      <c r="KKH28" s="519"/>
      <c r="KKL28" s="519"/>
      <c r="KKM28" s="519"/>
      <c r="KKQ28" s="519"/>
      <c r="KKR28" s="519"/>
      <c r="KKV28" s="519"/>
      <c r="KKW28" s="519"/>
      <c r="KLA28" s="519"/>
      <c r="KLB28" s="519"/>
      <c r="KLF28" s="519"/>
      <c r="KLG28" s="519"/>
      <c r="KLK28" s="519"/>
      <c r="KLL28" s="519"/>
      <c r="KLP28" s="519"/>
      <c r="KLQ28" s="519"/>
      <c r="KLU28" s="519"/>
      <c r="KLV28" s="519"/>
      <c r="KLZ28" s="519"/>
      <c r="KMA28" s="519"/>
      <c r="KME28" s="519"/>
      <c r="KMF28" s="519"/>
      <c r="KMJ28" s="519"/>
      <c r="KMK28" s="519"/>
      <c r="KMO28" s="519"/>
      <c r="KMP28" s="519"/>
      <c r="KMT28" s="519"/>
      <c r="KMU28" s="519"/>
      <c r="KMY28" s="519"/>
      <c r="KMZ28" s="519"/>
      <c r="KND28" s="519"/>
      <c r="KNE28" s="519"/>
      <c r="KNI28" s="519"/>
      <c r="KNJ28" s="519"/>
      <c r="KNN28" s="519"/>
      <c r="KNO28" s="519"/>
      <c r="KNS28" s="519"/>
      <c r="KNT28" s="519"/>
      <c r="KNX28" s="519"/>
      <c r="KNY28" s="519"/>
      <c r="KOC28" s="519"/>
      <c r="KOD28" s="519"/>
      <c r="KOH28" s="519"/>
      <c r="KOI28" s="519"/>
      <c r="KOM28" s="519"/>
      <c r="KON28" s="519"/>
      <c r="KOR28" s="519"/>
      <c r="KOS28" s="519"/>
      <c r="KOW28" s="519"/>
      <c r="KOX28" s="519"/>
      <c r="KPB28" s="519"/>
      <c r="KPC28" s="519"/>
      <c r="KPG28" s="519"/>
      <c r="KPH28" s="519"/>
      <c r="KPL28" s="519"/>
      <c r="KPM28" s="519"/>
      <c r="KPQ28" s="519"/>
      <c r="KPR28" s="519"/>
      <c r="KPV28" s="519"/>
      <c r="KPW28" s="519"/>
      <c r="KQA28" s="519"/>
      <c r="KQB28" s="519"/>
      <c r="KQF28" s="519"/>
      <c r="KQG28" s="519"/>
      <c r="KQK28" s="519"/>
      <c r="KQL28" s="519"/>
      <c r="KQP28" s="519"/>
      <c r="KQQ28" s="519"/>
      <c r="KQU28" s="519"/>
      <c r="KQV28" s="519"/>
      <c r="KQZ28" s="519"/>
      <c r="KRA28" s="519"/>
      <c r="KRE28" s="519"/>
      <c r="KRF28" s="519"/>
      <c r="KRJ28" s="519"/>
      <c r="KRK28" s="519"/>
      <c r="KRO28" s="519"/>
      <c r="KRP28" s="519"/>
      <c r="KRT28" s="519"/>
      <c r="KRU28" s="519"/>
      <c r="KRY28" s="519"/>
      <c r="KRZ28" s="519"/>
      <c r="KSD28" s="519"/>
      <c r="KSE28" s="519"/>
      <c r="KSI28" s="519"/>
      <c r="KSJ28" s="519"/>
      <c r="KSN28" s="519"/>
      <c r="KSO28" s="519"/>
      <c r="KSS28" s="519"/>
      <c r="KST28" s="519"/>
      <c r="KSX28" s="519"/>
      <c r="KSY28" s="519"/>
      <c r="KTC28" s="519"/>
      <c r="KTD28" s="519"/>
      <c r="KTH28" s="519"/>
      <c r="KTI28" s="519"/>
      <c r="KTM28" s="519"/>
      <c r="KTN28" s="519"/>
      <c r="KTR28" s="519"/>
      <c r="KTS28" s="519"/>
      <c r="KTW28" s="519"/>
      <c r="KTX28" s="519"/>
      <c r="KUB28" s="519"/>
      <c r="KUC28" s="519"/>
      <c r="KUG28" s="519"/>
      <c r="KUH28" s="519"/>
      <c r="KUL28" s="519"/>
      <c r="KUM28" s="519"/>
      <c r="KUQ28" s="519"/>
      <c r="KUR28" s="519"/>
      <c r="KUV28" s="519"/>
      <c r="KUW28" s="519"/>
      <c r="KVA28" s="519"/>
      <c r="KVB28" s="519"/>
      <c r="KVF28" s="519"/>
      <c r="KVG28" s="519"/>
      <c r="KVK28" s="519"/>
      <c r="KVL28" s="519"/>
      <c r="KVP28" s="519"/>
      <c r="KVQ28" s="519"/>
      <c r="KVU28" s="519"/>
      <c r="KVV28" s="519"/>
      <c r="KVZ28" s="519"/>
      <c r="KWA28" s="519"/>
      <c r="KWE28" s="519"/>
      <c r="KWF28" s="519"/>
      <c r="KWJ28" s="519"/>
      <c r="KWK28" s="519"/>
      <c r="KWO28" s="519"/>
      <c r="KWP28" s="519"/>
      <c r="KWT28" s="519"/>
      <c r="KWU28" s="519"/>
      <c r="KWY28" s="519"/>
      <c r="KWZ28" s="519"/>
      <c r="KXD28" s="519"/>
      <c r="KXE28" s="519"/>
      <c r="KXI28" s="519"/>
      <c r="KXJ28" s="519"/>
      <c r="KXN28" s="519"/>
      <c r="KXO28" s="519"/>
      <c r="KXS28" s="519"/>
      <c r="KXT28" s="519"/>
      <c r="KXX28" s="519"/>
      <c r="KXY28" s="519"/>
      <c r="KYC28" s="519"/>
      <c r="KYD28" s="519"/>
      <c r="KYH28" s="519"/>
      <c r="KYI28" s="519"/>
      <c r="KYM28" s="519"/>
      <c r="KYN28" s="519"/>
      <c r="KYR28" s="519"/>
      <c r="KYS28" s="519"/>
      <c r="KYW28" s="519"/>
      <c r="KYX28" s="519"/>
      <c r="KZB28" s="519"/>
      <c r="KZC28" s="519"/>
      <c r="KZG28" s="519"/>
      <c r="KZH28" s="519"/>
      <c r="KZL28" s="519"/>
      <c r="KZM28" s="519"/>
      <c r="KZQ28" s="519"/>
      <c r="KZR28" s="519"/>
      <c r="KZV28" s="519"/>
      <c r="KZW28" s="519"/>
      <c r="LAA28" s="519"/>
      <c r="LAB28" s="519"/>
      <c r="LAF28" s="519"/>
      <c r="LAG28" s="519"/>
      <c r="LAK28" s="519"/>
      <c r="LAL28" s="519"/>
      <c r="LAP28" s="519"/>
      <c r="LAQ28" s="519"/>
      <c r="LAU28" s="519"/>
      <c r="LAV28" s="519"/>
      <c r="LAZ28" s="519"/>
      <c r="LBA28" s="519"/>
      <c r="LBE28" s="519"/>
      <c r="LBF28" s="519"/>
      <c r="LBJ28" s="519"/>
      <c r="LBK28" s="519"/>
      <c r="LBO28" s="519"/>
      <c r="LBP28" s="519"/>
      <c r="LBT28" s="519"/>
      <c r="LBU28" s="519"/>
      <c r="LBY28" s="519"/>
      <c r="LBZ28" s="519"/>
      <c r="LCD28" s="519"/>
      <c r="LCE28" s="519"/>
      <c r="LCI28" s="519"/>
      <c r="LCJ28" s="519"/>
      <c r="LCN28" s="519"/>
      <c r="LCO28" s="519"/>
      <c r="LCS28" s="519"/>
      <c r="LCT28" s="519"/>
      <c r="LCX28" s="519"/>
      <c r="LCY28" s="519"/>
      <c r="LDC28" s="519"/>
      <c r="LDD28" s="519"/>
      <c r="LDH28" s="519"/>
      <c r="LDI28" s="519"/>
      <c r="LDM28" s="519"/>
      <c r="LDN28" s="519"/>
      <c r="LDR28" s="519"/>
      <c r="LDS28" s="519"/>
      <c r="LDW28" s="519"/>
      <c r="LDX28" s="519"/>
      <c r="LEB28" s="519"/>
      <c r="LEC28" s="519"/>
      <c r="LEG28" s="519"/>
      <c r="LEH28" s="519"/>
      <c r="LEL28" s="519"/>
      <c r="LEM28" s="519"/>
      <c r="LEQ28" s="519"/>
      <c r="LER28" s="519"/>
      <c r="LEV28" s="519"/>
      <c r="LEW28" s="519"/>
      <c r="LFA28" s="519"/>
      <c r="LFB28" s="519"/>
      <c r="LFF28" s="519"/>
      <c r="LFG28" s="519"/>
      <c r="LFK28" s="519"/>
      <c r="LFL28" s="519"/>
      <c r="LFP28" s="519"/>
      <c r="LFQ28" s="519"/>
      <c r="LFU28" s="519"/>
      <c r="LFV28" s="519"/>
      <c r="LFZ28" s="519"/>
      <c r="LGA28" s="519"/>
      <c r="LGE28" s="519"/>
      <c r="LGF28" s="519"/>
      <c r="LGJ28" s="519"/>
      <c r="LGK28" s="519"/>
      <c r="LGO28" s="519"/>
      <c r="LGP28" s="519"/>
      <c r="LGT28" s="519"/>
      <c r="LGU28" s="519"/>
      <c r="LGY28" s="519"/>
      <c r="LGZ28" s="519"/>
      <c r="LHD28" s="519"/>
      <c r="LHE28" s="519"/>
      <c r="LHI28" s="519"/>
      <c r="LHJ28" s="519"/>
      <c r="LHN28" s="519"/>
      <c r="LHO28" s="519"/>
      <c r="LHS28" s="519"/>
      <c r="LHT28" s="519"/>
      <c r="LHX28" s="519"/>
      <c r="LHY28" s="519"/>
      <c r="LIC28" s="519"/>
      <c r="LID28" s="519"/>
      <c r="LIH28" s="519"/>
      <c r="LII28" s="519"/>
      <c r="LIM28" s="519"/>
      <c r="LIN28" s="519"/>
      <c r="LIR28" s="519"/>
      <c r="LIS28" s="519"/>
      <c r="LIW28" s="519"/>
      <c r="LIX28" s="519"/>
      <c r="LJB28" s="519"/>
      <c r="LJC28" s="519"/>
      <c r="LJG28" s="519"/>
      <c r="LJH28" s="519"/>
      <c r="LJL28" s="519"/>
      <c r="LJM28" s="519"/>
      <c r="LJQ28" s="519"/>
      <c r="LJR28" s="519"/>
      <c r="LJV28" s="519"/>
      <c r="LJW28" s="519"/>
      <c r="LKA28" s="519"/>
      <c r="LKB28" s="519"/>
      <c r="LKF28" s="519"/>
      <c r="LKG28" s="519"/>
      <c r="LKK28" s="519"/>
      <c r="LKL28" s="519"/>
      <c r="LKP28" s="519"/>
      <c r="LKQ28" s="519"/>
      <c r="LKU28" s="519"/>
      <c r="LKV28" s="519"/>
      <c r="LKZ28" s="519"/>
      <c r="LLA28" s="519"/>
      <c r="LLE28" s="519"/>
      <c r="LLF28" s="519"/>
      <c r="LLJ28" s="519"/>
      <c r="LLK28" s="519"/>
      <c r="LLO28" s="519"/>
      <c r="LLP28" s="519"/>
      <c r="LLT28" s="519"/>
      <c r="LLU28" s="519"/>
      <c r="LLY28" s="519"/>
      <c r="LLZ28" s="519"/>
      <c r="LMD28" s="519"/>
      <c r="LME28" s="519"/>
      <c r="LMI28" s="519"/>
      <c r="LMJ28" s="519"/>
      <c r="LMN28" s="519"/>
      <c r="LMO28" s="519"/>
      <c r="LMS28" s="519"/>
      <c r="LMT28" s="519"/>
      <c r="LMX28" s="519"/>
      <c r="LMY28" s="519"/>
      <c r="LNC28" s="519"/>
      <c r="LND28" s="519"/>
      <c r="LNH28" s="519"/>
      <c r="LNI28" s="519"/>
      <c r="LNM28" s="519"/>
      <c r="LNN28" s="519"/>
      <c r="LNR28" s="519"/>
      <c r="LNS28" s="519"/>
      <c r="LNW28" s="519"/>
      <c r="LNX28" s="519"/>
      <c r="LOB28" s="519"/>
      <c r="LOC28" s="519"/>
      <c r="LOG28" s="519"/>
      <c r="LOH28" s="519"/>
      <c r="LOL28" s="519"/>
      <c r="LOM28" s="519"/>
      <c r="LOQ28" s="519"/>
      <c r="LOR28" s="519"/>
      <c r="LOV28" s="519"/>
      <c r="LOW28" s="519"/>
      <c r="LPA28" s="519"/>
      <c r="LPB28" s="519"/>
      <c r="LPF28" s="519"/>
      <c r="LPG28" s="519"/>
      <c r="LPK28" s="519"/>
      <c r="LPL28" s="519"/>
      <c r="LPP28" s="519"/>
      <c r="LPQ28" s="519"/>
      <c r="LPU28" s="519"/>
      <c r="LPV28" s="519"/>
      <c r="LPZ28" s="519"/>
      <c r="LQA28" s="519"/>
      <c r="LQE28" s="519"/>
      <c r="LQF28" s="519"/>
      <c r="LQJ28" s="519"/>
      <c r="LQK28" s="519"/>
      <c r="LQO28" s="519"/>
      <c r="LQP28" s="519"/>
      <c r="LQT28" s="519"/>
      <c r="LQU28" s="519"/>
      <c r="LQY28" s="519"/>
      <c r="LQZ28" s="519"/>
      <c r="LRD28" s="519"/>
      <c r="LRE28" s="519"/>
      <c r="LRI28" s="519"/>
      <c r="LRJ28" s="519"/>
      <c r="LRN28" s="519"/>
      <c r="LRO28" s="519"/>
      <c r="LRS28" s="519"/>
      <c r="LRT28" s="519"/>
      <c r="LRX28" s="519"/>
      <c r="LRY28" s="519"/>
      <c r="LSC28" s="519"/>
      <c r="LSD28" s="519"/>
      <c r="LSH28" s="519"/>
      <c r="LSI28" s="519"/>
      <c r="LSM28" s="519"/>
      <c r="LSN28" s="519"/>
      <c r="LSR28" s="519"/>
      <c r="LSS28" s="519"/>
      <c r="LSW28" s="519"/>
      <c r="LSX28" s="519"/>
      <c r="LTB28" s="519"/>
      <c r="LTC28" s="519"/>
      <c r="LTG28" s="519"/>
      <c r="LTH28" s="519"/>
      <c r="LTL28" s="519"/>
      <c r="LTM28" s="519"/>
      <c r="LTQ28" s="519"/>
      <c r="LTR28" s="519"/>
      <c r="LTV28" s="519"/>
      <c r="LTW28" s="519"/>
      <c r="LUA28" s="519"/>
      <c r="LUB28" s="519"/>
      <c r="LUF28" s="519"/>
      <c r="LUG28" s="519"/>
      <c r="LUK28" s="519"/>
      <c r="LUL28" s="519"/>
      <c r="LUP28" s="519"/>
      <c r="LUQ28" s="519"/>
      <c r="LUU28" s="519"/>
      <c r="LUV28" s="519"/>
      <c r="LUZ28" s="519"/>
      <c r="LVA28" s="519"/>
      <c r="LVE28" s="519"/>
      <c r="LVF28" s="519"/>
      <c r="LVJ28" s="519"/>
      <c r="LVK28" s="519"/>
      <c r="LVO28" s="519"/>
      <c r="LVP28" s="519"/>
      <c r="LVT28" s="519"/>
      <c r="LVU28" s="519"/>
      <c r="LVY28" s="519"/>
      <c r="LVZ28" s="519"/>
      <c r="LWD28" s="519"/>
      <c r="LWE28" s="519"/>
      <c r="LWI28" s="519"/>
      <c r="LWJ28" s="519"/>
      <c r="LWN28" s="519"/>
      <c r="LWO28" s="519"/>
      <c r="LWS28" s="519"/>
      <c r="LWT28" s="519"/>
      <c r="LWX28" s="519"/>
      <c r="LWY28" s="519"/>
      <c r="LXC28" s="519"/>
      <c r="LXD28" s="519"/>
      <c r="LXH28" s="519"/>
      <c r="LXI28" s="519"/>
      <c r="LXM28" s="519"/>
      <c r="LXN28" s="519"/>
      <c r="LXR28" s="519"/>
      <c r="LXS28" s="519"/>
      <c r="LXW28" s="519"/>
      <c r="LXX28" s="519"/>
      <c r="LYB28" s="519"/>
      <c r="LYC28" s="519"/>
      <c r="LYG28" s="519"/>
      <c r="LYH28" s="519"/>
      <c r="LYL28" s="519"/>
      <c r="LYM28" s="519"/>
      <c r="LYQ28" s="519"/>
      <c r="LYR28" s="519"/>
      <c r="LYV28" s="519"/>
      <c r="LYW28" s="519"/>
      <c r="LZA28" s="519"/>
      <c r="LZB28" s="519"/>
      <c r="LZF28" s="519"/>
      <c r="LZG28" s="519"/>
      <c r="LZK28" s="519"/>
      <c r="LZL28" s="519"/>
      <c r="LZP28" s="519"/>
      <c r="LZQ28" s="519"/>
      <c r="LZU28" s="519"/>
      <c r="LZV28" s="519"/>
      <c r="LZZ28" s="519"/>
      <c r="MAA28" s="519"/>
      <c r="MAE28" s="519"/>
      <c r="MAF28" s="519"/>
      <c r="MAJ28" s="519"/>
      <c r="MAK28" s="519"/>
      <c r="MAO28" s="519"/>
      <c r="MAP28" s="519"/>
      <c r="MAT28" s="519"/>
      <c r="MAU28" s="519"/>
      <c r="MAY28" s="519"/>
      <c r="MAZ28" s="519"/>
      <c r="MBD28" s="519"/>
      <c r="MBE28" s="519"/>
      <c r="MBI28" s="519"/>
      <c r="MBJ28" s="519"/>
      <c r="MBN28" s="519"/>
      <c r="MBO28" s="519"/>
      <c r="MBS28" s="519"/>
      <c r="MBT28" s="519"/>
      <c r="MBX28" s="519"/>
      <c r="MBY28" s="519"/>
      <c r="MCC28" s="519"/>
      <c r="MCD28" s="519"/>
      <c r="MCH28" s="519"/>
      <c r="MCI28" s="519"/>
      <c r="MCM28" s="519"/>
      <c r="MCN28" s="519"/>
      <c r="MCR28" s="519"/>
      <c r="MCS28" s="519"/>
      <c r="MCW28" s="519"/>
      <c r="MCX28" s="519"/>
      <c r="MDB28" s="519"/>
      <c r="MDC28" s="519"/>
      <c r="MDG28" s="519"/>
      <c r="MDH28" s="519"/>
      <c r="MDL28" s="519"/>
      <c r="MDM28" s="519"/>
      <c r="MDQ28" s="519"/>
      <c r="MDR28" s="519"/>
      <c r="MDV28" s="519"/>
      <c r="MDW28" s="519"/>
      <c r="MEA28" s="519"/>
      <c r="MEB28" s="519"/>
      <c r="MEF28" s="519"/>
      <c r="MEG28" s="519"/>
      <c r="MEK28" s="519"/>
      <c r="MEL28" s="519"/>
      <c r="MEP28" s="519"/>
      <c r="MEQ28" s="519"/>
      <c r="MEU28" s="519"/>
      <c r="MEV28" s="519"/>
      <c r="MEZ28" s="519"/>
      <c r="MFA28" s="519"/>
      <c r="MFE28" s="519"/>
      <c r="MFF28" s="519"/>
      <c r="MFJ28" s="519"/>
      <c r="MFK28" s="519"/>
      <c r="MFO28" s="519"/>
      <c r="MFP28" s="519"/>
      <c r="MFT28" s="519"/>
      <c r="MFU28" s="519"/>
      <c r="MFY28" s="519"/>
      <c r="MFZ28" s="519"/>
      <c r="MGD28" s="519"/>
      <c r="MGE28" s="519"/>
      <c r="MGI28" s="519"/>
      <c r="MGJ28" s="519"/>
      <c r="MGN28" s="519"/>
      <c r="MGO28" s="519"/>
      <c r="MGS28" s="519"/>
      <c r="MGT28" s="519"/>
      <c r="MGX28" s="519"/>
      <c r="MGY28" s="519"/>
      <c r="MHC28" s="519"/>
      <c r="MHD28" s="519"/>
      <c r="MHH28" s="519"/>
      <c r="MHI28" s="519"/>
      <c r="MHM28" s="519"/>
      <c r="MHN28" s="519"/>
      <c r="MHR28" s="519"/>
      <c r="MHS28" s="519"/>
      <c r="MHW28" s="519"/>
      <c r="MHX28" s="519"/>
      <c r="MIB28" s="519"/>
      <c r="MIC28" s="519"/>
      <c r="MIG28" s="519"/>
      <c r="MIH28" s="519"/>
      <c r="MIL28" s="519"/>
      <c r="MIM28" s="519"/>
      <c r="MIQ28" s="519"/>
      <c r="MIR28" s="519"/>
      <c r="MIV28" s="519"/>
      <c r="MIW28" s="519"/>
      <c r="MJA28" s="519"/>
      <c r="MJB28" s="519"/>
      <c r="MJF28" s="519"/>
      <c r="MJG28" s="519"/>
      <c r="MJK28" s="519"/>
      <c r="MJL28" s="519"/>
      <c r="MJP28" s="519"/>
      <c r="MJQ28" s="519"/>
      <c r="MJU28" s="519"/>
      <c r="MJV28" s="519"/>
      <c r="MJZ28" s="519"/>
      <c r="MKA28" s="519"/>
      <c r="MKE28" s="519"/>
      <c r="MKF28" s="519"/>
      <c r="MKJ28" s="519"/>
      <c r="MKK28" s="519"/>
      <c r="MKO28" s="519"/>
      <c r="MKP28" s="519"/>
      <c r="MKT28" s="519"/>
      <c r="MKU28" s="519"/>
      <c r="MKY28" s="519"/>
      <c r="MKZ28" s="519"/>
      <c r="MLD28" s="519"/>
      <c r="MLE28" s="519"/>
      <c r="MLI28" s="519"/>
      <c r="MLJ28" s="519"/>
      <c r="MLN28" s="519"/>
      <c r="MLO28" s="519"/>
      <c r="MLS28" s="519"/>
      <c r="MLT28" s="519"/>
      <c r="MLX28" s="519"/>
      <c r="MLY28" s="519"/>
      <c r="MMC28" s="519"/>
      <c r="MMD28" s="519"/>
      <c r="MMH28" s="519"/>
      <c r="MMI28" s="519"/>
      <c r="MMM28" s="519"/>
      <c r="MMN28" s="519"/>
      <c r="MMR28" s="519"/>
      <c r="MMS28" s="519"/>
      <c r="MMW28" s="519"/>
      <c r="MMX28" s="519"/>
      <c r="MNB28" s="519"/>
      <c r="MNC28" s="519"/>
      <c r="MNG28" s="519"/>
      <c r="MNH28" s="519"/>
      <c r="MNL28" s="519"/>
      <c r="MNM28" s="519"/>
      <c r="MNQ28" s="519"/>
      <c r="MNR28" s="519"/>
      <c r="MNV28" s="519"/>
      <c r="MNW28" s="519"/>
      <c r="MOA28" s="519"/>
      <c r="MOB28" s="519"/>
      <c r="MOF28" s="519"/>
      <c r="MOG28" s="519"/>
      <c r="MOK28" s="519"/>
      <c r="MOL28" s="519"/>
      <c r="MOP28" s="519"/>
      <c r="MOQ28" s="519"/>
      <c r="MOU28" s="519"/>
      <c r="MOV28" s="519"/>
      <c r="MOZ28" s="519"/>
      <c r="MPA28" s="519"/>
      <c r="MPE28" s="519"/>
      <c r="MPF28" s="519"/>
      <c r="MPJ28" s="519"/>
      <c r="MPK28" s="519"/>
      <c r="MPO28" s="519"/>
      <c r="MPP28" s="519"/>
      <c r="MPT28" s="519"/>
      <c r="MPU28" s="519"/>
      <c r="MPY28" s="519"/>
      <c r="MPZ28" s="519"/>
      <c r="MQD28" s="519"/>
      <c r="MQE28" s="519"/>
      <c r="MQI28" s="519"/>
      <c r="MQJ28" s="519"/>
      <c r="MQN28" s="519"/>
      <c r="MQO28" s="519"/>
      <c r="MQS28" s="519"/>
      <c r="MQT28" s="519"/>
      <c r="MQX28" s="519"/>
      <c r="MQY28" s="519"/>
      <c r="MRC28" s="519"/>
      <c r="MRD28" s="519"/>
      <c r="MRH28" s="519"/>
      <c r="MRI28" s="519"/>
      <c r="MRM28" s="519"/>
      <c r="MRN28" s="519"/>
      <c r="MRR28" s="519"/>
      <c r="MRS28" s="519"/>
      <c r="MRW28" s="519"/>
      <c r="MRX28" s="519"/>
      <c r="MSB28" s="519"/>
      <c r="MSC28" s="519"/>
      <c r="MSG28" s="519"/>
      <c r="MSH28" s="519"/>
      <c r="MSL28" s="519"/>
      <c r="MSM28" s="519"/>
      <c r="MSQ28" s="519"/>
      <c r="MSR28" s="519"/>
      <c r="MSV28" s="519"/>
      <c r="MSW28" s="519"/>
      <c r="MTA28" s="519"/>
      <c r="MTB28" s="519"/>
      <c r="MTF28" s="519"/>
      <c r="MTG28" s="519"/>
      <c r="MTK28" s="519"/>
      <c r="MTL28" s="519"/>
      <c r="MTP28" s="519"/>
      <c r="MTQ28" s="519"/>
      <c r="MTU28" s="519"/>
      <c r="MTV28" s="519"/>
      <c r="MTZ28" s="519"/>
      <c r="MUA28" s="519"/>
      <c r="MUE28" s="519"/>
      <c r="MUF28" s="519"/>
      <c r="MUJ28" s="519"/>
      <c r="MUK28" s="519"/>
      <c r="MUO28" s="519"/>
      <c r="MUP28" s="519"/>
      <c r="MUT28" s="519"/>
      <c r="MUU28" s="519"/>
      <c r="MUY28" s="519"/>
      <c r="MUZ28" s="519"/>
      <c r="MVD28" s="519"/>
      <c r="MVE28" s="519"/>
      <c r="MVI28" s="519"/>
      <c r="MVJ28" s="519"/>
      <c r="MVN28" s="519"/>
      <c r="MVO28" s="519"/>
      <c r="MVS28" s="519"/>
      <c r="MVT28" s="519"/>
      <c r="MVX28" s="519"/>
      <c r="MVY28" s="519"/>
      <c r="MWC28" s="519"/>
      <c r="MWD28" s="519"/>
      <c r="MWH28" s="519"/>
      <c r="MWI28" s="519"/>
      <c r="MWM28" s="519"/>
      <c r="MWN28" s="519"/>
      <c r="MWR28" s="519"/>
      <c r="MWS28" s="519"/>
      <c r="MWW28" s="519"/>
      <c r="MWX28" s="519"/>
      <c r="MXB28" s="519"/>
      <c r="MXC28" s="519"/>
      <c r="MXG28" s="519"/>
      <c r="MXH28" s="519"/>
      <c r="MXL28" s="519"/>
      <c r="MXM28" s="519"/>
      <c r="MXQ28" s="519"/>
      <c r="MXR28" s="519"/>
      <c r="MXV28" s="519"/>
      <c r="MXW28" s="519"/>
      <c r="MYA28" s="519"/>
      <c r="MYB28" s="519"/>
      <c r="MYF28" s="519"/>
      <c r="MYG28" s="519"/>
      <c r="MYK28" s="519"/>
      <c r="MYL28" s="519"/>
      <c r="MYP28" s="519"/>
      <c r="MYQ28" s="519"/>
      <c r="MYU28" s="519"/>
      <c r="MYV28" s="519"/>
      <c r="MYZ28" s="519"/>
      <c r="MZA28" s="519"/>
      <c r="MZE28" s="519"/>
      <c r="MZF28" s="519"/>
      <c r="MZJ28" s="519"/>
      <c r="MZK28" s="519"/>
      <c r="MZO28" s="519"/>
      <c r="MZP28" s="519"/>
      <c r="MZT28" s="519"/>
      <c r="MZU28" s="519"/>
      <c r="MZY28" s="519"/>
      <c r="MZZ28" s="519"/>
      <c r="NAD28" s="519"/>
      <c r="NAE28" s="519"/>
      <c r="NAI28" s="519"/>
      <c r="NAJ28" s="519"/>
      <c r="NAN28" s="519"/>
      <c r="NAO28" s="519"/>
      <c r="NAS28" s="519"/>
      <c r="NAT28" s="519"/>
      <c r="NAX28" s="519"/>
      <c r="NAY28" s="519"/>
      <c r="NBC28" s="519"/>
      <c r="NBD28" s="519"/>
      <c r="NBH28" s="519"/>
      <c r="NBI28" s="519"/>
      <c r="NBM28" s="519"/>
      <c r="NBN28" s="519"/>
      <c r="NBR28" s="519"/>
      <c r="NBS28" s="519"/>
      <c r="NBW28" s="519"/>
      <c r="NBX28" s="519"/>
      <c r="NCB28" s="519"/>
      <c r="NCC28" s="519"/>
      <c r="NCG28" s="519"/>
      <c r="NCH28" s="519"/>
      <c r="NCL28" s="519"/>
      <c r="NCM28" s="519"/>
      <c r="NCQ28" s="519"/>
      <c r="NCR28" s="519"/>
      <c r="NCV28" s="519"/>
      <c r="NCW28" s="519"/>
      <c r="NDA28" s="519"/>
      <c r="NDB28" s="519"/>
      <c r="NDF28" s="519"/>
      <c r="NDG28" s="519"/>
      <c r="NDK28" s="519"/>
      <c r="NDL28" s="519"/>
      <c r="NDP28" s="519"/>
      <c r="NDQ28" s="519"/>
      <c r="NDU28" s="519"/>
      <c r="NDV28" s="519"/>
      <c r="NDZ28" s="519"/>
      <c r="NEA28" s="519"/>
      <c r="NEE28" s="519"/>
      <c r="NEF28" s="519"/>
      <c r="NEJ28" s="519"/>
      <c r="NEK28" s="519"/>
      <c r="NEO28" s="519"/>
      <c r="NEP28" s="519"/>
      <c r="NET28" s="519"/>
      <c r="NEU28" s="519"/>
      <c r="NEY28" s="519"/>
      <c r="NEZ28" s="519"/>
      <c r="NFD28" s="519"/>
      <c r="NFE28" s="519"/>
      <c r="NFI28" s="519"/>
      <c r="NFJ28" s="519"/>
      <c r="NFN28" s="519"/>
      <c r="NFO28" s="519"/>
      <c r="NFS28" s="519"/>
      <c r="NFT28" s="519"/>
      <c r="NFX28" s="519"/>
      <c r="NFY28" s="519"/>
      <c r="NGC28" s="519"/>
      <c r="NGD28" s="519"/>
      <c r="NGH28" s="519"/>
      <c r="NGI28" s="519"/>
      <c r="NGM28" s="519"/>
      <c r="NGN28" s="519"/>
      <c r="NGR28" s="519"/>
      <c r="NGS28" s="519"/>
      <c r="NGW28" s="519"/>
      <c r="NGX28" s="519"/>
      <c r="NHB28" s="519"/>
      <c r="NHC28" s="519"/>
      <c r="NHG28" s="519"/>
      <c r="NHH28" s="519"/>
      <c r="NHL28" s="519"/>
      <c r="NHM28" s="519"/>
      <c r="NHQ28" s="519"/>
      <c r="NHR28" s="519"/>
      <c r="NHV28" s="519"/>
      <c r="NHW28" s="519"/>
      <c r="NIA28" s="519"/>
      <c r="NIB28" s="519"/>
      <c r="NIF28" s="519"/>
      <c r="NIG28" s="519"/>
      <c r="NIK28" s="519"/>
      <c r="NIL28" s="519"/>
      <c r="NIP28" s="519"/>
      <c r="NIQ28" s="519"/>
      <c r="NIU28" s="519"/>
      <c r="NIV28" s="519"/>
      <c r="NIZ28" s="519"/>
      <c r="NJA28" s="519"/>
      <c r="NJE28" s="519"/>
      <c r="NJF28" s="519"/>
      <c r="NJJ28" s="519"/>
      <c r="NJK28" s="519"/>
      <c r="NJO28" s="519"/>
      <c r="NJP28" s="519"/>
      <c r="NJT28" s="519"/>
      <c r="NJU28" s="519"/>
      <c r="NJY28" s="519"/>
      <c r="NJZ28" s="519"/>
      <c r="NKD28" s="519"/>
      <c r="NKE28" s="519"/>
      <c r="NKI28" s="519"/>
      <c r="NKJ28" s="519"/>
      <c r="NKN28" s="519"/>
      <c r="NKO28" s="519"/>
      <c r="NKS28" s="519"/>
      <c r="NKT28" s="519"/>
      <c r="NKX28" s="519"/>
      <c r="NKY28" s="519"/>
      <c r="NLC28" s="519"/>
      <c r="NLD28" s="519"/>
      <c r="NLH28" s="519"/>
      <c r="NLI28" s="519"/>
      <c r="NLM28" s="519"/>
      <c r="NLN28" s="519"/>
      <c r="NLR28" s="519"/>
      <c r="NLS28" s="519"/>
      <c r="NLW28" s="519"/>
      <c r="NLX28" s="519"/>
      <c r="NMB28" s="519"/>
      <c r="NMC28" s="519"/>
      <c r="NMG28" s="519"/>
      <c r="NMH28" s="519"/>
      <c r="NML28" s="519"/>
      <c r="NMM28" s="519"/>
      <c r="NMQ28" s="519"/>
      <c r="NMR28" s="519"/>
      <c r="NMV28" s="519"/>
      <c r="NMW28" s="519"/>
      <c r="NNA28" s="519"/>
      <c r="NNB28" s="519"/>
      <c r="NNF28" s="519"/>
      <c r="NNG28" s="519"/>
      <c r="NNK28" s="519"/>
      <c r="NNL28" s="519"/>
      <c r="NNP28" s="519"/>
      <c r="NNQ28" s="519"/>
      <c r="NNU28" s="519"/>
      <c r="NNV28" s="519"/>
      <c r="NNZ28" s="519"/>
      <c r="NOA28" s="519"/>
      <c r="NOE28" s="519"/>
      <c r="NOF28" s="519"/>
      <c r="NOJ28" s="519"/>
      <c r="NOK28" s="519"/>
      <c r="NOO28" s="519"/>
      <c r="NOP28" s="519"/>
      <c r="NOT28" s="519"/>
      <c r="NOU28" s="519"/>
      <c r="NOY28" s="519"/>
      <c r="NOZ28" s="519"/>
      <c r="NPD28" s="519"/>
      <c r="NPE28" s="519"/>
      <c r="NPI28" s="519"/>
      <c r="NPJ28" s="519"/>
      <c r="NPN28" s="519"/>
      <c r="NPO28" s="519"/>
      <c r="NPS28" s="519"/>
      <c r="NPT28" s="519"/>
      <c r="NPX28" s="519"/>
      <c r="NPY28" s="519"/>
      <c r="NQC28" s="519"/>
      <c r="NQD28" s="519"/>
      <c r="NQH28" s="519"/>
      <c r="NQI28" s="519"/>
      <c r="NQM28" s="519"/>
      <c r="NQN28" s="519"/>
      <c r="NQR28" s="519"/>
      <c r="NQS28" s="519"/>
      <c r="NQW28" s="519"/>
      <c r="NQX28" s="519"/>
      <c r="NRB28" s="519"/>
      <c r="NRC28" s="519"/>
      <c r="NRG28" s="519"/>
      <c r="NRH28" s="519"/>
      <c r="NRL28" s="519"/>
      <c r="NRM28" s="519"/>
      <c r="NRQ28" s="519"/>
      <c r="NRR28" s="519"/>
      <c r="NRV28" s="519"/>
      <c r="NRW28" s="519"/>
      <c r="NSA28" s="519"/>
      <c r="NSB28" s="519"/>
      <c r="NSF28" s="519"/>
      <c r="NSG28" s="519"/>
      <c r="NSK28" s="519"/>
      <c r="NSL28" s="519"/>
      <c r="NSP28" s="519"/>
      <c r="NSQ28" s="519"/>
      <c r="NSU28" s="519"/>
      <c r="NSV28" s="519"/>
      <c r="NSZ28" s="519"/>
      <c r="NTA28" s="519"/>
      <c r="NTE28" s="519"/>
      <c r="NTF28" s="519"/>
      <c r="NTJ28" s="519"/>
      <c r="NTK28" s="519"/>
      <c r="NTO28" s="519"/>
      <c r="NTP28" s="519"/>
      <c r="NTT28" s="519"/>
      <c r="NTU28" s="519"/>
      <c r="NTY28" s="519"/>
      <c r="NTZ28" s="519"/>
      <c r="NUD28" s="519"/>
      <c r="NUE28" s="519"/>
      <c r="NUI28" s="519"/>
      <c r="NUJ28" s="519"/>
      <c r="NUN28" s="519"/>
      <c r="NUO28" s="519"/>
      <c r="NUS28" s="519"/>
      <c r="NUT28" s="519"/>
      <c r="NUX28" s="519"/>
      <c r="NUY28" s="519"/>
      <c r="NVC28" s="519"/>
      <c r="NVD28" s="519"/>
      <c r="NVH28" s="519"/>
      <c r="NVI28" s="519"/>
      <c r="NVM28" s="519"/>
      <c r="NVN28" s="519"/>
      <c r="NVR28" s="519"/>
      <c r="NVS28" s="519"/>
      <c r="NVW28" s="519"/>
      <c r="NVX28" s="519"/>
      <c r="NWB28" s="519"/>
      <c r="NWC28" s="519"/>
      <c r="NWG28" s="519"/>
      <c r="NWH28" s="519"/>
      <c r="NWL28" s="519"/>
      <c r="NWM28" s="519"/>
      <c r="NWQ28" s="519"/>
      <c r="NWR28" s="519"/>
      <c r="NWV28" s="519"/>
      <c r="NWW28" s="519"/>
      <c r="NXA28" s="519"/>
      <c r="NXB28" s="519"/>
      <c r="NXF28" s="519"/>
      <c r="NXG28" s="519"/>
      <c r="NXK28" s="519"/>
      <c r="NXL28" s="519"/>
      <c r="NXP28" s="519"/>
      <c r="NXQ28" s="519"/>
      <c r="NXU28" s="519"/>
      <c r="NXV28" s="519"/>
      <c r="NXZ28" s="519"/>
      <c r="NYA28" s="519"/>
      <c r="NYE28" s="519"/>
      <c r="NYF28" s="519"/>
      <c r="NYJ28" s="519"/>
      <c r="NYK28" s="519"/>
      <c r="NYO28" s="519"/>
      <c r="NYP28" s="519"/>
      <c r="NYT28" s="519"/>
      <c r="NYU28" s="519"/>
      <c r="NYY28" s="519"/>
      <c r="NYZ28" s="519"/>
      <c r="NZD28" s="519"/>
      <c r="NZE28" s="519"/>
      <c r="NZI28" s="519"/>
      <c r="NZJ28" s="519"/>
      <c r="NZN28" s="519"/>
      <c r="NZO28" s="519"/>
      <c r="NZS28" s="519"/>
      <c r="NZT28" s="519"/>
      <c r="NZX28" s="519"/>
      <c r="NZY28" s="519"/>
      <c r="OAC28" s="519"/>
      <c r="OAD28" s="519"/>
      <c r="OAH28" s="519"/>
      <c r="OAI28" s="519"/>
      <c r="OAM28" s="519"/>
      <c r="OAN28" s="519"/>
      <c r="OAR28" s="519"/>
      <c r="OAS28" s="519"/>
      <c r="OAW28" s="519"/>
      <c r="OAX28" s="519"/>
      <c r="OBB28" s="519"/>
      <c r="OBC28" s="519"/>
      <c r="OBG28" s="519"/>
      <c r="OBH28" s="519"/>
      <c r="OBL28" s="519"/>
      <c r="OBM28" s="519"/>
      <c r="OBQ28" s="519"/>
      <c r="OBR28" s="519"/>
      <c r="OBV28" s="519"/>
      <c r="OBW28" s="519"/>
      <c r="OCA28" s="519"/>
      <c r="OCB28" s="519"/>
      <c r="OCF28" s="519"/>
      <c r="OCG28" s="519"/>
      <c r="OCK28" s="519"/>
      <c r="OCL28" s="519"/>
      <c r="OCP28" s="519"/>
      <c r="OCQ28" s="519"/>
      <c r="OCU28" s="519"/>
      <c r="OCV28" s="519"/>
      <c r="OCZ28" s="519"/>
      <c r="ODA28" s="519"/>
      <c r="ODE28" s="519"/>
      <c r="ODF28" s="519"/>
      <c r="ODJ28" s="519"/>
      <c r="ODK28" s="519"/>
      <c r="ODO28" s="519"/>
      <c r="ODP28" s="519"/>
      <c r="ODT28" s="519"/>
      <c r="ODU28" s="519"/>
      <c r="ODY28" s="519"/>
      <c r="ODZ28" s="519"/>
      <c r="OED28" s="519"/>
      <c r="OEE28" s="519"/>
      <c r="OEI28" s="519"/>
      <c r="OEJ28" s="519"/>
      <c r="OEN28" s="519"/>
      <c r="OEO28" s="519"/>
      <c r="OES28" s="519"/>
      <c r="OET28" s="519"/>
      <c r="OEX28" s="519"/>
      <c r="OEY28" s="519"/>
      <c r="OFC28" s="519"/>
      <c r="OFD28" s="519"/>
      <c r="OFH28" s="519"/>
      <c r="OFI28" s="519"/>
      <c r="OFM28" s="519"/>
      <c r="OFN28" s="519"/>
      <c r="OFR28" s="519"/>
      <c r="OFS28" s="519"/>
      <c r="OFW28" s="519"/>
      <c r="OFX28" s="519"/>
      <c r="OGB28" s="519"/>
      <c r="OGC28" s="519"/>
      <c r="OGG28" s="519"/>
      <c r="OGH28" s="519"/>
      <c r="OGL28" s="519"/>
      <c r="OGM28" s="519"/>
      <c r="OGQ28" s="519"/>
      <c r="OGR28" s="519"/>
      <c r="OGV28" s="519"/>
      <c r="OGW28" s="519"/>
      <c r="OHA28" s="519"/>
      <c r="OHB28" s="519"/>
      <c r="OHF28" s="519"/>
      <c r="OHG28" s="519"/>
      <c r="OHK28" s="519"/>
      <c r="OHL28" s="519"/>
      <c r="OHP28" s="519"/>
      <c r="OHQ28" s="519"/>
      <c r="OHU28" s="519"/>
      <c r="OHV28" s="519"/>
      <c r="OHZ28" s="519"/>
      <c r="OIA28" s="519"/>
      <c r="OIE28" s="519"/>
      <c r="OIF28" s="519"/>
      <c r="OIJ28" s="519"/>
      <c r="OIK28" s="519"/>
      <c r="OIO28" s="519"/>
      <c r="OIP28" s="519"/>
      <c r="OIT28" s="519"/>
      <c r="OIU28" s="519"/>
      <c r="OIY28" s="519"/>
      <c r="OIZ28" s="519"/>
      <c r="OJD28" s="519"/>
      <c r="OJE28" s="519"/>
      <c r="OJI28" s="519"/>
      <c r="OJJ28" s="519"/>
      <c r="OJN28" s="519"/>
      <c r="OJO28" s="519"/>
      <c r="OJS28" s="519"/>
      <c r="OJT28" s="519"/>
      <c r="OJX28" s="519"/>
      <c r="OJY28" s="519"/>
      <c r="OKC28" s="519"/>
      <c r="OKD28" s="519"/>
      <c r="OKH28" s="519"/>
      <c r="OKI28" s="519"/>
      <c r="OKM28" s="519"/>
      <c r="OKN28" s="519"/>
      <c r="OKR28" s="519"/>
      <c r="OKS28" s="519"/>
      <c r="OKW28" s="519"/>
      <c r="OKX28" s="519"/>
      <c r="OLB28" s="519"/>
      <c r="OLC28" s="519"/>
      <c r="OLG28" s="519"/>
      <c r="OLH28" s="519"/>
      <c r="OLL28" s="519"/>
      <c r="OLM28" s="519"/>
      <c r="OLQ28" s="519"/>
      <c r="OLR28" s="519"/>
      <c r="OLV28" s="519"/>
      <c r="OLW28" s="519"/>
      <c r="OMA28" s="519"/>
      <c r="OMB28" s="519"/>
      <c r="OMF28" s="519"/>
      <c r="OMG28" s="519"/>
      <c r="OMK28" s="519"/>
      <c r="OML28" s="519"/>
      <c r="OMP28" s="519"/>
      <c r="OMQ28" s="519"/>
      <c r="OMU28" s="519"/>
      <c r="OMV28" s="519"/>
      <c r="OMZ28" s="519"/>
      <c r="ONA28" s="519"/>
      <c r="ONE28" s="519"/>
      <c r="ONF28" s="519"/>
      <c r="ONJ28" s="519"/>
      <c r="ONK28" s="519"/>
      <c r="ONO28" s="519"/>
      <c r="ONP28" s="519"/>
      <c r="ONT28" s="519"/>
      <c r="ONU28" s="519"/>
      <c r="ONY28" s="519"/>
      <c r="ONZ28" s="519"/>
      <c r="OOD28" s="519"/>
      <c r="OOE28" s="519"/>
      <c r="OOI28" s="519"/>
      <c r="OOJ28" s="519"/>
      <c r="OON28" s="519"/>
      <c r="OOO28" s="519"/>
      <c r="OOS28" s="519"/>
      <c r="OOT28" s="519"/>
      <c r="OOX28" s="519"/>
      <c r="OOY28" s="519"/>
      <c r="OPC28" s="519"/>
      <c r="OPD28" s="519"/>
      <c r="OPH28" s="519"/>
      <c r="OPI28" s="519"/>
      <c r="OPM28" s="519"/>
      <c r="OPN28" s="519"/>
      <c r="OPR28" s="519"/>
      <c r="OPS28" s="519"/>
      <c r="OPW28" s="519"/>
      <c r="OPX28" s="519"/>
      <c r="OQB28" s="519"/>
      <c r="OQC28" s="519"/>
      <c r="OQG28" s="519"/>
      <c r="OQH28" s="519"/>
      <c r="OQL28" s="519"/>
      <c r="OQM28" s="519"/>
      <c r="OQQ28" s="519"/>
      <c r="OQR28" s="519"/>
      <c r="OQV28" s="519"/>
      <c r="OQW28" s="519"/>
      <c r="ORA28" s="519"/>
      <c r="ORB28" s="519"/>
      <c r="ORF28" s="519"/>
      <c r="ORG28" s="519"/>
      <c r="ORK28" s="519"/>
      <c r="ORL28" s="519"/>
      <c r="ORP28" s="519"/>
      <c r="ORQ28" s="519"/>
      <c r="ORU28" s="519"/>
      <c r="ORV28" s="519"/>
      <c r="ORZ28" s="519"/>
      <c r="OSA28" s="519"/>
      <c r="OSE28" s="519"/>
      <c r="OSF28" s="519"/>
      <c r="OSJ28" s="519"/>
      <c r="OSK28" s="519"/>
      <c r="OSO28" s="519"/>
      <c r="OSP28" s="519"/>
      <c r="OST28" s="519"/>
      <c r="OSU28" s="519"/>
      <c r="OSY28" s="519"/>
      <c r="OSZ28" s="519"/>
      <c r="OTD28" s="519"/>
      <c r="OTE28" s="519"/>
      <c r="OTI28" s="519"/>
      <c r="OTJ28" s="519"/>
      <c r="OTN28" s="519"/>
      <c r="OTO28" s="519"/>
      <c r="OTS28" s="519"/>
      <c r="OTT28" s="519"/>
      <c r="OTX28" s="519"/>
      <c r="OTY28" s="519"/>
      <c r="OUC28" s="519"/>
      <c r="OUD28" s="519"/>
      <c r="OUH28" s="519"/>
      <c r="OUI28" s="519"/>
      <c r="OUM28" s="519"/>
      <c r="OUN28" s="519"/>
      <c r="OUR28" s="519"/>
      <c r="OUS28" s="519"/>
      <c r="OUW28" s="519"/>
      <c r="OUX28" s="519"/>
      <c r="OVB28" s="519"/>
      <c r="OVC28" s="519"/>
      <c r="OVG28" s="519"/>
      <c r="OVH28" s="519"/>
      <c r="OVL28" s="519"/>
      <c r="OVM28" s="519"/>
      <c r="OVQ28" s="519"/>
      <c r="OVR28" s="519"/>
      <c r="OVV28" s="519"/>
      <c r="OVW28" s="519"/>
      <c r="OWA28" s="519"/>
      <c r="OWB28" s="519"/>
      <c r="OWF28" s="519"/>
      <c r="OWG28" s="519"/>
      <c r="OWK28" s="519"/>
      <c r="OWL28" s="519"/>
      <c r="OWP28" s="519"/>
      <c r="OWQ28" s="519"/>
      <c r="OWU28" s="519"/>
      <c r="OWV28" s="519"/>
      <c r="OWZ28" s="519"/>
      <c r="OXA28" s="519"/>
      <c r="OXE28" s="519"/>
      <c r="OXF28" s="519"/>
      <c r="OXJ28" s="519"/>
      <c r="OXK28" s="519"/>
      <c r="OXO28" s="519"/>
      <c r="OXP28" s="519"/>
      <c r="OXT28" s="519"/>
      <c r="OXU28" s="519"/>
      <c r="OXY28" s="519"/>
      <c r="OXZ28" s="519"/>
      <c r="OYD28" s="519"/>
      <c r="OYE28" s="519"/>
      <c r="OYI28" s="519"/>
      <c r="OYJ28" s="519"/>
      <c r="OYN28" s="519"/>
      <c r="OYO28" s="519"/>
      <c r="OYS28" s="519"/>
      <c r="OYT28" s="519"/>
      <c r="OYX28" s="519"/>
      <c r="OYY28" s="519"/>
      <c r="OZC28" s="519"/>
      <c r="OZD28" s="519"/>
      <c r="OZH28" s="519"/>
      <c r="OZI28" s="519"/>
      <c r="OZM28" s="519"/>
      <c r="OZN28" s="519"/>
      <c r="OZR28" s="519"/>
      <c r="OZS28" s="519"/>
      <c r="OZW28" s="519"/>
      <c r="OZX28" s="519"/>
      <c r="PAB28" s="519"/>
      <c r="PAC28" s="519"/>
      <c r="PAG28" s="519"/>
      <c r="PAH28" s="519"/>
      <c r="PAL28" s="519"/>
      <c r="PAM28" s="519"/>
      <c r="PAQ28" s="519"/>
      <c r="PAR28" s="519"/>
      <c r="PAV28" s="519"/>
      <c r="PAW28" s="519"/>
      <c r="PBA28" s="519"/>
      <c r="PBB28" s="519"/>
      <c r="PBF28" s="519"/>
      <c r="PBG28" s="519"/>
      <c r="PBK28" s="519"/>
      <c r="PBL28" s="519"/>
      <c r="PBP28" s="519"/>
      <c r="PBQ28" s="519"/>
      <c r="PBU28" s="519"/>
      <c r="PBV28" s="519"/>
      <c r="PBZ28" s="519"/>
      <c r="PCA28" s="519"/>
      <c r="PCE28" s="519"/>
      <c r="PCF28" s="519"/>
      <c r="PCJ28" s="519"/>
      <c r="PCK28" s="519"/>
      <c r="PCO28" s="519"/>
      <c r="PCP28" s="519"/>
      <c r="PCT28" s="519"/>
      <c r="PCU28" s="519"/>
      <c r="PCY28" s="519"/>
      <c r="PCZ28" s="519"/>
      <c r="PDD28" s="519"/>
      <c r="PDE28" s="519"/>
      <c r="PDI28" s="519"/>
      <c r="PDJ28" s="519"/>
      <c r="PDN28" s="519"/>
      <c r="PDO28" s="519"/>
      <c r="PDS28" s="519"/>
      <c r="PDT28" s="519"/>
      <c r="PDX28" s="519"/>
      <c r="PDY28" s="519"/>
      <c r="PEC28" s="519"/>
      <c r="PED28" s="519"/>
      <c r="PEH28" s="519"/>
      <c r="PEI28" s="519"/>
      <c r="PEM28" s="519"/>
      <c r="PEN28" s="519"/>
      <c r="PER28" s="519"/>
      <c r="PES28" s="519"/>
      <c r="PEW28" s="519"/>
      <c r="PEX28" s="519"/>
      <c r="PFB28" s="519"/>
      <c r="PFC28" s="519"/>
      <c r="PFG28" s="519"/>
      <c r="PFH28" s="519"/>
      <c r="PFL28" s="519"/>
      <c r="PFM28" s="519"/>
      <c r="PFQ28" s="519"/>
      <c r="PFR28" s="519"/>
      <c r="PFV28" s="519"/>
      <c r="PFW28" s="519"/>
      <c r="PGA28" s="519"/>
      <c r="PGB28" s="519"/>
      <c r="PGF28" s="519"/>
      <c r="PGG28" s="519"/>
      <c r="PGK28" s="519"/>
      <c r="PGL28" s="519"/>
      <c r="PGP28" s="519"/>
      <c r="PGQ28" s="519"/>
      <c r="PGU28" s="519"/>
      <c r="PGV28" s="519"/>
      <c r="PGZ28" s="519"/>
      <c r="PHA28" s="519"/>
      <c r="PHE28" s="519"/>
      <c r="PHF28" s="519"/>
      <c r="PHJ28" s="519"/>
      <c r="PHK28" s="519"/>
      <c r="PHO28" s="519"/>
      <c r="PHP28" s="519"/>
      <c r="PHT28" s="519"/>
      <c r="PHU28" s="519"/>
      <c r="PHY28" s="519"/>
      <c r="PHZ28" s="519"/>
      <c r="PID28" s="519"/>
      <c r="PIE28" s="519"/>
      <c r="PII28" s="519"/>
      <c r="PIJ28" s="519"/>
      <c r="PIN28" s="519"/>
      <c r="PIO28" s="519"/>
      <c r="PIS28" s="519"/>
      <c r="PIT28" s="519"/>
      <c r="PIX28" s="519"/>
      <c r="PIY28" s="519"/>
      <c r="PJC28" s="519"/>
      <c r="PJD28" s="519"/>
      <c r="PJH28" s="519"/>
      <c r="PJI28" s="519"/>
      <c r="PJM28" s="519"/>
      <c r="PJN28" s="519"/>
      <c r="PJR28" s="519"/>
      <c r="PJS28" s="519"/>
      <c r="PJW28" s="519"/>
      <c r="PJX28" s="519"/>
      <c r="PKB28" s="519"/>
      <c r="PKC28" s="519"/>
      <c r="PKG28" s="519"/>
      <c r="PKH28" s="519"/>
      <c r="PKL28" s="519"/>
      <c r="PKM28" s="519"/>
      <c r="PKQ28" s="519"/>
      <c r="PKR28" s="519"/>
      <c r="PKV28" s="519"/>
      <c r="PKW28" s="519"/>
      <c r="PLA28" s="519"/>
      <c r="PLB28" s="519"/>
      <c r="PLF28" s="519"/>
      <c r="PLG28" s="519"/>
      <c r="PLK28" s="519"/>
      <c r="PLL28" s="519"/>
      <c r="PLP28" s="519"/>
      <c r="PLQ28" s="519"/>
      <c r="PLU28" s="519"/>
      <c r="PLV28" s="519"/>
      <c r="PLZ28" s="519"/>
      <c r="PMA28" s="519"/>
      <c r="PME28" s="519"/>
      <c r="PMF28" s="519"/>
      <c r="PMJ28" s="519"/>
      <c r="PMK28" s="519"/>
      <c r="PMO28" s="519"/>
      <c r="PMP28" s="519"/>
      <c r="PMT28" s="519"/>
      <c r="PMU28" s="519"/>
      <c r="PMY28" s="519"/>
      <c r="PMZ28" s="519"/>
      <c r="PND28" s="519"/>
      <c r="PNE28" s="519"/>
      <c r="PNI28" s="519"/>
      <c r="PNJ28" s="519"/>
      <c r="PNN28" s="519"/>
      <c r="PNO28" s="519"/>
      <c r="PNS28" s="519"/>
      <c r="PNT28" s="519"/>
      <c r="PNX28" s="519"/>
      <c r="PNY28" s="519"/>
      <c r="POC28" s="519"/>
      <c r="POD28" s="519"/>
      <c r="POH28" s="519"/>
      <c r="POI28" s="519"/>
      <c r="POM28" s="519"/>
      <c r="PON28" s="519"/>
      <c r="POR28" s="519"/>
      <c r="POS28" s="519"/>
      <c r="POW28" s="519"/>
      <c r="POX28" s="519"/>
      <c r="PPB28" s="519"/>
      <c r="PPC28" s="519"/>
      <c r="PPG28" s="519"/>
      <c r="PPH28" s="519"/>
      <c r="PPL28" s="519"/>
      <c r="PPM28" s="519"/>
      <c r="PPQ28" s="519"/>
      <c r="PPR28" s="519"/>
      <c r="PPV28" s="519"/>
      <c r="PPW28" s="519"/>
      <c r="PQA28" s="519"/>
      <c r="PQB28" s="519"/>
      <c r="PQF28" s="519"/>
      <c r="PQG28" s="519"/>
      <c r="PQK28" s="519"/>
      <c r="PQL28" s="519"/>
      <c r="PQP28" s="519"/>
      <c r="PQQ28" s="519"/>
      <c r="PQU28" s="519"/>
      <c r="PQV28" s="519"/>
      <c r="PQZ28" s="519"/>
      <c r="PRA28" s="519"/>
      <c r="PRE28" s="519"/>
      <c r="PRF28" s="519"/>
      <c r="PRJ28" s="519"/>
      <c r="PRK28" s="519"/>
      <c r="PRO28" s="519"/>
      <c r="PRP28" s="519"/>
      <c r="PRT28" s="519"/>
      <c r="PRU28" s="519"/>
      <c r="PRY28" s="519"/>
      <c r="PRZ28" s="519"/>
      <c r="PSD28" s="519"/>
      <c r="PSE28" s="519"/>
      <c r="PSI28" s="519"/>
      <c r="PSJ28" s="519"/>
      <c r="PSN28" s="519"/>
      <c r="PSO28" s="519"/>
      <c r="PSS28" s="519"/>
      <c r="PST28" s="519"/>
      <c r="PSX28" s="519"/>
      <c r="PSY28" s="519"/>
      <c r="PTC28" s="519"/>
      <c r="PTD28" s="519"/>
      <c r="PTH28" s="519"/>
      <c r="PTI28" s="519"/>
      <c r="PTM28" s="519"/>
      <c r="PTN28" s="519"/>
      <c r="PTR28" s="519"/>
      <c r="PTS28" s="519"/>
      <c r="PTW28" s="519"/>
      <c r="PTX28" s="519"/>
      <c r="PUB28" s="519"/>
      <c r="PUC28" s="519"/>
      <c r="PUG28" s="519"/>
      <c r="PUH28" s="519"/>
      <c r="PUL28" s="519"/>
      <c r="PUM28" s="519"/>
      <c r="PUQ28" s="519"/>
      <c r="PUR28" s="519"/>
      <c r="PUV28" s="519"/>
      <c r="PUW28" s="519"/>
      <c r="PVA28" s="519"/>
      <c r="PVB28" s="519"/>
      <c r="PVF28" s="519"/>
      <c r="PVG28" s="519"/>
      <c r="PVK28" s="519"/>
      <c r="PVL28" s="519"/>
      <c r="PVP28" s="519"/>
      <c r="PVQ28" s="519"/>
      <c r="PVU28" s="519"/>
      <c r="PVV28" s="519"/>
      <c r="PVZ28" s="519"/>
      <c r="PWA28" s="519"/>
      <c r="PWE28" s="519"/>
      <c r="PWF28" s="519"/>
      <c r="PWJ28" s="519"/>
      <c r="PWK28" s="519"/>
      <c r="PWO28" s="519"/>
      <c r="PWP28" s="519"/>
      <c r="PWT28" s="519"/>
      <c r="PWU28" s="519"/>
      <c r="PWY28" s="519"/>
      <c r="PWZ28" s="519"/>
      <c r="PXD28" s="519"/>
      <c r="PXE28" s="519"/>
      <c r="PXI28" s="519"/>
      <c r="PXJ28" s="519"/>
      <c r="PXN28" s="519"/>
      <c r="PXO28" s="519"/>
      <c r="PXS28" s="519"/>
      <c r="PXT28" s="519"/>
      <c r="PXX28" s="519"/>
      <c r="PXY28" s="519"/>
      <c r="PYC28" s="519"/>
      <c r="PYD28" s="519"/>
      <c r="PYH28" s="519"/>
      <c r="PYI28" s="519"/>
      <c r="PYM28" s="519"/>
      <c r="PYN28" s="519"/>
      <c r="PYR28" s="519"/>
      <c r="PYS28" s="519"/>
      <c r="PYW28" s="519"/>
      <c r="PYX28" s="519"/>
      <c r="PZB28" s="519"/>
      <c r="PZC28" s="519"/>
      <c r="PZG28" s="519"/>
      <c r="PZH28" s="519"/>
      <c r="PZL28" s="519"/>
      <c r="PZM28" s="519"/>
      <c r="PZQ28" s="519"/>
      <c r="PZR28" s="519"/>
      <c r="PZV28" s="519"/>
      <c r="PZW28" s="519"/>
      <c r="QAA28" s="519"/>
      <c r="QAB28" s="519"/>
      <c r="QAF28" s="519"/>
      <c r="QAG28" s="519"/>
      <c r="QAK28" s="519"/>
      <c r="QAL28" s="519"/>
      <c r="QAP28" s="519"/>
      <c r="QAQ28" s="519"/>
      <c r="QAU28" s="519"/>
      <c r="QAV28" s="519"/>
      <c r="QAZ28" s="519"/>
      <c r="QBA28" s="519"/>
      <c r="QBE28" s="519"/>
      <c r="QBF28" s="519"/>
      <c r="QBJ28" s="519"/>
      <c r="QBK28" s="519"/>
      <c r="QBO28" s="519"/>
      <c r="QBP28" s="519"/>
      <c r="QBT28" s="519"/>
      <c r="QBU28" s="519"/>
      <c r="QBY28" s="519"/>
      <c r="QBZ28" s="519"/>
      <c r="QCD28" s="519"/>
      <c r="QCE28" s="519"/>
      <c r="QCI28" s="519"/>
      <c r="QCJ28" s="519"/>
      <c r="QCN28" s="519"/>
      <c r="QCO28" s="519"/>
      <c r="QCS28" s="519"/>
      <c r="QCT28" s="519"/>
      <c r="QCX28" s="519"/>
      <c r="QCY28" s="519"/>
      <c r="QDC28" s="519"/>
      <c r="QDD28" s="519"/>
      <c r="QDH28" s="519"/>
      <c r="QDI28" s="519"/>
      <c r="QDM28" s="519"/>
      <c r="QDN28" s="519"/>
      <c r="QDR28" s="519"/>
      <c r="QDS28" s="519"/>
      <c r="QDW28" s="519"/>
      <c r="QDX28" s="519"/>
      <c r="QEB28" s="519"/>
      <c r="QEC28" s="519"/>
      <c r="QEG28" s="519"/>
      <c r="QEH28" s="519"/>
      <c r="QEL28" s="519"/>
      <c r="QEM28" s="519"/>
      <c r="QEQ28" s="519"/>
      <c r="QER28" s="519"/>
      <c r="QEV28" s="519"/>
      <c r="QEW28" s="519"/>
      <c r="QFA28" s="519"/>
      <c r="QFB28" s="519"/>
      <c r="QFF28" s="519"/>
      <c r="QFG28" s="519"/>
      <c r="QFK28" s="519"/>
      <c r="QFL28" s="519"/>
      <c r="QFP28" s="519"/>
      <c r="QFQ28" s="519"/>
      <c r="QFU28" s="519"/>
      <c r="QFV28" s="519"/>
      <c r="QFZ28" s="519"/>
      <c r="QGA28" s="519"/>
      <c r="QGE28" s="519"/>
      <c r="QGF28" s="519"/>
      <c r="QGJ28" s="519"/>
      <c r="QGK28" s="519"/>
      <c r="QGO28" s="519"/>
      <c r="QGP28" s="519"/>
      <c r="QGT28" s="519"/>
      <c r="QGU28" s="519"/>
      <c r="QGY28" s="519"/>
      <c r="QGZ28" s="519"/>
      <c r="QHD28" s="519"/>
      <c r="QHE28" s="519"/>
      <c r="QHI28" s="519"/>
      <c r="QHJ28" s="519"/>
      <c r="QHN28" s="519"/>
      <c r="QHO28" s="519"/>
      <c r="QHS28" s="519"/>
      <c r="QHT28" s="519"/>
      <c r="QHX28" s="519"/>
      <c r="QHY28" s="519"/>
      <c r="QIC28" s="519"/>
      <c r="QID28" s="519"/>
      <c r="QIH28" s="519"/>
      <c r="QII28" s="519"/>
      <c r="QIM28" s="519"/>
      <c r="QIN28" s="519"/>
      <c r="QIR28" s="519"/>
      <c r="QIS28" s="519"/>
      <c r="QIW28" s="519"/>
      <c r="QIX28" s="519"/>
      <c r="QJB28" s="519"/>
      <c r="QJC28" s="519"/>
      <c r="QJG28" s="519"/>
      <c r="QJH28" s="519"/>
      <c r="QJL28" s="519"/>
      <c r="QJM28" s="519"/>
      <c r="QJQ28" s="519"/>
      <c r="QJR28" s="519"/>
      <c r="QJV28" s="519"/>
      <c r="QJW28" s="519"/>
      <c r="QKA28" s="519"/>
      <c r="QKB28" s="519"/>
      <c r="QKF28" s="519"/>
      <c r="QKG28" s="519"/>
      <c r="QKK28" s="519"/>
      <c r="QKL28" s="519"/>
      <c r="QKP28" s="519"/>
      <c r="QKQ28" s="519"/>
      <c r="QKU28" s="519"/>
      <c r="QKV28" s="519"/>
      <c r="QKZ28" s="519"/>
      <c r="QLA28" s="519"/>
      <c r="QLE28" s="519"/>
      <c r="QLF28" s="519"/>
      <c r="QLJ28" s="519"/>
      <c r="QLK28" s="519"/>
      <c r="QLO28" s="519"/>
      <c r="QLP28" s="519"/>
      <c r="QLT28" s="519"/>
      <c r="QLU28" s="519"/>
      <c r="QLY28" s="519"/>
      <c r="QLZ28" s="519"/>
      <c r="QMD28" s="519"/>
      <c r="QME28" s="519"/>
      <c r="QMI28" s="519"/>
      <c r="QMJ28" s="519"/>
      <c r="QMN28" s="519"/>
      <c r="QMO28" s="519"/>
      <c r="QMS28" s="519"/>
      <c r="QMT28" s="519"/>
      <c r="QMX28" s="519"/>
      <c r="QMY28" s="519"/>
      <c r="QNC28" s="519"/>
      <c r="QND28" s="519"/>
      <c r="QNH28" s="519"/>
      <c r="QNI28" s="519"/>
      <c r="QNM28" s="519"/>
      <c r="QNN28" s="519"/>
      <c r="QNR28" s="519"/>
      <c r="QNS28" s="519"/>
      <c r="QNW28" s="519"/>
      <c r="QNX28" s="519"/>
      <c r="QOB28" s="519"/>
      <c r="QOC28" s="519"/>
      <c r="QOG28" s="519"/>
      <c r="QOH28" s="519"/>
      <c r="QOL28" s="519"/>
      <c r="QOM28" s="519"/>
      <c r="QOQ28" s="519"/>
      <c r="QOR28" s="519"/>
      <c r="QOV28" s="519"/>
      <c r="QOW28" s="519"/>
      <c r="QPA28" s="519"/>
      <c r="QPB28" s="519"/>
      <c r="QPF28" s="519"/>
      <c r="QPG28" s="519"/>
      <c r="QPK28" s="519"/>
      <c r="QPL28" s="519"/>
      <c r="QPP28" s="519"/>
      <c r="QPQ28" s="519"/>
      <c r="QPU28" s="519"/>
      <c r="QPV28" s="519"/>
      <c r="QPZ28" s="519"/>
      <c r="QQA28" s="519"/>
      <c r="QQE28" s="519"/>
      <c r="QQF28" s="519"/>
      <c r="QQJ28" s="519"/>
      <c r="QQK28" s="519"/>
      <c r="QQO28" s="519"/>
      <c r="QQP28" s="519"/>
      <c r="QQT28" s="519"/>
      <c r="QQU28" s="519"/>
      <c r="QQY28" s="519"/>
      <c r="QQZ28" s="519"/>
      <c r="QRD28" s="519"/>
      <c r="QRE28" s="519"/>
      <c r="QRI28" s="519"/>
      <c r="QRJ28" s="519"/>
      <c r="QRN28" s="519"/>
      <c r="QRO28" s="519"/>
      <c r="QRS28" s="519"/>
      <c r="QRT28" s="519"/>
      <c r="QRX28" s="519"/>
      <c r="QRY28" s="519"/>
      <c r="QSC28" s="519"/>
      <c r="QSD28" s="519"/>
      <c r="QSH28" s="519"/>
      <c r="QSI28" s="519"/>
      <c r="QSM28" s="519"/>
      <c r="QSN28" s="519"/>
      <c r="QSR28" s="519"/>
      <c r="QSS28" s="519"/>
      <c r="QSW28" s="519"/>
      <c r="QSX28" s="519"/>
      <c r="QTB28" s="519"/>
      <c r="QTC28" s="519"/>
      <c r="QTG28" s="519"/>
      <c r="QTH28" s="519"/>
      <c r="QTL28" s="519"/>
      <c r="QTM28" s="519"/>
      <c r="QTQ28" s="519"/>
      <c r="QTR28" s="519"/>
      <c r="QTV28" s="519"/>
      <c r="QTW28" s="519"/>
      <c r="QUA28" s="519"/>
      <c r="QUB28" s="519"/>
      <c r="QUF28" s="519"/>
      <c r="QUG28" s="519"/>
      <c r="QUK28" s="519"/>
      <c r="QUL28" s="519"/>
      <c r="QUP28" s="519"/>
      <c r="QUQ28" s="519"/>
      <c r="QUU28" s="519"/>
      <c r="QUV28" s="519"/>
      <c r="QUZ28" s="519"/>
      <c r="QVA28" s="519"/>
      <c r="QVE28" s="519"/>
      <c r="QVF28" s="519"/>
      <c r="QVJ28" s="519"/>
      <c r="QVK28" s="519"/>
      <c r="QVO28" s="519"/>
      <c r="QVP28" s="519"/>
      <c r="QVT28" s="519"/>
      <c r="QVU28" s="519"/>
      <c r="QVY28" s="519"/>
      <c r="QVZ28" s="519"/>
      <c r="QWD28" s="519"/>
      <c r="QWE28" s="519"/>
      <c r="QWI28" s="519"/>
      <c r="QWJ28" s="519"/>
      <c r="QWN28" s="519"/>
      <c r="QWO28" s="519"/>
      <c r="QWS28" s="519"/>
      <c r="QWT28" s="519"/>
      <c r="QWX28" s="519"/>
      <c r="QWY28" s="519"/>
      <c r="QXC28" s="519"/>
      <c r="QXD28" s="519"/>
      <c r="QXH28" s="519"/>
      <c r="QXI28" s="519"/>
      <c r="QXM28" s="519"/>
      <c r="QXN28" s="519"/>
      <c r="QXR28" s="519"/>
      <c r="QXS28" s="519"/>
      <c r="QXW28" s="519"/>
      <c r="QXX28" s="519"/>
      <c r="QYB28" s="519"/>
      <c r="QYC28" s="519"/>
      <c r="QYG28" s="519"/>
      <c r="QYH28" s="519"/>
      <c r="QYL28" s="519"/>
      <c r="QYM28" s="519"/>
      <c r="QYQ28" s="519"/>
      <c r="QYR28" s="519"/>
      <c r="QYV28" s="519"/>
      <c r="QYW28" s="519"/>
      <c r="QZA28" s="519"/>
      <c r="QZB28" s="519"/>
      <c r="QZF28" s="519"/>
      <c r="QZG28" s="519"/>
      <c r="QZK28" s="519"/>
      <c r="QZL28" s="519"/>
      <c r="QZP28" s="519"/>
      <c r="QZQ28" s="519"/>
      <c r="QZU28" s="519"/>
      <c r="QZV28" s="519"/>
      <c r="QZZ28" s="519"/>
      <c r="RAA28" s="519"/>
      <c r="RAE28" s="519"/>
      <c r="RAF28" s="519"/>
      <c r="RAJ28" s="519"/>
      <c r="RAK28" s="519"/>
      <c r="RAO28" s="519"/>
      <c r="RAP28" s="519"/>
      <c r="RAT28" s="519"/>
      <c r="RAU28" s="519"/>
      <c r="RAY28" s="519"/>
      <c r="RAZ28" s="519"/>
      <c r="RBD28" s="519"/>
      <c r="RBE28" s="519"/>
      <c r="RBI28" s="519"/>
      <c r="RBJ28" s="519"/>
      <c r="RBN28" s="519"/>
      <c r="RBO28" s="519"/>
      <c r="RBS28" s="519"/>
      <c r="RBT28" s="519"/>
      <c r="RBX28" s="519"/>
      <c r="RBY28" s="519"/>
      <c r="RCC28" s="519"/>
      <c r="RCD28" s="519"/>
      <c r="RCH28" s="519"/>
      <c r="RCI28" s="519"/>
      <c r="RCM28" s="519"/>
      <c r="RCN28" s="519"/>
      <c r="RCR28" s="519"/>
      <c r="RCS28" s="519"/>
      <c r="RCW28" s="519"/>
      <c r="RCX28" s="519"/>
      <c r="RDB28" s="519"/>
      <c r="RDC28" s="519"/>
      <c r="RDG28" s="519"/>
      <c r="RDH28" s="519"/>
      <c r="RDL28" s="519"/>
      <c r="RDM28" s="519"/>
      <c r="RDQ28" s="519"/>
      <c r="RDR28" s="519"/>
      <c r="RDV28" s="519"/>
      <c r="RDW28" s="519"/>
      <c r="REA28" s="519"/>
      <c r="REB28" s="519"/>
      <c r="REF28" s="519"/>
      <c r="REG28" s="519"/>
      <c r="REK28" s="519"/>
      <c r="REL28" s="519"/>
      <c r="REP28" s="519"/>
      <c r="REQ28" s="519"/>
      <c r="REU28" s="519"/>
      <c r="REV28" s="519"/>
      <c r="REZ28" s="519"/>
      <c r="RFA28" s="519"/>
      <c r="RFE28" s="519"/>
      <c r="RFF28" s="519"/>
      <c r="RFJ28" s="519"/>
      <c r="RFK28" s="519"/>
      <c r="RFO28" s="519"/>
      <c r="RFP28" s="519"/>
      <c r="RFT28" s="519"/>
      <c r="RFU28" s="519"/>
      <c r="RFY28" s="519"/>
      <c r="RFZ28" s="519"/>
      <c r="RGD28" s="519"/>
      <c r="RGE28" s="519"/>
      <c r="RGI28" s="519"/>
      <c r="RGJ28" s="519"/>
      <c r="RGN28" s="519"/>
      <c r="RGO28" s="519"/>
      <c r="RGS28" s="519"/>
      <c r="RGT28" s="519"/>
      <c r="RGX28" s="519"/>
      <c r="RGY28" s="519"/>
      <c r="RHC28" s="519"/>
      <c r="RHD28" s="519"/>
      <c r="RHH28" s="519"/>
      <c r="RHI28" s="519"/>
      <c r="RHM28" s="519"/>
      <c r="RHN28" s="519"/>
      <c r="RHR28" s="519"/>
      <c r="RHS28" s="519"/>
      <c r="RHW28" s="519"/>
      <c r="RHX28" s="519"/>
      <c r="RIB28" s="519"/>
      <c r="RIC28" s="519"/>
      <c r="RIG28" s="519"/>
      <c r="RIH28" s="519"/>
      <c r="RIL28" s="519"/>
      <c r="RIM28" s="519"/>
      <c r="RIQ28" s="519"/>
      <c r="RIR28" s="519"/>
      <c r="RIV28" s="519"/>
      <c r="RIW28" s="519"/>
      <c r="RJA28" s="519"/>
      <c r="RJB28" s="519"/>
      <c r="RJF28" s="519"/>
      <c r="RJG28" s="519"/>
      <c r="RJK28" s="519"/>
      <c r="RJL28" s="519"/>
      <c r="RJP28" s="519"/>
      <c r="RJQ28" s="519"/>
      <c r="RJU28" s="519"/>
      <c r="RJV28" s="519"/>
      <c r="RJZ28" s="519"/>
      <c r="RKA28" s="519"/>
      <c r="RKE28" s="519"/>
      <c r="RKF28" s="519"/>
      <c r="RKJ28" s="519"/>
      <c r="RKK28" s="519"/>
      <c r="RKO28" s="519"/>
      <c r="RKP28" s="519"/>
      <c r="RKT28" s="519"/>
      <c r="RKU28" s="519"/>
      <c r="RKY28" s="519"/>
      <c r="RKZ28" s="519"/>
      <c r="RLD28" s="519"/>
      <c r="RLE28" s="519"/>
      <c r="RLI28" s="519"/>
      <c r="RLJ28" s="519"/>
      <c r="RLN28" s="519"/>
      <c r="RLO28" s="519"/>
      <c r="RLS28" s="519"/>
      <c r="RLT28" s="519"/>
      <c r="RLX28" s="519"/>
      <c r="RLY28" s="519"/>
      <c r="RMC28" s="519"/>
      <c r="RMD28" s="519"/>
      <c r="RMH28" s="519"/>
      <c r="RMI28" s="519"/>
      <c r="RMM28" s="519"/>
      <c r="RMN28" s="519"/>
      <c r="RMR28" s="519"/>
      <c r="RMS28" s="519"/>
      <c r="RMW28" s="519"/>
      <c r="RMX28" s="519"/>
      <c r="RNB28" s="519"/>
      <c r="RNC28" s="519"/>
      <c r="RNG28" s="519"/>
      <c r="RNH28" s="519"/>
      <c r="RNL28" s="519"/>
      <c r="RNM28" s="519"/>
      <c r="RNQ28" s="519"/>
      <c r="RNR28" s="519"/>
      <c r="RNV28" s="519"/>
      <c r="RNW28" s="519"/>
      <c r="ROA28" s="519"/>
      <c r="ROB28" s="519"/>
      <c r="ROF28" s="519"/>
      <c r="ROG28" s="519"/>
      <c r="ROK28" s="519"/>
      <c r="ROL28" s="519"/>
      <c r="ROP28" s="519"/>
      <c r="ROQ28" s="519"/>
      <c r="ROU28" s="519"/>
      <c r="ROV28" s="519"/>
      <c r="ROZ28" s="519"/>
      <c r="RPA28" s="519"/>
      <c r="RPE28" s="519"/>
      <c r="RPF28" s="519"/>
      <c r="RPJ28" s="519"/>
      <c r="RPK28" s="519"/>
      <c r="RPO28" s="519"/>
      <c r="RPP28" s="519"/>
      <c r="RPT28" s="519"/>
      <c r="RPU28" s="519"/>
      <c r="RPY28" s="519"/>
      <c r="RPZ28" s="519"/>
      <c r="RQD28" s="519"/>
      <c r="RQE28" s="519"/>
      <c r="RQI28" s="519"/>
      <c r="RQJ28" s="519"/>
      <c r="RQN28" s="519"/>
      <c r="RQO28" s="519"/>
      <c r="RQS28" s="519"/>
      <c r="RQT28" s="519"/>
      <c r="RQX28" s="519"/>
      <c r="RQY28" s="519"/>
      <c r="RRC28" s="519"/>
      <c r="RRD28" s="519"/>
      <c r="RRH28" s="519"/>
      <c r="RRI28" s="519"/>
      <c r="RRM28" s="519"/>
      <c r="RRN28" s="519"/>
      <c r="RRR28" s="519"/>
      <c r="RRS28" s="519"/>
      <c r="RRW28" s="519"/>
      <c r="RRX28" s="519"/>
      <c r="RSB28" s="519"/>
      <c r="RSC28" s="519"/>
      <c r="RSG28" s="519"/>
      <c r="RSH28" s="519"/>
      <c r="RSL28" s="519"/>
      <c r="RSM28" s="519"/>
      <c r="RSQ28" s="519"/>
      <c r="RSR28" s="519"/>
      <c r="RSV28" s="519"/>
      <c r="RSW28" s="519"/>
      <c r="RTA28" s="519"/>
      <c r="RTB28" s="519"/>
      <c r="RTF28" s="519"/>
      <c r="RTG28" s="519"/>
      <c r="RTK28" s="519"/>
      <c r="RTL28" s="519"/>
      <c r="RTP28" s="519"/>
      <c r="RTQ28" s="519"/>
      <c r="RTU28" s="519"/>
      <c r="RTV28" s="519"/>
      <c r="RTZ28" s="519"/>
      <c r="RUA28" s="519"/>
      <c r="RUE28" s="519"/>
      <c r="RUF28" s="519"/>
      <c r="RUJ28" s="519"/>
      <c r="RUK28" s="519"/>
      <c r="RUO28" s="519"/>
      <c r="RUP28" s="519"/>
      <c r="RUT28" s="519"/>
      <c r="RUU28" s="519"/>
      <c r="RUY28" s="519"/>
      <c r="RUZ28" s="519"/>
      <c r="RVD28" s="519"/>
      <c r="RVE28" s="519"/>
      <c r="RVI28" s="519"/>
      <c r="RVJ28" s="519"/>
      <c r="RVN28" s="519"/>
      <c r="RVO28" s="519"/>
      <c r="RVS28" s="519"/>
      <c r="RVT28" s="519"/>
      <c r="RVX28" s="519"/>
      <c r="RVY28" s="519"/>
      <c r="RWC28" s="519"/>
      <c r="RWD28" s="519"/>
      <c r="RWH28" s="519"/>
      <c r="RWI28" s="519"/>
      <c r="RWM28" s="519"/>
      <c r="RWN28" s="519"/>
      <c r="RWR28" s="519"/>
      <c r="RWS28" s="519"/>
      <c r="RWW28" s="519"/>
      <c r="RWX28" s="519"/>
      <c r="RXB28" s="519"/>
      <c r="RXC28" s="519"/>
      <c r="RXG28" s="519"/>
      <c r="RXH28" s="519"/>
      <c r="RXL28" s="519"/>
      <c r="RXM28" s="519"/>
      <c r="RXQ28" s="519"/>
      <c r="RXR28" s="519"/>
      <c r="RXV28" s="519"/>
      <c r="RXW28" s="519"/>
      <c r="RYA28" s="519"/>
      <c r="RYB28" s="519"/>
      <c r="RYF28" s="519"/>
      <c r="RYG28" s="519"/>
      <c r="RYK28" s="519"/>
      <c r="RYL28" s="519"/>
      <c r="RYP28" s="519"/>
      <c r="RYQ28" s="519"/>
      <c r="RYU28" s="519"/>
      <c r="RYV28" s="519"/>
      <c r="RYZ28" s="519"/>
      <c r="RZA28" s="519"/>
      <c r="RZE28" s="519"/>
      <c r="RZF28" s="519"/>
      <c r="RZJ28" s="519"/>
      <c r="RZK28" s="519"/>
      <c r="RZO28" s="519"/>
      <c r="RZP28" s="519"/>
      <c r="RZT28" s="519"/>
      <c r="RZU28" s="519"/>
      <c r="RZY28" s="519"/>
      <c r="RZZ28" s="519"/>
      <c r="SAD28" s="519"/>
      <c r="SAE28" s="519"/>
      <c r="SAI28" s="519"/>
      <c r="SAJ28" s="519"/>
      <c r="SAN28" s="519"/>
      <c r="SAO28" s="519"/>
      <c r="SAS28" s="519"/>
      <c r="SAT28" s="519"/>
      <c r="SAX28" s="519"/>
      <c r="SAY28" s="519"/>
      <c r="SBC28" s="519"/>
      <c r="SBD28" s="519"/>
      <c r="SBH28" s="519"/>
      <c r="SBI28" s="519"/>
      <c r="SBM28" s="519"/>
      <c r="SBN28" s="519"/>
      <c r="SBR28" s="519"/>
      <c r="SBS28" s="519"/>
      <c r="SBW28" s="519"/>
      <c r="SBX28" s="519"/>
      <c r="SCB28" s="519"/>
      <c r="SCC28" s="519"/>
      <c r="SCG28" s="519"/>
      <c r="SCH28" s="519"/>
      <c r="SCL28" s="519"/>
      <c r="SCM28" s="519"/>
      <c r="SCQ28" s="519"/>
      <c r="SCR28" s="519"/>
      <c r="SCV28" s="519"/>
      <c r="SCW28" s="519"/>
      <c r="SDA28" s="519"/>
      <c r="SDB28" s="519"/>
      <c r="SDF28" s="519"/>
      <c r="SDG28" s="519"/>
      <c r="SDK28" s="519"/>
      <c r="SDL28" s="519"/>
      <c r="SDP28" s="519"/>
      <c r="SDQ28" s="519"/>
      <c r="SDU28" s="519"/>
      <c r="SDV28" s="519"/>
      <c r="SDZ28" s="519"/>
      <c r="SEA28" s="519"/>
      <c r="SEE28" s="519"/>
      <c r="SEF28" s="519"/>
      <c r="SEJ28" s="519"/>
      <c r="SEK28" s="519"/>
      <c r="SEO28" s="519"/>
      <c r="SEP28" s="519"/>
      <c r="SET28" s="519"/>
      <c r="SEU28" s="519"/>
      <c r="SEY28" s="519"/>
      <c r="SEZ28" s="519"/>
      <c r="SFD28" s="519"/>
      <c r="SFE28" s="519"/>
      <c r="SFI28" s="519"/>
      <c r="SFJ28" s="519"/>
      <c r="SFN28" s="519"/>
      <c r="SFO28" s="519"/>
      <c r="SFS28" s="519"/>
      <c r="SFT28" s="519"/>
      <c r="SFX28" s="519"/>
      <c r="SFY28" s="519"/>
      <c r="SGC28" s="519"/>
      <c r="SGD28" s="519"/>
      <c r="SGH28" s="519"/>
      <c r="SGI28" s="519"/>
      <c r="SGM28" s="519"/>
      <c r="SGN28" s="519"/>
      <c r="SGR28" s="519"/>
      <c r="SGS28" s="519"/>
      <c r="SGW28" s="519"/>
      <c r="SGX28" s="519"/>
      <c r="SHB28" s="519"/>
      <c r="SHC28" s="519"/>
      <c r="SHG28" s="519"/>
      <c r="SHH28" s="519"/>
      <c r="SHL28" s="519"/>
      <c r="SHM28" s="519"/>
      <c r="SHQ28" s="519"/>
      <c r="SHR28" s="519"/>
      <c r="SHV28" s="519"/>
      <c r="SHW28" s="519"/>
      <c r="SIA28" s="519"/>
      <c r="SIB28" s="519"/>
      <c r="SIF28" s="519"/>
      <c r="SIG28" s="519"/>
      <c r="SIK28" s="519"/>
      <c r="SIL28" s="519"/>
      <c r="SIP28" s="519"/>
      <c r="SIQ28" s="519"/>
      <c r="SIU28" s="519"/>
      <c r="SIV28" s="519"/>
      <c r="SIZ28" s="519"/>
      <c r="SJA28" s="519"/>
      <c r="SJE28" s="519"/>
      <c r="SJF28" s="519"/>
      <c r="SJJ28" s="519"/>
      <c r="SJK28" s="519"/>
      <c r="SJO28" s="519"/>
      <c r="SJP28" s="519"/>
      <c r="SJT28" s="519"/>
      <c r="SJU28" s="519"/>
      <c r="SJY28" s="519"/>
      <c r="SJZ28" s="519"/>
      <c r="SKD28" s="519"/>
      <c r="SKE28" s="519"/>
      <c r="SKI28" s="519"/>
      <c r="SKJ28" s="519"/>
      <c r="SKN28" s="519"/>
      <c r="SKO28" s="519"/>
      <c r="SKS28" s="519"/>
      <c r="SKT28" s="519"/>
      <c r="SKX28" s="519"/>
      <c r="SKY28" s="519"/>
      <c r="SLC28" s="519"/>
      <c r="SLD28" s="519"/>
      <c r="SLH28" s="519"/>
      <c r="SLI28" s="519"/>
      <c r="SLM28" s="519"/>
      <c r="SLN28" s="519"/>
      <c r="SLR28" s="519"/>
      <c r="SLS28" s="519"/>
      <c r="SLW28" s="519"/>
      <c r="SLX28" s="519"/>
      <c r="SMB28" s="519"/>
      <c r="SMC28" s="519"/>
      <c r="SMG28" s="519"/>
      <c r="SMH28" s="519"/>
      <c r="SML28" s="519"/>
      <c r="SMM28" s="519"/>
      <c r="SMQ28" s="519"/>
      <c r="SMR28" s="519"/>
      <c r="SMV28" s="519"/>
      <c r="SMW28" s="519"/>
      <c r="SNA28" s="519"/>
      <c r="SNB28" s="519"/>
      <c r="SNF28" s="519"/>
      <c r="SNG28" s="519"/>
      <c r="SNK28" s="519"/>
      <c r="SNL28" s="519"/>
      <c r="SNP28" s="519"/>
      <c r="SNQ28" s="519"/>
      <c r="SNU28" s="519"/>
      <c r="SNV28" s="519"/>
      <c r="SNZ28" s="519"/>
      <c r="SOA28" s="519"/>
      <c r="SOE28" s="519"/>
      <c r="SOF28" s="519"/>
      <c r="SOJ28" s="519"/>
      <c r="SOK28" s="519"/>
      <c r="SOO28" s="519"/>
      <c r="SOP28" s="519"/>
      <c r="SOT28" s="519"/>
      <c r="SOU28" s="519"/>
      <c r="SOY28" s="519"/>
      <c r="SOZ28" s="519"/>
      <c r="SPD28" s="519"/>
      <c r="SPE28" s="519"/>
      <c r="SPI28" s="519"/>
      <c r="SPJ28" s="519"/>
      <c r="SPN28" s="519"/>
      <c r="SPO28" s="519"/>
      <c r="SPS28" s="519"/>
      <c r="SPT28" s="519"/>
      <c r="SPX28" s="519"/>
      <c r="SPY28" s="519"/>
      <c r="SQC28" s="519"/>
      <c r="SQD28" s="519"/>
      <c r="SQH28" s="519"/>
      <c r="SQI28" s="519"/>
      <c r="SQM28" s="519"/>
      <c r="SQN28" s="519"/>
      <c r="SQR28" s="519"/>
      <c r="SQS28" s="519"/>
      <c r="SQW28" s="519"/>
      <c r="SQX28" s="519"/>
      <c r="SRB28" s="519"/>
      <c r="SRC28" s="519"/>
      <c r="SRG28" s="519"/>
      <c r="SRH28" s="519"/>
      <c r="SRL28" s="519"/>
      <c r="SRM28" s="519"/>
      <c r="SRQ28" s="519"/>
      <c r="SRR28" s="519"/>
      <c r="SRV28" s="519"/>
      <c r="SRW28" s="519"/>
      <c r="SSA28" s="519"/>
      <c r="SSB28" s="519"/>
      <c r="SSF28" s="519"/>
      <c r="SSG28" s="519"/>
      <c r="SSK28" s="519"/>
      <c r="SSL28" s="519"/>
      <c r="SSP28" s="519"/>
      <c r="SSQ28" s="519"/>
      <c r="SSU28" s="519"/>
      <c r="SSV28" s="519"/>
      <c r="SSZ28" s="519"/>
      <c r="STA28" s="519"/>
      <c r="STE28" s="519"/>
      <c r="STF28" s="519"/>
      <c r="STJ28" s="519"/>
      <c r="STK28" s="519"/>
      <c r="STO28" s="519"/>
      <c r="STP28" s="519"/>
      <c r="STT28" s="519"/>
      <c r="STU28" s="519"/>
      <c r="STY28" s="519"/>
      <c r="STZ28" s="519"/>
      <c r="SUD28" s="519"/>
      <c r="SUE28" s="519"/>
      <c r="SUI28" s="519"/>
      <c r="SUJ28" s="519"/>
      <c r="SUN28" s="519"/>
      <c r="SUO28" s="519"/>
      <c r="SUS28" s="519"/>
      <c r="SUT28" s="519"/>
      <c r="SUX28" s="519"/>
      <c r="SUY28" s="519"/>
      <c r="SVC28" s="519"/>
      <c r="SVD28" s="519"/>
      <c r="SVH28" s="519"/>
      <c r="SVI28" s="519"/>
      <c r="SVM28" s="519"/>
      <c r="SVN28" s="519"/>
      <c r="SVR28" s="519"/>
      <c r="SVS28" s="519"/>
      <c r="SVW28" s="519"/>
      <c r="SVX28" s="519"/>
      <c r="SWB28" s="519"/>
      <c r="SWC28" s="519"/>
      <c r="SWG28" s="519"/>
      <c r="SWH28" s="519"/>
      <c r="SWL28" s="519"/>
      <c r="SWM28" s="519"/>
      <c r="SWQ28" s="519"/>
      <c r="SWR28" s="519"/>
      <c r="SWV28" s="519"/>
      <c r="SWW28" s="519"/>
      <c r="SXA28" s="519"/>
      <c r="SXB28" s="519"/>
      <c r="SXF28" s="519"/>
      <c r="SXG28" s="519"/>
      <c r="SXK28" s="519"/>
      <c r="SXL28" s="519"/>
      <c r="SXP28" s="519"/>
      <c r="SXQ28" s="519"/>
      <c r="SXU28" s="519"/>
      <c r="SXV28" s="519"/>
      <c r="SXZ28" s="519"/>
      <c r="SYA28" s="519"/>
      <c r="SYE28" s="519"/>
      <c r="SYF28" s="519"/>
      <c r="SYJ28" s="519"/>
      <c r="SYK28" s="519"/>
      <c r="SYO28" s="519"/>
      <c r="SYP28" s="519"/>
      <c r="SYT28" s="519"/>
      <c r="SYU28" s="519"/>
      <c r="SYY28" s="519"/>
      <c r="SYZ28" s="519"/>
      <c r="SZD28" s="519"/>
      <c r="SZE28" s="519"/>
      <c r="SZI28" s="519"/>
      <c r="SZJ28" s="519"/>
      <c r="SZN28" s="519"/>
      <c r="SZO28" s="519"/>
      <c r="SZS28" s="519"/>
      <c r="SZT28" s="519"/>
      <c r="SZX28" s="519"/>
      <c r="SZY28" s="519"/>
      <c r="TAC28" s="519"/>
      <c r="TAD28" s="519"/>
      <c r="TAH28" s="519"/>
      <c r="TAI28" s="519"/>
      <c r="TAM28" s="519"/>
      <c r="TAN28" s="519"/>
      <c r="TAR28" s="519"/>
      <c r="TAS28" s="519"/>
      <c r="TAW28" s="519"/>
      <c r="TAX28" s="519"/>
      <c r="TBB28" s="519"/>
      <c r="TBC28" s="519"/>
      <c r="TBG28" s="519"/>
      <c r="TBH28" s="519"/>
      <c r="TBL28" s="519"/>
      <c r="TBM28" s="519"/>
      <c r="TBQ28" s="519"/>
      <c r="TBR28" s="519"/>
      <c r="TBV28" s="519"/>
      <c r="TBW28" s="519"/>
      <c r="TCA28" s="519"/>
      <c r="TCB28" s="519"/>
      <c r="TCF28" s="519"/>
      <c r="TCG28" s="519"/>
      <c r="TCK28" s="519"/>
      <c r="TCL28" s="519"/>
      <c r="TCP28" s="519"/>
      <c r="TCQ28" s="519"/>
      <c r="TCU28" s="519"/>
      <c r="TCV28" s="519"/>
      <c r="TCZ28" s="519"/>
      <c r="TDA28" s="519"/>
      <c r="TDE28" s="519"/>
      <c r="TDF28" s="519"/>
      <c r="TDJ28" s="519"/>
      <c r="TDK28" s="519"/>
      <c r="TDO28" s="519"/>
      <c r="TDP28" s="519"/>
      <c r="TDT28" s="519"/>
      <c r="TDU28" s="519"/>
      <c r="TDY28" s="519"/>
      <c r="TDZ28" s="519"/>
      <c r="TED28" s="519"/>
      <c r="TEE28" s="519"/>
      <c r="TEI28" s="519"/>
      <c r="TEJ28" s="519"/>
      <c r="TEN28" s="519"/>
      <c r="TEO28" s="519"/>
      <c r="TES28" s="519"/>
      <c r="TET28" s="519"/>
      <c r="TEX28" s="519"/>
      <c r="TEY28" s="519"/>
      <c r="TFC28" s="519"/>
      <c r="TFD28" s="519"/>
      <c r="TFH28" s="519"/>
      <c r="TFI28" s="519"/>
      <c r="TFM28" s="519"/>
      <c r="TFN28" s="519"/>
      <c r="TFR28" s="519"/>
      <c r="TFS28" s="519"/>
      <c r="TFW28" s="519"/>
      <c r="TFX28" s="519"/>
      <c r="TGB28" s="519"/>
      <c r="TGC28" s="519"/>
      <c r="TGG28" s="519"/>
      <c r="TGH28" s="519"/>
      <c r="TGL28" s="519"/>
      <c r="TGM28" s="519"/>
      <c r="TGQ28" s="519"/>
      <c r="TGR28" s="519"/>
      <c r="TGV28" s="519"/>
      <c r="TGW28" s="519"/>
      <c r="THA28" s="519"/>
      <c r="THB28" s="519"/>
      <c r="THF28" s="519"/>
      <c r="THG28" s="519"/>
      <c r="THK28" s="519"/>
      <c r="THL28" s="519"/>
      <c r="THP28" s="519"/>
      <c r="THQ28" s="519"/>
      <c r="THU28" s="519"/>
      <c r="THV28" s="519"/>
      <c r="THZ28" s="519"/>
      <c r="TIA28" s="519"/>
      <c r="TIE28" s="519"/>
      <c r="TIF28" s="519"/>
      <c r="TIJ28" s="519"/>
      <c r="TIK28" s="519"/>
      <c r="TIO28" s="519"/>
      <c r="TIP28" s="519"/>
      <c r="TIT28" s="519"/>
      <c r="TIU28" s="519"/>
      <c r="TIY28" s="519"/>
      <c r="TIZ28" s="519"/>
      <c r="TJD28" s="519"/>
      <c r="TJE28" s="519"/>
      <c r="TJI28" s="519"/>
      <c r="TJJ28" s="519"/>
      <c r="TJN28" s="519"/>
      <c r="TJO28" s="519"/>
      <c r="TJS28" s="519"/>
      <c r="TJT28" s="519"/>
      <c r="TJX28" s="519"/>
      <c r="TJY28" s="519"/>
      <c r="TKC28" s="519"/>
      <c r="TKD28" s="519"/>
      <c r="TKH28" s="519"/>
      <c r="TKI28" s="519"/>
      <c r="TKM28" s="519"/>
      <c r="TKN28" s="519"/>
      <c r="TKR28" s="519"/>
      <c r="TKS28" s="519"/>
      <c r="TKW28" s="519"/>
      <c r="TKX28" s="519"/>
      <c r="TLB28" s="519"/>
      <c r="TLC28" s="519"/>
      <c r="TLG28" s="519"/>
      <c r="TLH28" s="519"/>
      <c r="TLL28" s="519"/>
      <c r="TLM28" s="519"/>
      <c r="TLQ28" s="519"/>
      <c r="TLR28" s="519"/>
      <c r="TLV28" s="519"/>
      <c r="TLW28" s="519"/>
      <c r="TMA28" s="519"/>
      <c r="TMB28" s="519"/>
      <c r="TMF28" s="519"/>
      <c r="TMG28" s="519"/>
      <c r="TMK28" s="519"/>
      <c r="TML28" s="519"/>
      <c r="TMP28" s="519"/>
      <c r="TMQ28" s="519"/>
      <c r="TMU28" s="519"/>
      <c r="TMV28" s="519"/>
      <c r="TMZ28" s="519"/>
      <c r="TNA28" s="519"/>
      <c r="TNE28" s="519"/>
      <c r="TNF28" s="519"/>
      <c r="TNJ28" s="519"/>
      <c r="TNK28" s="519"/>
      <c r="TNO28" s="519"/>
      <c r="TNP28" s="519"/>
      <c r="TNT28" s="519"/>
      <c r="TNU28" s="519"/>
      <c r="TNY28" s="519"/>
      <c r="TNZ28" s="519"/>
      <c r="TOD28" s="519"/>
      <c r="TOE28" s="519"/>
      <c r="TOI28" s="519"/>
      <c r="TOJ28" s="519"/>
      <c r="TON28" s="519"/>
      <c r="TOO28" s="519"/>
      <c r="TOS28" s="519"/>
      <c r="TOT28" s="519"/>
      <c r="TOX28" s="519"/>
      <c r="TOY28" s="519"/>
      <c r="TPC28" s="519"/>
      <c r="TPD28" s="519"/>
      <c r="TPH28" s="519"/>
      <c r="TPI28" s="519"/>
      <c r="TPM28" s="519"/>
      <c r="TPN28" s="519"/>
      <c r="TPR28" s="519"/>
      <c r="TPS28" s="519"/>
      <c r="TPW28" s="519"/>
      <c r="TPX28" s="519"/>
      <c r="TQB28" s="519"/>
      <c r="TQC28" s="519"/>
      <c r="TQG28" s="519"/>
      <c r="TQH28" s="519"/>
      <c r="TQL28" s="519"/>
      <c r="TQM28" s="519"/>
      <c r="TQQ28" s="519"/>
      <c r="TQR28" s="519"/>
      <c r="TQV28" s="519"/>
      <c r="TQW28" s="519"/>
      <c r="TRA28" s="519"/>
      <c r="TRB28" s="519"/>
      <c r="TRF28" s="519"/>
      <c r="TRG28" s="519"/>
      <c r="TRK28" s="519"/>
      <c r="TRL28" s="519"/>
      <c r="TRP28" s="519"/>
      <c r="TRQ28" s="519"/>
      <c r="TRU28" s="519"/>
      <c r="TRV28" s="519"/>
      <c r="TRZ28" s="519"/>
      <c r="TSA28" s="519"/>
      <c r="TSE28" s="519"/>
      <c r="TSF28" s="519"/>
      <c r="TSJ28" s="519"/>
      <c r="TSK28" s="519"/>
      <c r="TSO28" s="519"/>
      <c r="TSP28" s="519"/>
      <c r="TST28" s="519"/>
      <c r="TSU28" s="519"/>
      <c r="TSY28" s="519"/>
      <c r="TSZ28" s="519"/>
      <c r="TTD28" s="519"/>
      <c r="TTE28" s="519"/>
      <c r="TTI28" s="519"/>
      <c r="TTJ28" s="519"/>
      <c r="TTN28" s="519"/>
      <c r="TTO28" s="519"/>
      <c r="TTS28" s="519"/>
      <c r="TTT28" s="519"/>
      <c r="TTX28" s="519"/>
      <c r="TTY28" s="519"/>
      <c r="TUC28" s="519"/>
      <c r="TUD28" s="519"/>
      <c r="TUH28" s="519"/>
      <c r="TUI28" s="519"/>
      <c r="TUM28" s="519"/>
      <c r="TUN28" s="519"/>
      <c r="TUR28" s="519"/>
      <c r="TUS28" s="519"/>
      <c r="TUW28" s="519"/>
      <c r="TUX28" s="519"/>
      <c r="TVB28" s="519"/>
      <c r="TVC28" s="519"/>
      <c r="TVG28" s="519"/>
      <c r="TVH28" s="519"/>
      <c r="TVL28" s="519"/>
      <c r="TVM28" s="519"/>
      <c r="TVQ28" s="519"/>
      <c r="TVR28" s="519"/>
      <c r="TVV28" s="519"/>
      <c r="TVW28" s="519"/>
      <c r="TWA28" s="519"/>
      <c r="TWB28" s="519"/>
      <c r="TWF28" s="519"/>
      <c r="TWG28" s="519"/>
      <c r="TWK28" s="519"/>
      <c r="TWL28" s="519"/>
      <c r="TWP28" s="519"/>
      <c r="TWQ28" s="519"/>
      <c r="TWU28" s="519"/>
      <c r="TWV28" s="519"/>
      <c r="TWZ28" s="519"/>
      <c r="TXA28" s="519"/>
      <c r="TXE28" s="519"/>
      <c r="TXF28" s="519"/>
      <c r="TXJ28" s="519"/>
      <c r="TXK28" s="519"/>
      <c r="TXO28" s="519"/>
      <c r="TXP28" s="519"/>
      <c r="TXT28" s="519"/>
      <c r="TXU28" s="519"/>
      <c r="TXY28" s="519"/>
      <c r="TXZ28" s="519"/>
      <c r="TYD28" s="519"/>
      <c r="TYE28" s="519"/>
      <c r="TYI28" s="519"/>
      <c r="TYJ28" s="519"/>
      <c r="TYN28" s="519"/>
      <c r="TYO28" s="519"/>
      <c r="TYS28" s="519"/>
      <c r="TYT28" s="519"/>
      <c r="TYX28" s="519"/>
      <c r="TYY28" s="519"/>
      <c r="TZC28" s="519"/>
      <c r="TZD28" s="519"/>
      <c r="TZH28" s="519"/>
      <c r="TZI28" s="519"/>
      <c r="TZM28" s="519"/>
      <c r="TZN28" s="519"/>
      <c r="TZR28" s="519"/>
      <c r="TZS28" s="519"/>
      <c r="TZW28" s="519"/>
      <c r="TZX28" s="519"/>
      <c r="UAB28" s="519"/>
      <c r="UAC28" s="519"/>
      <c r="UAG28" s="519"/>
      <c r="UAH28" s="519"/>
      <c r="UAL28" s="519"/>
      <c r="UAM28" s="519"/>
      <c r="UAQ28" s="519"/>
      <c r="UAR28" s="519"/>
      <c r="UAV28" s="519"/>
      <c r="UAW28" s="519"/>
      <c r="UBA28" s="519"/>
      <c r="UBB28" s="519"/>
      <c r="UBF28" s="519"/>
      <c r="UBG28" s="519"/>
      <c r="UBK28" s="519"/>
      <c r="UBL28" s="519"/>
      <c r="UBP28" s="519"/>
      <c r="UBQ28" s="519"/>
      <c r="UBU28" s="519"/>
      <c r="UBV28" s="519"/>
      <c r="UBZ28" s="519"/>
      <c r="UCA28" s="519"/>
      <c r="UCE28" s="519"/>
      <c r="UCF28" s="519"/>
      <c r="UCJ28" s="519"/>
      <c r="UCK28" s="519"/>
      <c r="UCO28" s="519"/>
      <c r="UCP28" s="519"/>
      <c r="UCT28" s="519"/>
      <c r="UCU28" s="519"/>
      <c r="UCY28" s="519"/>
      <c r="UCZ28" s="519"/>
      <c r="UDD28" s="519"/>
      <c r="UDE28" s="519"/>
      <c r="UDI28" s="519"/>
      <c r="UDJ28" s="519"/>
      <c r="UDN28" s="519"/>
      <c r="UDO28" s="519"/>
      <c r="UDS28" s="519"/>
      <c r="UDT28" s="519"/>
      <c r="UDX28" s="519"/>
      <c r="UDY28" s="519"/>
      <c r="UEC28" s="519"/>
      <c r="UED28" s="519"/>
      <c r="UEH28" s="519"/>
      <c r="UEI28" s="519"/>
      <c r="UEM28" s="519"/>
      <c r="UEN28" s="519"/>
      <c r="UER28" s="519"/>
      <c r="UES28" s="519"/>
      <c r="UEW28" s="519"/>
      <c r="UEX28" s="519"/>
      <c r="UFB28" s="519"/>
      <c r="UFC28" s="519"/>
      <c r="UFG28" s="519"/>
      <c r="UFH28" s="519"/>
      <c r="UFL28" s="519"/>
      <c r="UFM28" s="519"/>
      <c r="UFQ28" s="519"/>
      <c r="UFR28" s="519"/>
      <c r="UFV28" s="519"/>
      <c r="UFW28" s="519"/>
      <c r="UGA28" s="519"/>
      <c r="UGB28" s="519"/>
      <c r="UGF28" s="519"/>
      <c r="UGG28" s="519"/>
      <c r="UGK28" s="519"/>
      <c r="UGL28" s="519"/>
      <c r="UGP28" s="519"/>
      <c r="UGQ28" s="519"/>
      <c r="UGU28" s="519"/>
      <c r="UGV28" s="519"/>
      <c r="UGZ28" s="519"/>
      <c r="UHA28" s="519"/>
      <c r="UHE28" s="519"/>
      <c r="UHF28" s="519"/>
      <c r="UHJ28" s="519"/>
      <c r="UHK28" s="519"/>
      <c r="UHO28" s="519"/>
      <c r="UHP28" s="519"/>
      <c r="UHT28" s="519"/>
      <c r="UHU28" s="519"/>
      <c r="UHY28" s="519"/>
      <c r="UHZ28" s="519"/>
      <c r="UID28" s="519"/>
      <c r="UIE28" s="519"/>
      <c r="UII28" s="519"/>
      <c r="UIJ28" s="519"/>
      <c r="UIN28" s="519"/>
      <c r="UIO28" s="519"/>
      <c r="UIS28" s="519"/>
      <c r="UIT28" s="519"/>
      <c r="UIX28" s="519"/>
      <c r="UIY28" s="519"/>
      <c r="UJC28" s="519"/>
      <c r="UJD28" s="519"/>
      <c r="UJH28" s="519"/>
      <c r="UJI28" s="519"/>
      <c r="UJM28" s="519"/>
      <c r="UJN28" s="519"/>
      <c r="UJR28" s="519"/>
      <c r="UJS28" s="519"/>
      <c r="UJW28" s="519"/>
      <c r="UJX28" s="519"/>
      <c r="UKB28" s="519"/>
      <c r="UKC28" s="519"/>
      <c r="UKG28" s="519"/>
      <c r="UKH28" s="519"/>
      <c r="UKL28" s="519"/>
      <c r="UKM28" s="519"/>
      <c r="UKQ28" s="519"/>
      <c r="UKR28" s="519"/>
      <c r="UKV28" s="519"/>
      <c r="UKW28" s="519"/>
      <c r="ULA28" s="519"/>
      <c r="ULB28" s="519"/>
      <c r="ULF28" s="519"/>
      <c r="ULG28" s="519"/>
      <c r="ULK28" s="519"/>
      <c r="ULL28" s="519"/>
      <c r="ULP28" s="519"/>
      <c r="ULQ28" s="519"/>
      <c r="ULU28" s="519"/>
      <c r="ULV28" s="519"/>
      <c r="ULZ28" s="519"/>
      <c r="UMA28" s="519"/>
      <c r="UME28" s="519"/>
      <c r="UMF28" s="519"/>
      <c r="UMJ28" s="519"/>
      <c r="UMK28" s="519"/>
      <c r="UMO28" s="519"/>
      <c r="UMP28" s="519"/>
      <c r="UMT28" s="519"/>
      <c r="UMU28" s="519"/>
      <c r="UMY28" s="519"/>
      <c r="UMZ28" s="519"/>
      <c r="UND28" s="519"/>
      <c r="UNE28" s="519"/>
      <c r="UNI28" s="519"/>
      <c r="UNJ28" s="519"/>
      <c r="UNN28" s="519"/>
      <c r="UNO28" s="519"/>
      <c r="UNS28" s="519"/>
      <c r="UNT28" s="519"/>
      <c r="UNX28" s="519"/>
      <c r="UNY28" s="519"/>
      <c r="UOC28" s="519"/>
      <c r="UOD28" s="519"/>
      <c r="UOH28" s="519"/>
      <c r="UOI28" s="519"/>
      <c r="UOM28" s="519"/>
      <c r="UON28" s="519"/>
      <c r="UOR28" s="519"/>
      <c r="UOS28" s="519"/>
      <c r="UOW28" s="519"/>
      <c r="UOX28" s="519"/>
      <c r="UPB28" s="519"/>
      <c r="UPC28" s="519"/>
      <c r="UPG28" s="519"/>
      <c r="UPH28" s="519"/>
      <c r="UPL28" s="519"/>
      <c r="UPM28" s="519"/>
      <c r="UPQ28" s="519"/>
      <c r="UPR28" s="519"/>
      <c r="UPV28" s="519"/>
      <c r="UPW28" s="519"/>
      <c r="UQA28" s="519"/>
      <c r="UQB28" s="519"/>
      <c r="UQF28" s="519"/>
      <c r="UQG28" s="519"/>
      <c r="UQK28" s="519"/>
      <c r="UQL28" s="519"/>
      <c r="UQP28" s="519"/>
      <c r="UQQ28" s="519"/>
      <c r="UQU28" s="519"/>
      <c r="UQV28" s="519"/>
      <c r="UQZ28" s="519"/>
      <c r="URA28" s="519"/>
      <c r="URE28" s="519"/>
      <c r="URF28" s="519"/>
      <c r="URJ28" s="519"/>
      <c r="URK28" s="519"/>
      <c r="URO28" s="519"/>
      <c r="URP28" s="519"/>
      <c r="URT28" s="519"/>
      <c r="URU28" s="519"/>
      <c r="URY28" s="519"/>
      <c r="URZ28" s="519"/>
      <c r="USD28" s="519"/>
      <c r="USE28" s="519"/>
      <c r="USI28" s="519"/>
      <c r="USJ28" s="519"/>
      <c r="USN28" s="519"/>
      <c r="USO28" s="519"/>
      <c r="USS28" s="519"/>
      <c r="UST28" s="519"/>
      <c r="USX28" s="519"/>
      <c r="USY28" s="519"/>
      <c r="UTC28" s="519"/>
      <c r="UTD28" s="519"/>
      <c r="UTH28" s="519"/>
      <c r="UTI28" s="519"/>
      <c r="UTM28" s="519"/>
      <c r="UTN28" s="519"/>
      <c r="UTR28" s="519"/>
      <c r="UTS28" s="519"/>
      <c r="UTW28" s="519"/>
      <c r="UTX28" s="519"/>
      <c r="UUB28" s="519"/>
      <c r="UUC28" s="519"/>
      <c r="UUG28" s="519"/>
      <c r="UUH28" s="519"/>
      <c r="UUL28" s="519"/>
      <c r="UUM28" s="519"/>
      <c r="UUQ28" s="519"/>
      <c r="UUR28" s="519"/>
      <c r="UUV28" s="519"/>
      <c r="UUW28" s="519"/>
      <c r="UVA28" s="519"/>
      <c r="UVB28" s="519"/>
      <c r="UVF28" s="519"/>
      <c r="UVG28" s="519"/>
      <c r="UVK28" s="519"/>
      <c r="UVL28" s="519"/>
      <c r="UVP28" s="519"/>
      <c r="UVQ28" s="519"/>
      <c r="UVU28" s="519"/>
      <c r="UVV28" s="519"/>
      <c r="UVZ28" s="519"/>
      <c r="UWA28" s="519"/>
      <c r="UWE28" s="519"/>
      <c r="UWF28" s="519"/>
      <c r="UWJ28" s="519"/>
      <c r="UWK28" s="519"/>
      <c r="UWO28" s="519"/>
      <c r="UWP28" s="519"/>
      <c r="UWT28" s="519"/>
      <c r="UWU28" s="519"/>
      <c r="UWY28" s="519"/>
      <c r="UWZ28" s="519"/>
      <c r="UXD28" s="519"/>
      <c r="UXE28" s="519"/>
      <c r="UXI28" s="519"/>
      <c r="UXJ28" s="519"/>
      <c r="UXN28" s="519"/>
      <c r="UXO28" s="519"/>
      <c r="UXS28" s="519"/>
      <c r="UXT28" s="519"/>
      <c r="UXX28" s="519"/>
      <c r="UXY28" s="519"/>
      <c r="UYC28" s="519"/>
      <c r="UYD28" s="519"/>
      <c r="UYH28" s="519"/>
      <c r="UYI28" s="519"/>
      <c r="UYM28" s="519"/>
      <c r="UYN28" s="519"/>
      <c r="UYR28" s="519"/>
      <c r="UYS28" s="519"/>
      <c r="UYW28" s="519"/>
      <c r="UYX28" s="519"/>
      <c r="UZB28" s="519"/>
      <c r="UZC28" s="519"/>
      <c r="UZG28" s="519"/>
      <c r="UZH28" s="519"/>
      <c r="UZL28" s="519"/>
      <c r="UZM28" s="519"/>
      <c r="UZQ28" s="519"/>
      <c r="UZR28" s="519"/>
      <c r="UZV28" s="519"/>
      <c r="UZW28" s="519"/>
      <c r="VAA28" s="519"/>
      <c r="VAB28" s="519"/>
      <c r="VAF28" s="519"/>
      <c r="VAG28" s="519"/>
      <c r="VAK28" s="519"/>
      <c r="VAL28" s="519"/>
      <c r="VAP28" s="519"/>
      <c r="VAQ28" s="519"/>
      <c r="VAU28" s="519"/>
      <c r="VAV28" s="519"/>
      <c r="VAZ28" s="519"/>
      <c r="VBA28" s="519"/>
      <c r="VBE28" s="519"/>
      <c r="VBF28" s="519"/>
      <c r="VBJ28" s="519"/>
      <c r="VBK28" s="519"/>
      <c r="VBO28" s="519"/>
      <c r="VBP28" s="519"/>
      <c r="VBT28" s="519"/>
      <c r="VBU28" s="519"/>
      <c r="VBY28" s="519"/>
      <c r="VBZ28" s="519"/>
      <c r="VCD28" s="519"/>
      <c r="VCE28" s="519"/>
      <c r="VCI28" s="519"/>
      <c r="VCJ28" s="519"/>
      <c r="VCN28" s="519"/>
      <c r="VCO28" s="519"/>
      <c r="VCS28" s="519"/>
      <c r="VCT28" s="519"/>
      <c r="VCX28" s="519"/>
      <c r="VCY28" s="519"/>
      <c r="VDC28" s="519"/>
      <c r="VDD28" s="519"/>
      <c r="VDH28" s="519"/>
      <c r="VDI28" s="519"/>
      <c r="VDM28" s="519"/>
      <c r="VDN28" s="519"/>
      <c r="VDR28" s="519"/>
      <c r="VDS28" s="519"/>
      <c r="VDW28" s="519"/>
      <c r="VDX28" s="519"/>
      <c r="VEB28" s="519"/>
      <c r="VEC28" s="519"/>
      <c r="VEG28" s="519"/>
      <c r="VEH28" s="519"/>
      <c r="VEL28" s="519"/>
      <c r="VEM28" s="519"/>
      <c r="VEQ28" s="519"/>
      <c r="VER28" s="519"/>
      <c r="VEV28" s="519"/>
      <c r="VEW28" s="519"/>
      <c r="VFA28" s="519"/>
      <c r="VFB28" s="519"/>
      <c r="VFF28" s="519"/>
      <c r="VFG28" s="519"/>
      <c r="VFK28" s="519"/>
      <c r="VFL28" s="519"/>
      <c r="VFP28" s="519"/>
      <c r="VFQ28" s="519"/>
      <c r="VFU28" s="519"/>
      <c r="VFV28" s="519"/>
      <c r="VFZ28" s="519"/>
      <c r="VGA28" s="519"/>
      <c r="VGE28" s="519"/>
      <c r="VGF28" s="519"/>
      <c r="VGJ28" s="519"/>
      <c r="VGK28" s="519"/>
      <c r="VGO28" s="519"/>
      <c r="VGP28" s="519"/>
      <c r="VGT28" s="519"/>
      <c r="VGU28" s="519"/>
      <c r="VGY28" s="519"/>
      <c r="VGZ28" s="519"/>
      <c r="VHD28" s="519"/>
      <c r="VHE28" s="519"/>
      <c r="VHI28" s="519"/>
      <c r="VHJ28" s="519"/>
      <c r="VHN28" s="519"/>
      <c r="VHO28" s="519"/>
      <c r="VHS28" s="519"/>
      <c r="VHT28" s="519"/>
      <c r="VHX28" s="519"/>
      <c r="VHY28" s="519"/>
      <c r="VIC28" s="519"/>
      <c r="VID28" s="519"/>
      <c r="VIH28" s="519"/>
      <c r="VII28" s="519"/>
      <c r="VIM28" s="519"/>
      <c r="VIN28" s="519"/>
      <c r="VIR28" s="519"/>
      <c r="VIS28" s="519"/>
      <c r="VIW28" s="519"/>
      <c r="VIX28" s="519"/>
      <c r="VJB28" s="519"/>
      <c r="VJC28" s="519"/>
      <c r="VJG28" s="519"/>
      <c r="VJH28" s="519"/>
      <c r="VJL28" s="519"/>
      <c r="VJM28" s="519"/>
      <c r="VJQ28" s="519"/>
      <c r="VJR28" s="519"/>
      <c r="VJV28" s="519"/>
      <c r="VJW28" s="519"/>
      <c r="VKA28" s="519"/>
      <c r="VKB28" s="519"/>
      <c r="VKF28" s="519"/>
      <c r="VKG28" s="519"/>
      <c r="VKK28" s="519"/>
      <c r="VKL28" s="519"/>
      <c r="VKP28" s="519"/>
      <c r="VKQ28" s="519"/>
      <c r="VKU28" s="519"/>
      <c r="VKV28" s="519"/>
      <c r="VKZ28" s="519"/>
      <c r="VLA28" s="519"/>
      <c r="VLE28" s="519"/>
      <c r="VLF28" s="519"/>
      <c r="VLJ28" s="519"/>
      <c r="VLK28" s="519"/>
      <c r="VLO28" s="519"/>
      <c r="VLP28" s="519"/>
      <c r="VLT28" s="519"/>
      <c r="VLU28" s="519"/>
      <c r="VLY28" s="519"/>
      <c r="VLZ28" s="519"/>
      <c r="VMD28" s="519"/>
      <c r="VME28" s="519"/>
      <c r="VMI28" s="519"/>
      <c r="VMJ28" s="519"/>
      <c r="VMN28" s="519"/>
      <c r="VMO28" s="519"/>
      <c r="VMS28" s="519"/>
      <c r="VMT28" s="519"/>
      <c r="VMX28" s="519"/>
      <c r="VMY28" s="519"/>
      <c r="VNC28" s="519"/>
      <c r="VND28" s="519"/>
      <c r="VNH28" s="519"/>
      <c r="VNI28" s="519"/>
      <c r="VNM28" s="519"/>
      <c r="VNN28" s="519"/>
      <c r="VNR28" s="519"/>
      <c r="VNS28" s="519"/>
      <c r="VNW28" s="519"/>
      <c r="VNX28" s="519"/>
      <c r="VOB28" s="519"/>
      <c r="VOC28" s="519"/>
      <c r="VOG28" s="519"/>
      <c r="VOH28" s="519"/>
      <c r="VOL28" s="519"/>
      <c r="VOM28" s="519"/>
      <c r="VOQ28" s="519"/>
      <c r="VOR28" s="519"/>
      <c r="VOV28" s="519"/>
      <c r="VOW28" s="519"/>
      <c r="VPA28" s="519"/>
      <c r="VPB28" s="519"/>
      <c r="VPF28" s="519"/>
      <c r="VPG28" s="519"/>
      <c r="VPK28" s="519"/>
      <c r="VPL28" s="519"/>
      <c r="VPP28" s="519"/>
      <c r="VPQ28" s="519"/>
      <c r="VPU28" s="519"/>
      <c r="VPV28" s="519"/>
      <c r="VPZ28" s="519"/>
      <c r="VQA28" s="519"/>
      <c r="VQE28" s="519"/>
      <c r="VQF28" s="519"/>
      <c r="VQJ28" s="519"/>
      <c r="VQK28" s="519"/>
      <c r="VQO28" s="519"/>
      <c r="VQP28" s="519"/>
      <c r="VQT28" s="519"/>
      <c r="VQU28" s="519"/>
      <c r="VQY28" s="519"/>
      <c r="VQZ28" s="519"/>
      <c r="VRD28" s="519"/>
      <c r="VRE28" s="519"/>
      <c r="VRI28" s="519"/>
      <c r="VRJ28" s="519"/>
      <c r="VRN28" s="519"/>
      <c r="VRO28" s="519"/>
      <c r="VRS28" s="519"/>
      <c r="VRT28" s="519"/>
      <c r="VRX28" s="519"/>
      <c r="VRY28" s="519"/>
      <c r="VSC28" s="519"/>
      <c r="VSD28" s="519"/>
      <c r="VSH28" s="519"/>
      <c r="VSI28" s="519"/>
      <c r="VSM28" s="519"/>
      <c r="VSN28" s="519"/>
      <c r="VSR28" s="519"/>
      <c r="VSS28" s="519"/>
      <c r="VSW28" s="519"/>
      <c r="VSX28" s="519"/>
      <c r="VTB28" s="519"/>
      <c r="VTC28" s="519"/>
      <c r="VTG28" s="519"/>
      <c r="VTH28" s="519"/>
      <c r="VTL28" s="519"/>
      <c r="VTM28" s="519"/>
      <c r="VTQ28" s="519"/>
      <c r="VTR28" s="519"/>
      <c r="VTV28" s="519"/>
      <c r="VTW28" s="519"/>
      <c r="VUA28" s="519"/>
      <c r="VUB28" s="519"/>
      <c r="VUF28" s="519"/>
      <c r="VUG28" s="519"/>
      <c r="VUK28" s="519"/>
      <c r="VUL28" s="519"/>
      <c r="VUP28" s="519"/>
      <c r="VUQ28" s="519"/>
      <c r="VUU28" s="519"/>
      <c r="VUV28" s="519"/>
      <c r="VUZ28" s="519"/>
      <c r="VVA28" s="519"/>
      <c r="VVE28" s="519"/>
      <c r="VVF28" s="519"/>
      <c r="VVJ28" s="519"/>
      <c r="VVK28" s="519"/>
      <c r="VVO28" s="519"/>
      <c r="VVP28" s="519"/>
      <c r="VVT28" s="519"/>
      <c r="VVU28" s="519"/>
      <c r="VVY28" s="519"/>
      <c r="VVZ28" s="519"/>
      <c r="VWD28" s="519"/>
      <c r="VWE28" s="519"/>
      <c r="VWI28" s="519"/>
      <c r="VWJ28" s="519"/>
      <c r="VWN28" s="519"/>
      <c r="VWO28" s="519"/>
      <c r="VWS28" s="519"/>
      <c r="VWT28" s="519"/>
      <c r="VWX28" s="519"/>
      <c r="VWY28" s="519"/>
      <c r="VXC28" s="519"/>
      <c r="VXD28" s="519"/>
      <c r="VXH28" s="519"/>
      <c r="VXI28" s="519"/>
      <c r="VXM28" s="519"/>
      <c r="VXN28" s="519"/>
      <c r="VXR28" s="519"/>
      <c r="VXS28" s="519"/>
      <c r="VXW28" s="519"/>
      <c r="VXX28" s="519"/>
      <c r="VYB28" s="519"/>
      <c r="VYC28" s="519"/>
      <c r="VYG28" s="519"/>
      <c r="VYH28" s="519"/>
      <c r="VYL28" s="519"/>
      <c r="VYM28" s="519"/>
      <c r="VYQ28" s="519"/>
      <c r="VYR28" s="519"/>
      <c r="VYV28" s="519"/>
      <c r="VYW28" s="519"/>
      <c r="VZA28" s="519"/>
      <c r="VZB28" s="519"/>
      <c r="VZF28" s="519"/>
      <c r="VZG28" s="519"/>
      <c r="VZK28" s="519"/>
      <c r="VZL28" s="519"/>
      <c r="VZP28" s="519"/>
      <c r="VZQ28" s="519"/>
      <c r="VZU28" s="519"/>
      <c r="VZV28" s="519"/>
      <c r="VZZ28" s="519"/>
      <c r="WAA28" s="519"/>
      <c r="WAE28" s="519"/>
      <c r="WAF28" s="519"/>
      <c r="WAJ28" s="519"/>
      <c r="WAK28" s="519"/>
      <c r="WAO28" s="519"/>
      <c r="WAP28" s="519"/>
      <c r="WAT28" s="519"/>
      <c r="WAU28" s="519"/>
      <c r="WAY28" s="519"/>
      <c r="WAZ28" s="519"/>
      <c r="WBD28" s="519"/>
      <c r="WBE28" s="519"/>
      <c r="WBI28" s="519"/>
      <c r="WBJ28" s="519"/>
      <c r="WBN28" s="519"/>
      <c r="WBO28" s="519"/>
      <c r="WBS28" s="519"/>
      <c r="WBT28" s="519"/>
      <c r="WBX28" s="519"/>
      <c r="WBY28" s="519"/>
      <c r="WCC28" s="519"/>
      <c r="WCD28" s="519"/>
      <c r="WCH28" s="519"/>
      <c r="WCI28" s="519"/>
      <c r="WCM28" s="519"/>
      <c r="WCN28" s="519"/>
      <c r="WCR28" s="519"/>
      <c r="WCS28" s="519"/>
      <c r="WCW28" s="519"/>
      <c r="WCX28" s="519"/>
      <c r="WDB28" s="519"/>
      <c r="WDC28" s="519"/>
      <c r="WDG28" s="519"/>
      <c r="WDH28" s="519"/>
      <c r="WDL28" s="519"/>
      <c r="WDM28" s="519"/>
      <c r="WDQ28" s="519"/>
      <c r="WDR28" s="519"/>
      <c r="WDV28" s="519"/>
      <c r="WDW28" s="519"/>
      <c r="WEA28" s="519"/>
      <c r="WEB28" s="519"/>
      <c r="WEF28" s="519"/>
      <c r="WEG28" s="519"/>
      <c r="WEK28" s="519"/>
      <c r="WEL28" s="519"/>
      <c r="WEP28" s="519"/>
      <c r="WEQ28" s="519"/>
      <c r="WEU28" s="519"/>
      <c r="WEV28" s="519"/>
      <c r="WEZ28" s="519"/>
      <c r="WFA28" s="519"/>
      <c r="WFE28" s="519"/>
      <c r="WFF28" s="519"/>
      <c r="WFJ28" s="519"/>
      <c r="WFK28" s="519"/>
      <c r="WFO28" s="519"/>
      <c r="WFP28" s="519"/>
      <c r="WFT28" s="519"/>
      <c r="WFU28" s="519"/>
      <c r="WFY28" s="519"/>
      <c r="WFZ28" s="519"/>
      <c r="WGD28" s="519"/>
      <c r="WGE28" s="519"/>
      <c r="WGI28" s="519"/>
      <c r="WGJ28" s="519"/>
      <c r="WGN28" s="519"/>
      <c r="WGO28" s="519"/>
      <c r="WGS28" s="519"/>
      <c r="WGT28" s="519"/>
      <c r="WGX28" s="519"/>
      <c r="WGY28" s="519"/>
      <c r="WHC28" s="519"/>
      <c r="WHD28" s="519"/>
      <c r="WHH28" s="519"/>
      <c r="WHI28" s="519"/>
      <c r="WHM28" s="519"/>
      <c r="WHN28" s="519"/>
      <c r="WHR28" s="519"/>
      <c r="WHS28" s="519"/>
      <c r="WHW28" s="519"/>
      <c r="WHX28" s="519"/>
      <c r="WIB28" s="519"/>
      <c r="WIC28" s="519"/>
      <c r="WIG28" s="519"/>
      <c r="WIH28" s="519"/>
      <c r="WIL28" s="519"/>
      <c r="WIM28" s="519"/>
      <c r="WIQ28" s="519"/>
      <c r="WIR28" s="519"/>
      <c r="WIV28" s="519"/>
      <c r="WIW28" s="519"/>
      <c r="WJA28" s="519"/>
      <c r="WJB28" s="519"/>
      <c r="WJF28" s="519"/>
      <c r="WJG28" s="519"/>
      <c r="WJK28" s="519"/>
      <c r="WJL28" s="519"/>
      <c r="WJP28" s="519"/>
      <c r="WJQ28" s="519"/>
      <c r="WJU28" s="519"/>
      <c r="WJV28" s="519"/>
      <c r="WJZ28" s="519"/>
      <c r="WKA28" s="519"/>
      <c r="WKE28" s="519"/>
      <c r="WKF28" s="519"/>
      <c r="WKJ28" s="519"/>
      <c r="WKK28" s="519"/>
      <c r="WKO28" s="519"/>
      <c r="WKP28" s="519"/>
      <c r="WKT28" s="519"/>
      <c r="WKU28" s="519"/>
      <c r="WKY28" s="519"/>
      <c r="WKZ28" s="519"/>
      <c r="WLD28" s="519"/>
      <c r="WLE28" s="519"/>
      <c r="WLI28" s="519"/>
      <c r="WLJ28" s="519"/>
      <c r="WLN28" s="519"/>
      <c r="WLO28" s="519"/>
      <c r="WLS28" s="519"/>
      <c r="WLT28" s="519"/>
      <c r="WLX28" s="519"/>
      <c r="WLY28" s="519"/>
      <c r="WMC28" s="519"/>
      <c r="WMD28" s="519"/>
      <c r="WMH28" s="519"/>
      <c r="WMI28" s="519"/>
      <c r="WMM28" s="519"/>
      <c r="WMN28" s="519"/>
      <c r="WMR28" s="519"/>
      <c r="WMS28" s="519"/>
      <c r="WMW28" s="519"/>
      <c r="WMX28" s="519"/>
      <c r="WNB28" s="519"/>
      <c r="WNC28" s="519"/>
      <c r="WNG28" s="519"/>
      <c r="WNH28" s="519"/>
      <c r="WNL28" s="519"/>
      <c r="WNM28" s="519"/>
      <c r="WNQ28" s="519"/>
      <c r="WNR28" s="519"/>
      <c r="WNV28" s="519"/>
      <c r="WNW28" s="519"/>
      <c r="WOA28" s="519"/>
      <c r="WOB28" s="519"/>
      <c r="WOF28" s="519"/>
      <c r="WOG28" s="519"/>
      <c r="WOK28" s="519"/>
      <c r="WOL28" s="519"/>
      <c r="WOP28" s="519"/>
      <c r="WOQ28" s="519"/>
      <c r="WOU28" s="519"/>
      <c r="WOV28" s="519"/>
      <c r="WOZ28" s="519"/>
      <c r="WPA28" s="519"/>
      <c r="WPE28" s="519"/>
      <c r="WPF28" s="519"/>
      <c r="WPJ28" s="519"/>
      <c r="WPK28" s="519"/>
      <c r="WPO28" s="519"/>
      <c r="WPP28" s="519"/>
      <c r="WPT28" s="519"/>
      <c r="WPU28" s="519"/>
      <c r="WPY28" s="519"/>
      <c r="WPZ28" s="519"/>
      <c r="WQD28" s="519"/>
      <c r="WQE28" s="519"/>
      <c r="WQI28" s="519"/>
      <c r="WQJ28" s="519"/>
      <c r="WQN28" s="519"/>
      <c r="WQO28" s="519"/>
      <c r="WQS28" s="519"/>
      <c r="WQT28" s="519"/>
      <c r="WQX28" s="519"/>
      <c r="WQY28" s="519"/>
      <c r="WRC28" s="519"/>
      <c r="WRD28" s="519"/>
      <c r="WRH28" s="519"/>
      <c r="WRI28" s="519"/>
      <c r="WRM28" s="519"/>
      <c r="WRN28" s="519"/>
      <c r="WRR28" s="519"/>
      <c r="WRS28" s="519"/>
      <c r="WRW28" s="519"/>
      <c r="WRX28" s="519"/>
      <c r="WSB28" s="519"/>
      <c r="WSC28" s="519"/>
      <c r="WSG28" s="519"/>
      <c r="WSH28" s="519"/>
      <c r="WSL28" s="519"/>
      <c r="WSM28" s="519"/>
      <c r="WSQ28" s="519"/>
      <c r="WSR28" s="519"/>
      <c r="WSV28" s="519"/>
      <c r="WSW28" s="519"/>
      <c r="WTA28" s="519"/>
      <c r="WTB28" s="519"/>
      <c r="WTF28" s="519"/>
      <c r="WTG28" s="519"/>
      <c r="WTK28" s="519"/>
      <c r="WTL28" s="519"/>
      <c r="WTP28" s="519"/>
      <c r="WTQ28" s="519"/>
      <c r="WTU28" s="519"/>
      <c r="WTV28" s="519"/>
      <c r="WTZ28" s="519"/>
      <c r="WUA28" s="519"/>
      <c r="WUE28" s="519"/>
      <c r="WUF28" s="519"/>
      <c r="WUJ28" s="519"/>
      <c r="WUK28" s="519"/>
      <c r="WUO28" s="519"/>
      <c r="WUP28" s="519"/>
      <c r="WUT28" s="519"/>
      <c r="WUU28" s="519"/>
      <c r="WUY28" s="519"/>
      <c r="WUZ28" s="519"/>
      <c r="WVD28" s="519"/>
      <c r="WVE28" s="519"/>
      <c r="WVI28" s="519"/>
      <c r="WVJ28" s="519"/>
      <c r="WVN28" s="519"/>
      <c r="WVO28" s="519"/>
      <c r="WVS28" s="519"/>
      <c r="WVT28" s="519"/>
      <c r="WVX28" s="519"/>
      <c r="WVY28" s="519"/>
      <c r="WWC28" s="519"/>
      <c r="WWD28" s="519"/>
      <c r="WWH28" s="519"/>
      <c r="WWI28" s="519"/>
      <c r="WWM28" s="519"/>
      <c r="WWN28" s="519"/>
      <c r="WWR28" s="519"/>
      <c r="WWS28" s="519"/>
      <c r="WWW28" s="519"/>
      <c r="WWX28" s="519"/>
      <c r="WXB28" s="519"/>
      <c r="WXC28" s="519"/>
      <c r="WXG28" s="519"/>
      <c r="WXH28" s="519"/>
      <c r="WXL28" s="519"/>
      <c r="WXM28" s="519"/>
      <c r="WXQ28" s="519"/>
      <c r="WXR28" s="519"/>
      <c r="WXV28" s="519"/>
      <c r="WXW28" s="519"/>
      <c r="WYA28" s="519"/>
      <c r="WYB28" s="519"/>
      <c r="WYF28" s="519"/>
      <c r="WYG28" s="519"/>
      <c r="WYK28" s="519"/>
      <c r="WYL28" s="519"/>
      <c r="WYP28" s="519"/>
      <c r="WYQ28" s="519"/>
      <c r="WYU28" s="519"/>
      <c r="WYV28" s="519"/>
      <c r="WYZ28" s="519"/>
      <c r="WZA28" s="519"/>
      <c r="WZE28" s="519"/>
      <c r="WZF28" s="519"/>
      <c r="WZJ28" s="519"/>
      <c r="WZK28" s="519"/>
      <c r="WZO28" s="519"/>
      <c r="WZP28" s="519"/>
      <c r="WZT28" s="519"/>
      <c r="WZU28" s="519"/>
      <c r="WZY28" s="519"/>
      <c r="WZZ28" s="519"/>
      <c r="XAD28" s="519"/>
      <c r="XAE28" s="519"/>
      <c r="XAI28" s="519"/>
      <c r="XAJ28" s="519"/>
      <c r="XAN28" s="519"/>
      <c r="XAO28" s="519"/>
      <c r="XAS28" s="519"/>
      <c r="XAT28" s="519"/>
      <c r="XAX28" s="519"/>
      <c r="XAY28" s="519"/>
      <c r="XBC28" s="519"/>
      <c r="XBD28" s="519"/>
      <c r="XBH28" s="519"/>
      <c r="XBI28" s="519"/>
      <c r="XBM28" s="519"/>
      <c r="XBN28" s="519"/>
      <c r="XBR28" s="519"/>
      <c r="XBS28" s="519"/>
      <c r="XBW28" s="519"/>
      <c r="XBX28" s="519"/>
      <c r="XCB28" s="519"/>
      <c r="XCC28" s="519"/>
      <c r="XCG28" s="519"/>
      <c r="XCH28" s="519"/>
      <c r="XCL28" s="519"/>
      <c r="XCM28" s="519"/>
      <c r="XCQ28" s="519"/>
      <c r="XCR28" s="519"/>
      <c r="XCV28" s="519"/>
      <c r="XCW28" s="519"/>
      <c r="XDA28" s="519"/>
      <c r="XDB28" s="519"/>
      <c r="XDF28" s="519"/>
      <c r="XDG28" s="519"/>
      <c r="XDK28" s="519"/>
      <c r="XDL28" s="519"/>
      <c r="XDP28" s="519"/>
      <c r="XDQ28" s="519"/>
      <c r="XDU28" s="519"/>
      <c r="XDV28" s="519"/>
      <c r="XDZ28" s="519"/>
      <c r="XEA28" s="519"/>
      <c r="XEE28" s="519"/>
      <c r="XEF28" s="519"/>
      <c r="XEJ28" s="519"/>
      <c r="XEK28" s="519"/>
      <c r="XEO28" s="519"/>
      <c r="XEP28" s="519"/>
      <c r="XET28" s="519"/>
      <c r="XEU28" s="519"/>
      <c r="XEY28" s="519"/>
      <c r="XEZ28" s="519"/>
    </row>
    <row r="29" spans="1:2045 2049:3070 3074:4095 4099:5120 5124:7165 7169:8190 8194:9215 9219:10240 10244:12285 12289:13310 13314:14335 14339:15360 15364:16380" ht="20.100000000000001" customHeight="1" x14ac:dyDescent="0.2">
      <c r="A29" s="293" t="s">
        <v>371</v>
      </c>
      <c r="B29" s="294" t="s">
        <v>493</v>
      </c>
      <c r="C29" s="293" t="s">
        <v>482</v>
      </c>
      <c r="D29" s="697">
        <f>'14. Indicators by beneficiaries'!P25</f>
        <v>0</v>
      </c>
      <c r="E29" s="697"/>
      <c r="I29" s="519"/>
      <c r="J29" s="519"/>
      <c r="N29" s="519"/>
      <c r="O29" s="519"/>
      <c r="S29" s="519"/>
      <c r="T29" s="519"/>
      <c r="X29" s="519"/>
      <c r="Y29" s="519"/>
      <c r="AC29" s="519"/>
      <c r="AD29" s="519"/>
      <c r="AH29" s="519"/>
      <c r="AI29" s="519"/>
      <c r="AM29" s="519"/>
      <c r="AN29" s="519"/>
      <c r="AR29" s="519"/>
      <c r="AS29" s="519"/>
      <c r="AW29" s="519"/>
      <c r="AX29" s="519"/>
      <c r="BB29" s="519"/>
      <c r="BC29" s="519"/>
      <c r="BG29" s="519"/>
      <c r="BH29" s="519"/>
      <c r="BL29" s="519"/>
      <c r="BM29" s="519"/>
      <c r="BQ29" s="519"/>
      <c r="BR29" s="519"/>
      <c r="BV29" s="519"/>
      <c r="BW29" s="519"/>
      <c r="CA29" s="519"/>
      <c r="CB29" s="519"/>
      <c r="CF29" s="519"/>
      <c r="CG29" s="519"/>
      <c r="CK29" s="519"/>
      <c r="CL29" s="519"/>
      <c r="CP29" s="519"/>
      <c r="CQ29" s="519"/>
      <c r="CU29" s="519"/>
      <c r="CV29" s="519"/>
      <c r="CZ29" s="519"/>
      <c r="DA29" s="519"/>
      <c r="DE29" s="519"/>
      <c r="DF29" s="519"/>
      <c r="DJ29" s="519"/>
      <c r="DK29" s="519"/>
      <c r="DO29" s="519"/>
      <c r="DP29" s="519"/>
      <c r="DT29" s="519"/>
      <c r="DU29" s="519"/>
      <c r="DY29" s="519"/>
      <c r="DZ29" s="519"/>
      <c r="ED29" s="519"/>
      <c r="EE29" s="519"/>
      <c r="EI29" s="519"/>
      <c r="EJ29" s="519"/>
      <c r="EN29" s="519"/>
      <c r="EO29" s="519"/>
      <c r="ES29" s="519"/>
      <c r="ET29" s="519"/>
      <c r="EX29" s="519"/>
      <c r="EY29" s="519"/>
      <c r="FC29" s="519"/>
      <c r="FD29" s="519"/>
      <c r="FH29" s="519"/>
      <c r="FI29" s="519"/>
      <c r="FM29" s="519"/>
      <c r="FN29" s="519"/>
      <c r="FR29" s="519"/>
      <c r="FS29" s="519"/>
      <c r="FW29" s="519"/>
      <c r="FX29" s="519"/>
      <c r="GB29" s="519"/>
      <c r="GC29" s="519"/>
      <c r="GG29" s="519"/>
      <c r="GH29" s="519"/>
      <c r="GL29" s="519"/>
      <c r="GM29" s="519"/>
      <c r="GQ29" s="519"/>
      <c r="GR29" s="519"/>
      <c r="GV29" s="519"/>
      <c r="GW29" s="519"/>
      <c r="HA29" s="519"/>
      <c r="HB29" s="519"/>
      <c r="HF29" s="519"/>
      <c r="HG29" s="519"/>
      <c r="HK29" s="519"/>
      <c r="HL29" s="519"/>
      <c r="HP29" s="519"/>
      <c r="HQ29" s="519"/>
      <c r="HU29" s="519"/>
      <c r="HV29" s="519"/>
      <c r="HZ29" s="519"/>
      <c r="IA29" s="519"/>
      <c r="IE29" s="519"/>
      <c r="IF29" s="519"/>
      <c r="IJ29" s="519"/>
      <c r="IK29" s="519"/>
      <c r="IO29" s="519"/>
      <c r="IP29" s="519"/>
      <c r="IT29" s="519"/>
      <c r="IU29" s="519"/>
      <c r="IY29" s="519"/>
      <c r="IZ29" s="519"/>
      <c r="JD29" s="519"/>
      <c r="JE29" s="519"/>
      <c r="JI29" s="519"/>
      <c r="JJ29" s="519"/>
      <c r="JN29" s="519"/>
      <c r="JO29" s="519"/>
      <c r="JS29" s="519"/>
      <c r="JT29" s="519"/>
      <c r="JX29" s="519"/>
      <c r="JY29" s="519"/>
      <c r="KC29" s="519"/>
      <c r="KD29" s="519"/>
      <c r="KH29" s="519"/>
      <c r="KI29" s="519"/>
      <c r="KM29" s="519"/>
      <c r="KN29" s="519"/>
      <c r="KR29" s="519"/>
      <c r="KS29" s="519"/>
      <c r="KW29" s="519"/>
      <c r="KX29" s="519"/>
      <c r="LB29" s="519"/>
      <c r="LC29" s="519"/>
      <c r="LG29" s="519"/>
      <c r="LH29" s="519"/>
      <c r="LL29" s="519"/>
      <c r="LM29" s="519"/>
      <c r="LQ29" s="519"/>
      <c r="LR29" s="519"/>
      <c r="LV29" s="519"/>
      <c r="LW29" s="519"/>
      <c r="MA29" s="519"/>
      <c r="MB29" s="519"/>
      <c r="MF29" s="519"/>
      <c r="MG29" s="519"/>
      <c r="MK29" s="519"/>
      <c r="ML29" s="519"/>
      <c r="MP29" s="519"/>
      <c r="MQ29" s="519"/>
      <c r="MU29" s="519"/>
      <c r="MV29" s="519"/>
      <c r="MZ29" s="519"/>
      <c r="NA29" s="519"/>
      <c r="NE29" s="519"/>
      <c r="NF29" s="519"/>
      <c r="NJ29" s="519"/>
      <c r="NK29" s="519"/>
      <c r="NO29" s="519"/>
      <c r="NP29" s="519"/>
      <c r="NT29" s="519"/>
      <c r="NU29" s="519"/>
      <c r="NY29" s="519"/>
      <c r="NZ29" s="519"/>
      <c r="OD29" s="519"/>
      <c r="OE29" s="519"/>
      <c r="OI29" s="519"/>
      <c r="OJ29" s="519"/>
      <c r="ON29" s="519"/>
      <c r="OO29" s="519"/>
      <c r="OS29" s="519"/>
      <c r="OT29" s="519"/>
      <c r="OX29" s="519"/>
      <c r="OY29" s="519"/>
      <c r="PC29" s="519"/>
      <c r="PD29" s="519"/>
      <c r="PH29" s="519"/>
      <c r="PI29" s="519"/>
      <c r="PM29" s="519"/>
      <c r="PN29" s="519"/>
      <c r="PR29" s="519"/>
      <c r="PS29" s="519"/>
      <c r="PW29" s="519"/>
      <c r="PX29" s="519"/>
      <c r="QB29" s="519"/>
      <c r="QC29" s="519"/>
      <c r="QG29" s="519"/>
      <c r="QH29" s="519"/>
      <c r="QL29" s="519"/>
      <c r="QM29" s="519"/>
      <c r="QQ29" s="519"/>
      <c r="QR29" s="519"/>
      <c r="QV29" s="519"/>
      <c r="QW29" s="519"/>
      <c r="RA29" s="519"/>
      <c r="RB29" s="519"/>
      <c r="RF29" s="519"/>
      <c r="RG29" s="519"/>
      <c r="RK29" s="519"/>
      <c r="RL29" s="519"/>
      <c r="RP29" s="519"/>
      <c r="RQ29" s="519"/>
      <c r="RU29" s="519"/>
      <c r="RV29" s="519"/>
      <c r="RZ29" s="519"/>
      <c r="SA29" s="519"/>
      <c r="SE29" s="519"/>
      <c r="SF29" s="519"/>
      <c r="SJ29" s="519"/>
      <c r="SK29" s="519"/>
      <c r="SO29" s="519"/>
      <c r="SP29" s="519"/>
      <c r="ST29" s="519"/>
      <c r="SU29" s="519"/>
      <c r="SY29" s="519"/>
      <c r="SZ29" s="519"/>
      <c r="TD29" s="519"/>
      <c r="TE29" s="519"/>
      <c r="TI29" s="519"/>
      <c r="TJ29" s="519"/>
      <c r="TN29" s="519"/>
      <c r="TO29" s="519"/>
      <c r="TS29" s="519"/>
      <c r="TT29" s="519"/>
      <c r="TX29" s="519"/>
      <c r="TY29" s="519"/>
      <c r="UC29" s="519"/>
      <c r="UD29" s="519"/>
      <c r="UH29" s="519"/>
      <c r="UI29" s="519"/>
      <c r="UM29" s="519"/>
      <c r="UN29" s="519"/>
      <c r="UR29" s="519"/>
      <c r="US29" s="519"/>
      <c r="UW29" s="519"/>
      <c r="UX29" s="519"/>
      <c r="VB29" s="519"/>
      <c r="VC29" s="519"/>
      <c r="VG29" s="519"/>
      <c r="VH29" s="519"/>
      <c r="VL29" s="519"/>
      <c r="VM29" s="519"/>
      <c r="VQ29" s="519"/>
      <c r="VR29" s="519"/>
      <c r="VV29" s="519"/>
      <c r="VW29" s="519"/>
      <c r="WA29" s="519"/>
      <c r="WB29" s="519"/>
      <c r="WF29" s="519"/>
      <c r="WG29" s="519"/>
      <c r="WK29" s="519"/>
      <c r="WL29" s="519"/>
      <c r="WP29" s="519"/>
      <c r="WQ29" s="519"/>
      <c r="WU29" s="519"/>
      <c r="WV29" s="519"/>
      <c r="WZ29" s="519"/>
      <c r="XA29" s="519"/>
      <c r="XE29" s="519"/>
      <c r="XF29" s="519"/>
      <c r="XJ29" s="519"/>
      <c r="XK29" s="519"/>
      <c r="XO29" s="519"/>
      <c r="XP29" s="519"/>
      <c r="XT29" s="519"/>
      <c r="XU29" s="519"/>
      <c r="XY29" s="519"/>
      <c r="XZ29" s="519"/>
      <c r="YD29" s="519"/>
      <c r="YE29" s="519"/>
      <c r="YI29" s="519"/>
      <c r="YJ29" s="519"/>
      <c r="YN29" s="519"/>
      <c r="YO29" s="519"/>
      <c r="YS29" s="519"/>
      <c r="YT29" s="519"/>
      <c r="YX29" s="519"/>
      <c r="YY29" s="519"/>
      <c r="ZC29" s="519"/>
      <c r="ZD29" s="519"/>
      <c r="ZH29" s="519"/>
      <c r="ZI29" s="519"/>
      <c r="ZM29" s="519"/>
      <c r="ZN29" s="519"/>
      <c r="ZR29" s="519"/>
      <c r="ZS29" s="519"/>
      <c r="ZW29" s="519"/>
      <c r="ZX29" s="519"/>
      <c r="AAB29" s="519"/>
      <c r="AAC29" s="519"/>
      <c r="AAG29" s="519"/>
      <c r="AAH29" s="519"/>
      <c r="AAL29" s="519"/>
      <c r="AAM29" s="519"/>
      <c r="AAQ29" s="519"/>
      <c r="AAR29" s="519"/>
      <c r="AAV29" s="519"/>
      <c r="AAW29" s="519"/>
      <c r="ABA29" s="519"/>
      <c r="ABB29" s="519"/>
      <c r="ABF29" s="519"/>
      <c r="ABG29" s="519"/>
      <c r="ABK29" s="519"/>
      <c r="ABL29" s="519"/>
      <c r="ABP29" s="519"/>
      <c r="ABQ29" s="519"/>
      <c r="ABU29" s="519"/>
      <c r="ABV29" s="519"/>
      <c r="ABZ29" s="519"/>
      <c r="ACA29" s="519"/>
      <c r="ACE29" s="519"/>
      <c r="ACF29" s="519"/>
      <c r="ACJ29" s="519"/>
      <c r="ACK29" s="519"/>
      <c r="ACO29" s="519"/>
      <c r="ACP29" s="519"/>
      <c r="ACT29" s="519"/>
      <c r="ACU29" s="519"/>
      <c r="ACY29" s="519"/>
      <c r="ACZ29" s="519"/>
      <c r="ADD29" s="519"/>
      <c r="ADE29" s="519"/>
      <c r="ADI29" s="519"/>
      <c r="ADJ29" s="519"/>
      <c r="ADN29" s="519"/>
      <c r="ADO29" s="519"/>
      <c r="ADS29" s="519"/>
      <c r="ADT29" s="519"/>
      <c r="ADX29" s="519"/>
      <c r="ADY29" s="519"/>
      <c r="AEC29" s="519"/>
      <c r="AED29" s="519"/>
      <c r="AEH29" s="519"/>
      <c r="AEI29" s="519"/>
      <c r="AEM29" s="519"/>
      <c r="AEN29" s="519"/>
      <c r="AER29" s="519"/>
      <c r="AES29" s="519"/>
      <c r="AEW29" s="519"/>
      <c r="AEX29" s="519"/>
      <c r="AFB29" s="519"/>
      <c r="AFC29" s="519"/>
      <c r="AFG29" s="519"/>
      <c r="AFH29" s="519"/>
      <c r="AFL29" s="519"/>
      <c r="AFM29" s="519"/>
      <c r="AFQ29" s="519"/>
      <c r="AFR29" s="519"/>
      <c r="AFV29" s="519"/>
      <c r="AFW29" s="519"/>
      <c r="AGA29" s="519"/>
      <c r="AGB29" s="519"/>
      <c r="AGF29" s="519"/>
      <c r="AGG29" s="519"/>
      <c r="AGK29" s="519"/>
      <c r="AGL29" s="519"/>
      <c r="AGP29" s="519"/>
      <c r="AGQ29" s="519"/>
      <c r="AGU29" s="519"/>
      <c r="AGV29" s="519"/>
      <c r="AGZ29" s="519"/>
      <c r="AHA29" s="519"/>
      <c r="AHE29" s="519"/>
      <c r="AHF29" s="519"/>
      <c r="AHJ29" s="519"/>
      <c r="AHK29" s="519"/>
      <c r="AHO29" s="519"/>
      <c r="AHP29" s="519"/>
      <c r="AHT29" s="519"/>
      <c r="AHU29" s="519"/>
      <c r="AHY29" s="519"/>
      <c r="AHZ29" s="519"/>
      <c r="AID29" s="519"/>
      <c r="AIE29" s="519"/>
      <c r="AII29" s="519"/>
      <c r="AIJ29" s="519"/>
      <c r="AIN29" s="519"/>
      <c r="AIO29" s="519"/>
      <c r="AIS29" s="519"/>
      <c r="AIT29" s="519"/>
      <c r="AIX29" s="519"/>
      <c r="AIY29" s="519"/>
      <c r="AJC29" s="519"/>
      <c r="AJD29" s="519"/>
      <c r="AJH29" s="519"/>
      <c r="AJI29" s="519"/>
      <c r="AJM29" s="519"/>
      <c r="AJN29" s="519"/>
      <c r="AJR29" s="519"/>
      <c r="AJS29" s="519"/>
      <c r="AJW29" s="519"/>
      <c r="AJX29" s="519"/>
      <c r="AKB29" s="519"/>
      <c r="AKC29" s="519"/>
      <c r="AKG29" s="519"/>
      <c r="AKH29" s="519"/>
      <c r="AKL29" s="519"/>
      <c r="AKM29" s="519"/>
      <c r="AKQ29" s="519"/>
      <c r="AKR29" s="519"/>
      <c r="AKV29" s="519"/>
      <c r="AKW29" s="519"/>
      <c r="ALA29" s="519"/>
      <c r="ALB29" s="519"/>
      <c r="ALF29" s="519"/>
      <c r="ALG29" s="519"/>
      <c r="ALK29" s="519"/>
      <c r="ALL29" s="519"/>
      <c r="ALP29" s="519"/>
      <c r="ALQ29" s="519"/>
      <c r="ALU29" s="519"/>
      <c r="ALV29" s="519"/>
      <c r="ALZ29" s="519"/>
      <c r="AMA29" s="519"/>
      <c r="AME29" s="519"/>
      <c r="AMF29" s="519"/>
      <c r="AMJ29" s="519"/>
      <c r="AMK29" s="519"/>
      <c r="AMO29" s="519"/>
      <c r="AMP29" s="519"/>
      <c r="AMT29" s="519"/>
      <c r="AMU29" s="519"/>
      <c r="AMY29" s="519"/>
      <c r="AMZ29" s="519"/>
      <c r="AND29" s="519"/>
      <c r="ANE29" s="519"/>
      <c r="ANI29" s="519"/>
      <c r="ANJ29" s="519"/>
      <c r="ANN29" s="519"/>
      <c r="ANO29" s="519"/>
      <c r="ANS29" s="519"/>
      <c r="ANT29" s="519"/>
      <c r="ANX29" s="519"/>
      <c r="ANY29" s="519"/>
      <c r="AOC29" s="519"/>
      <c r="AOD29" s="519"/>
      <c r="AOH29" s="519"/>
      <c r="AOI29" s="519"/>
      <c r="AOM29" s="519"/>
      <c r="AON29" s="519"/>
      <c r="AOR29" s="519"/>
      <c r="AOS29" s="519"/>
      <c r="AOW29" s="519"/>
      <c r="AOX29" s="519"/>
      <c r="APB29" s="519"/>
      <c r="APC29" s="519"/>
      <c r="APG29" s="519"/>
      <c r="APH29" s="519"/>
      <c r="APL29" s="519"/>
      <c r="APM29" s="519"/>
      <c r="APQ29" s="519"/>
      <c r="APR29" s="519"/>
      <c r="APV29" s="519"/>
      <c r="APW29" s="519"/>
      <c r="AQA29" s="519"/>
      <c r="AQB29" s="519"/>
      <c r="AQF29" s="519"/>
      <c r="AQG29" s="519"/>
      <c r="AQK29" s="519"/>
      <c r="AQL29" s="519"/>
      <c r="AQP29" s="519"/>
      <c r="AQQ29" s="519"/>
      <c r="AQU29" s="519"/>
      <c r="AQV29" s="519"/>
      <c r="AQZ29" s="519"/>
      <c r="ARA29" s="519"/>
      <c r="ARE29" s="519"/>
      <c r="ARF29" s="519"/>
      <c r="ARJ29" s="519"/>
      <c r="ARK29" s="519"/>
      <c r="ARO29" s="519"/>
      <c r="ARP29" s="519"/>
      <c r="ART29" s="519"/>
      <c r="ARU29" s="519"/>
      <c r="ARY29" s="519"/>
      <c r="ARZ29" s="519"/>
      <c r="ASD29" s="519"/>
      <c r="ASE29" s="519"/>
      <c r="ASI29" s="519"/>
      <c r="ASJ29" s="519"/>
      <c r="ASN29" s="519"/>
      <c r="ASO29" s="519"/>
      <c r="ASS29" s="519"/>
      <c r="AST29" s="519"/>
      <c r="ASX29" s="519"/>
      <c r="ASY29" s="519"/>
      <c r="ATC29" s="519"/>
      <c r="ATD29" s="519"/>
      <c r="ATH29" s="519"/>
      <c r="ATI29" s="519"/>
      <c r="ATM29" s="519"/>
      <c r="ATN29" s="519"/>
      <c r="ATR29" s="519"/>
      <c r="ATS29" s="519"/>
      <c r="ATW29" s="519"/>
      <c r="ATX29" s="519"/>
      <c r="AUB29" s="519"/>
      <c r="AUC29" s="519"/>
      <c r="AUG29" s="519"/>
      <c r="AUH29" s="519"/>
      <c r="AUL29" s="519"/>
      <c r="AUM29" s="519"/>
      <c r="AUQ29" s="519"/>
      <c r="AUR29" s="519"/>
      <c r="AUV29" s="519"/>
      <c r="AUW29" s="519"/>
      <c r="AVA29" s="519"/>
      <c r="AVB29" s="519"/>
      <c r="AVF29" s="519"/>
      <c r="AVG29" s="519"/>
      <c r="AVK29" s="519"/>
      <c r="AVL29" s="519"/>
      <c r="AVP29" s="519"/>
      <c r="AVQ29" s="519"/>
      <c r="AVU29" s="519"/>
      <c r="AVV29" s="519"/>
      <c r="AVZ29" s="519"/>
      <c r="AWA29" s="519"/>
      <c r="AWE29" s="519"/>
      <c r="AWF29" s="519"/>
      <c r="AWJ29" s="519"/>
      <c r="AWK29" s="519"/>
      <c r="AWO29" s="519"/>
      <c r="AWP29" s="519"/>
      <c r="AWT29" s="519"/>
      <c r="AWU29" s="519"/>
      <c r="AWY29" s="519"/>
      <c r="AWZ29" s="519"/>
      <c r="AXD29" s="519"/>
      <c r="AXE29" s="519"/>
      <c r="AXI29" s="519"/>
      <c r="AXJ29" s="519"/>
      <c r="AXN29" s="519"/>
      <c r="AXO29" s="519"/>
      <c r="AXS29" s="519"/>
      <c r="AXT29" s="519"/>
      <c r="AXX29" s="519"/>
      <c r="AXY29" s="519"/>
      <c r="AYC29" s="519"/>
      <c r="AYD29" s="519"/>
      <c r="AYH29" s="519"/>
      <c r="AYI29" s="519"/>
      <c r="AYM29" s="519"/>
      <c r="AYN29" s="519"/>
      <c r="AYR29" s="519"/>
      <c r="AYS29" s="519"/>
      <c r="AYW29" s="519"/>
      <c r="AYX29" s="519"/>
      <c r="AZB29" s="519"/>
      <c r="AZC29" s="519"/>
      <c r="AZG29" s="519"/>
      <c r="AZH29" s="519"/>
      <c r="AZL29" s="519"/>
      <c r="AZM29" s="519"/>
      <c r="AZQ29" s="519"/>
      <c r="AZR29" s="519"/>
      <c r="AZV29" s="519"/>
      <c r="AZW29" s="519"/>
      <c r="BAA29" s="519"/>
      <c r="BAB29" s="519"/>
      <c r="BAF29" s="519"/>
      <c r="BAG29" s="519"/>
      <c r="BAK29" s="519"/>
      <c r="BAL29" s="519"/>
      <c r="BAP29" s="519"/>
      <c r="BAQ29" s="519"/>
      <c r="BAU29" s="519"/>
      <c r="BAV29" s="519"/>
      <c r="BAZ29" s="519"/>
      <c r="BBA29" s="519"/>
      <c r="BBE29" s="519"/>
      <c r="BBF29" s="519"/>
      <c r="BBJ29" s="519"/>
      <c r="BBK29" s="519"/>
      <c r="BBO29" s="519"/>
      <c r="BBP29" s="519"/>
      <c r="BBT29" s="519"/>
      <c r="BBU29" s="519"/>
      <c r="BBY29" s="519"/>
      <c r="BBZ29" s="519"/>
      <c r="BCD29" s="519"/>
      <c r="BCE29" s="519"/>
      <c r="BCI29" s="519"/>
      <c r="BCJ29" s="519"/>
      <c r="BCN29" s="519"/>
      <c r="BCO29" s="519"/>
      <c r="BCS29" s="519"/>
      <c r="BCT29" s="519"/>
      <c r="BCX29" s="519"/>
      <c r="BCY29" s="519"/>
      <c r="BDC29" s="519"/>
      <c r="BDD29" s="519"/>
      <c r="BDH29" s="519"/>
      <c r="BDI29" s="519"/>
      <c r="BDM29" s="519"/>
      <c r="BDN29" s="519"/>
      <c r="BDR29" s="519"/>
      <c r="BDS29" s="519"/>
      <c r="BDW29" s="519"/>
      <c r="BDX29" s="519"/>
      <c r="BEB29" s="519"/>
      <c r="BEC29" s="519"/>
      <c r="BEG29" s="519"/>
      <c r="BEH29" s="519"/>
      <c r="BEL29" s="519"/>
      <c r="BEM29" s="519"/>
      <c r="BEQ29" s="519"/>
      <c r="BER29" s="519"/>
      <c r="BEV29" s="519"/>
      <c r="BEW29" s="519"/>
      <c r="BFA29" s="519"/>
      <c r="BFB29" s="519"/>
      <c r="BFF29" s="519"/>
      <c r="BFG29" s="519"/>
      <c r="BFK29" s="519"/>
      <c r="BFL29" s="519"/>
      <c r="BFP29" s="519"/>
      <c r="BFQ29" s="519"/>
      <c r="BFU29" s="519"/>
      <c r="BFV29" s="519"/>
      <c r="BFZ29" s="519"/>
      <c r="BGA29" s="519"/>
      <c r="BGE29" s="519"/>
      <c r="BGF29" s="519"/>
      <c r="BGJ29" s="519"/>
      <c r="BGK29" s="519"/>
      <c r="BGO29" s="519"/>
      <c r="BGP29" s="519"/>
      <c r="BGT29" s="519"/>
      <c r="BGU29" s="519"/>
      <c r="BGY29" s="519"/>
      <c r="BGZ29" s="519"/>
      <c r="BHD29" s="519"/>
      <c r="BHE29" s="519"/>
      <c r="BHI29" s="519"/>
      <c r="BHJ29" s="519"/>
      <c r="BHN29" s="519"/>
      <c r="BHO29" s="519"/>
      <c r="BHS29" s="519"/>
      <c r="BHT29" s="519"/>
      <c r="BHX29" s="519"/>
      <c r="BHY29" s="519"/>
      <c r="BIC29" s="519"/>
      <c r="BID29" s="519"/>
      <c r="BIH29" s="519"/>
      <c r="BII29" s="519"/>
      <c r="BIM29" s="519"/>
      <c r="BIN29" s="519"/>
      <c r="BIR29" s="519"/>
      <c r="BIS29" s="519"/>
      <c r="BIW29" s="519"/>
      <c r="BIX29" s="519"/>
      <c r="BJB29" s="519"/>
      <c r="BJC29" s="519"/>
      <c r="BJG29" s="519"/>
      <c r="BJH29" s="519"/>
      <c r="BJL29" s="519"/>
      <c r="BJM29" s="519"/>
      <c r="BJQ29" s="519"/>
      <c r="BJR29" s="519"/>
      <c r="BJV29" s="519"/>
      <c r="BJW29" s="519"/>
      <c r="BKA29" s="519"/>
      <c r="BKB29" s="519"/>
      <c r="BKF29" s="519"/>
      <c r="BKG29" s="519"/>
      <c r="BKK29" s="519"/>
      <c r="BKL29" s="519"/>
      <c r="BKP29" s="519"/>
      <c r="BKQ29" s="519"/>
      <c r="BKU29" s="519"/>
      <c r="BKV29" s="519"/>
      <c r="BKZ29" s="519"/>
      <c r="BLA29" s="519"/>
      <c r="BLE29" s="519"/>
      <c r="BLF29" s="519"/>
      <c r="BLJ29" s="519"/>
      <c r="BLK29" s="519"/>
      <c r="BLO29" s="519"/>
      <c r="BLP29" s="519"/>
      <c r="BLT29" s="519"/>
      <c r="BLU29" s="519"/>
      <c r="BLY29" s="519"/>
      <c r="BLZ29" s="519"/>
      <c r="BMD29" s="519"/>
      <c r="BME29" s="519"/>
      <c r="BMI29" s="519"/>
      <c r="BMJ29" s="519"/>
      <c r="BMN29" s="519"/>
      <c r="BMO29" s="519"/>
      <c r="BMS29" s="519"/>
      <c r="BMT29" s="519"/>
      <c r="BMX29" s="519"/>
      <c r="BMY29" s="519"/>
      <c r="BNC29" s="519"/>
      <c r="BND29" s="519"/>
      <c r="BNH29" s="519"/>
      <c r="BNI29" s="519"/>
      <c r="BNM29" s="519"/>
      <c r="BNN29" s="519"/>
      <c r="BNR29" s="519"/>
      <c r="BNS29" s="519"/>
      <c r="BNW29" s="519"/>
      <c r="BNX29" s="519"/>
      <c r="BOB29" s="519"/>
      <c r="BOC29" s="519"/>
      <c r="BOG29" s="519"/>
      <c r="BOH29" s="519"/>
      <c r="BOL29" s="519"/>
      <c r="BOM29" s="519"/>
      <c r="BOQ29" s="519"/>
      <c r="BOR29" s="519"/>
      <c r="BOV29" s="519"/>
      <c r="BOW29" s="519"/>
      <c r="BPA29" s="519"/>
      <c r="BPB29" s="519"/>
      <c r="BPF29" s="519"/>
      <c r="BPG29" s="519"/>
      <c r="BPK29" s="519"/>
      <c r="BPL29" s="519"/>
      <c r="BPP29" s="519"/>
      <c r="BPQ29" s="519"/>
      <c r="BPU29" s="519"/>
      <c r="BPV29" s="519"/>
      <c r="BPZ29" s="519"/>
      <c r="BQA29" s="519"/>
      <c r="BQE29" s="519"/>
      <c r="BQF29" s="519"/>
      <c r="BQJ29" s="519"/>
      <c r="BQK29" s="519"/>
      <c r="BQO29" s="519"/>
      <c r="BQP29" s="519"/>
      <c r="BQT29" s="519"/>
      <c r="BQU29" s="519"/>
      <c r="BQY29" s="519"/>
      <c r="BQZ29" s="519"/>
      <c r="BRD29" s="519"/>
      <c r="BRE29" s="519"/>
      <c r="BRI29" s="519"/>
      <c r="BRJ29" s="519"/>
      <c r="BRN29" s="519"/>
      <c r="BRO29" s="519"/>
      <c r="BRS29" s="519"/>
      <c r="BRT29" s="519"/>
      <c r="BRX29" s="519"/>
      <c r="BRY29" s="519"/>
      <c r="BSC29" s="519"/>
      <c r="BSD29" s="519"/>
      <c r="BSH29" s="519"/>
      <c r="BSI29" s="519"/>
      <c r="BSM29" s="519"/>
      <c r="BSN29" s="519"/>
      <c r="BSR29" s="519"/>
      <c r="BSS29" s="519"/>
      <c r="BSW29" s="519"/>
      <c r="BSX29" s="519"/>
      <c r="BTB29" s="519"/>
      <c r="BTC29" s="519"/>
      <c r="BTG29" s="519"/>
      <c r="BTH29" s="519"/>
      <c r="BTL29" s="519"/>
      <c r="BTM29" s="519"/>
      <c r="BTQ29" s="519"/>
      <c r="BTR29" s="519"/>
      <c r="BTV29" s="519"/>
      <c r="BTW29" s="519"/>
      <c r="BUA29" s="519"/>
      <c r="BUB29" s="519"/>
      <c r="BUF29" s="519"/>
      <c r="BUG29" s="519"/>
      <c r="BUK29" s="519"/>
      <c r="BUL29" s="519"/>
      <c r="BUP29" s="519"/>
      <c r="BUQ29" s="519"/>
      <c r="BUU29" s="519"/>
      <c r="BUV29" s="519"/>
      <c r="BUZ29" s="519"/>
      <c r="BVA29" s="519"/>
      <c r="BVE29" s="519"/>
      <c r="BVF29" s="519"/>
      <c r="BVJ29" s="519"/>
      <c r="BVK29" s="519"/>
      <c r="BVO29" s="519"/>
      <c r="BVP29" s="519"/>
      <c r="BVT29" s="519"/>
      <c r="BVU29" s="519"/>
      <c r="BVY29" s="519"/>
      <c r="BVZ29" s="519"/>
      <c r="BWD29" s="519"/>
      <c r="BWE29" s="519"/>
      <c r="BWI29" s="519"/>
      <c r="BWJ29" s="519"/>
      <c r="BWN29" s="519"/>
      <c r="BWO29" s="519"/>
      <c r="BWS29" s="519"/>
      <c r="BWT29" s="519"/>
      <c r="BWX29" s="519"/>
      <c r="BWY29" s="519"/>
      <c r="BXC29" s="519"/>
      <c r="BXD29" s="519"/>
      <c r="BXH29" s="519"/>
      <c r="BXI29" s="519"/>
      <c r="BXM29" s="519"/>
      <c r="BXN29" s="519"/>
      <c r="BXR29" s="519"/>
      <c r="BXS29" s="519"/>
      <c r="BXW29" s="519"/>
      <c r="BXX29" s="519"/>
      <c r="BYB29" s="519"/>
      <c r="BYC29" s="519"/>
      <c r="BYG29" s="519"/>
      <c r="BYH29" s="519"/>
      <c r="BYL29" s="519"/>
      <c r="BYM29" s="519"/>
      <c r="BYQ29" s="519"/>
      <c r="BYR29" s="519"/>
      <c r="BYV29" s="519"/>
      <c r="BYW29" s="519"/>
      <c r="BZA29" s="519"/>
      <c r="BZB29" s="519"/>
      <c r="BZF29" s="519"/>
      <c r="BZG29" s="519"/>
      <c r="BZK29" s="519"/>
      <c r="BZL29" s="519"/>
      <c r="BZP29" s="519"/>
      <c r="BZQ29" s="519"/>
      <c r="BZU29" s="519"/>
      <c r="BZV29" s="519"/>
      <c r="BZZ29" s="519"/>
      <c r="CAA29" s="519"/>
      <c r="CAE29" s="519"/>
      <c r="CAF29" s="519"/>
      <c r="CAJ29" s="519"/>
      <c r="CAK29" s="519"/>
      <c r="CAO29" s="519"/>
      <c r="CAP29" s="519"/>
      <c r="CAT29" s="519"/>
      <c r="CAU29" s="519"/>
      <c r="CAY29" s="519"/>
      <c r="CAZ29" s="519"/>
      <c r="CBD29" s="519"/>
      <c r="CBE29" s="519"/>
      <c r="CBI29" s="519"/>
      <c r="CBJ29" s="519"/>
      <c r="CBN29" s="519"/>
      <c r="CBO29" s="519"/>
      <c r="CBS29" s="519"/>
      <c r="CBT29" s="519"/>
      <c r="CBX29" s="519"/>
      <c r="CBY29" s="519"/>
      <c r="CCC29" s="519"/>
      <c r="CCD29" s="519"/>
      <c r="CCH29" s="519"/>
      <c r="CCI29" s="519"/>
      <c r="CCM29" s="519"/>
      <c r="CCN29" s="519"/>
      <c r="CCR29" s="519"/>
      <c r="CCS29" s="519"/>
      <c r="CCW29" s="519"/>
      <c r="CCX29" s="519"/>
      <c r="CDB29" s="519"/>
      <c r="CDC29" s="519"/>
      <c r="CDG29" s="519"/>
      <c r="CDH29" s="519"/>
      <c r="CDL29" s="519"/>
      <c r="CDM29" s="519"/>
      <c r="CDQ29" s="519"/>
      <c r="CDR29" s="519"/>
      <c r="CDV29" s="519"/>
      <c r="CDW29" s="519"/>
      <c r="CEA29" s="519"/>
      <c r="CEB29" s="519"/>
      <c r="CEF29" s="519"/>
      <c r="CEG29" s="519"/>
      <c r="CEK29" s="519"/>
      <c r="CEL29" s="519"/>
      <c r="CEP29" s="519"/>
      <c r="CEQ29" s="519"/>
      <c r="CEU29" s="519"/>
      <c r="CEV29" s="519"/>
      <c r="CEZ29" s="519"/>
      <c r="CFA29" s="519"/>
      <c r="CFE29" s="519"/>
      <c r="CFF29" s="519"/>
      <c r="CFJ29" s="519"/>
      <c r="CFK29" s="519"/>
      <c r="CFO29" s="519"/>
      <c r="CFP29" s="519"/>
      <c r="CFT29" s="519"/>
      <c r="CFU29" s="519"/>
      <c r="CFY29" s="519"/>
      <c r="CFZ29" s="519"/>
      <c r="CGD29" s="519"/>
      <c r="CGE29" s="519"/>
      <c r="CGI29" s="519"/>
      <c r="CGJ29" s="519"/>
      <c r="CGN29" s="519"/>
      <c r="CGO29" s="519"/>
      <c r="CGS29" s="519"/>
      <c r="CGT29" s="519"/>
      <c r="CGX29" s="519"/>
      <c r="CGY29" s="519"/>
      <c r="CHC29" s="519"/>
      <c r="CHD29" s="519"/>
      <c r="CHH29" s="519"/>
      <c r="CHI29" s="519"/>
      <c r="CHM29" s="519"/>
      <c r="CHN29" s="519"/>
      <c r="CHR29" s="519"/>
      <c r="CHS29" s="519"/>
      <c r="CHW29" s="519"/>
      <c r="CHX29" s="519"/>
      <c r="CIB29" s="519"/>
      <c r="CIC29" s="519"/>
      <c r="CIG29" s="519"/>
      <c r="CIH29" s="519"/>
      <c r="CIL29" s="519"/>
      <c r="CIM29" s="519"/>
      <c r="CIQ29" s="519"/>
      <c r="CIR29" s="519"/>
      <c r="CIV29" s="519"/>
      <c r="CIW29" s="519"/>
      <c r="CJA29" s="519"/>
      <c r="CJB29" s="519"/>
      <c r="CJF29" s="519"/>
      <c r="CJG29" s="519"/>
      <c r="CJK29" s="519"/>
      <c r="CJL29" s="519"/>
      <c r="CJP29" s="519"/>
      <c r="CJQ29" s="519"/>
      <c r="CJU29" s="519"/>
      <c r="CJV29" s="519"/>
      <c r="CJZ29" s="519"/>
      <c r="CKA29" s="519"/>
      <c r="CKE29" s="519"/>
      <c r="CKF29" s="519"/>
      <c r="CKJ29" s="519"/>
      <c r="CKK29" s="519"/>
      <c r="CKO29" s="519"/>
      <c r="CKP29" s="519"/>
      <c r="CKT29" s="519"/>
      <c r="CKU29" s="519"/>
      <c r="CKY29" s="519"/>
      <c r="CKZ29" s="519"/>
      <c r="CLD29" s="519"/>
      <c r="CLE29" s="519"/>
      <c r="CLI29" s="519"/>
      <c r="CLJ29" s="519"/>
      <c r="CLN29" s="519"/>
      <c r="CLO29" s="519"/>
      <c r="CLS29" s="519"/>
      <c r="CLT29" s="519"/>
      <c r="CLX29" s="519"/>
      <c r="CLY29" s="519"/>
      <c r="CMC29" s="519"/>
      <c r="CMD29" s="519"/>
      <c r="CMH29" s="519"/>
      <c r="CMI29" s="519"/>
      <c r="CMM29" s="519"/>
      <c r="CMN29" s="519"/>
      <c r="CMR29" s="519"/>
      <c r="CMS29" s="519"/>
      <c r="CMW29" s="519"/>
      <c r="CMX29" s="519"/>
      <c r="CNB29" s="519"/>
      <c r="CNC29" s="519"/>
      <c r="CNG29" s="519"/>
      <c r="CNH29" s="519"/>
      <c r="CNL29" s="519"/>
      <c r="CNM29" s="519"/>
      <c r="CNQ29" s="519"/>
      <c r="CNR29" s="519"/>
      <c r="CNV29" s="519"/>
      <c r="CNW29" s="519"/>
      <c r="COA29" s="519"/>
      <c r="COB29" s="519"/>
      <c r="COF29" s="519"/>
      <c r="COG29" s="519"/>
      <c r="COK29" s="519"/>
      <c r="COL29" s="519"/>
      <c r="COP29" s="519"/>
      <c r="COQ29" s="519"/>
      <c r="COU29" s="519"/>
      <c r="COV29" s="519"/>
      <c r="COZ29" s="519"/>
      <c r="CPA29" s="519"/>
      <c r="CPE29" s="519"/>
      <c r="CPF29" s="519"/>
      <c r="CPJ29" s="519"/>
      <c r="CPK29" s="519"/>
      <c r="CPO29" s="519"/>
      <c r="CPP29" s="519"/>
      <c r="CPT29" s="519"/>
      <c r="CPU29" s="519"/>
      <c r="CPY29" s="519"/>
      <c r="CPZ29" s="519"/>
      <c r="CQD29" s="519"/>
      <c r="CQE29" s="519"/>
      <c r="CQI29" s="519"/>
      <c r="CQJ29" s="519"/>
      <c r="CQN29" s="519"/>
      <c r="CQO29" s="519"/>
      <c r="CQS29" s="519"/>
      <c r="CQT29" s="519"/>
      <c r="CQX29" s="519"/>
      <c r="CQY29" s="519"/>
      <c r="CRC29" s="519"/>
      <c r="CRD29" s="519"/>
      <c r="CRH29" s="519"/>
      <c r="CRI29" s="519"/>
      <c r="CRM29" s="519"/>
      <c r="CRN29" s="519"/>
      <c r="CRR29" s="519"/>
      <c r="CRS29" s="519"/>
      <c r="CRW29" s="519"/>
      <c r="CRX29" s="519"/>
      <c r="CSB29" s="519"/>
      <c r="CSC29" s="519"/>
      <c r="CSG29" s="519"/>
      <c r="CSH29" s="519"/>
      <c r="CSL29" s="519"/>
      <c r="CSM29" s="519"/>
      <c r="CSQ29" s="519"/>
      <c r="CSR29" s="519"/>
      <c r="CSV29" s="519"/>
      <c r="CSW29" s="519"/>
      <c r="CTA29" s="519"/>
      <c r="CTB29" s="519"/>
      <c r="CTF29" s="519"/>
      <c r="CTG29" s="519"/>
      <c r="CTK29" s="519"/>
      <c r="CTL29" s="519"/>
      <c r="CTP29" s="519"/>
      <c r="CTQ29" s="519"/>
      <c r="CTU29" s="519"/>
      <c r="CTV29" s="519"/>
      <c r="CTZ29" s="519"/>
      <c r="CUA29" s="519"/>
      <c r="CUE29" s="519"/>
      <c r="CUF29" s="519"/>
      <c r="CUJ29" s="519"/>
      <c r="CUK29" s="519"/>
      <c r="CUO29" s="519"/>
      <c r="CUP29" s="519"/>
      <c r="CUT29" s="519"/>
      <c r="CUU29" s="519"/>
      <c r="CUY29" s="519"/>
      <c r="CUZ29" s="519"/>
      <c r="CVD29" s="519"/>
      <c r="CVE29" s="519"/>
      <c r="CVI29" s="519"/>
      <c r="CVJ29" s="519"/>
      <c r="CVN29" s="519"/>
      <c r="CVO29" s="519"/>
      <c r="CVS29" s="519"/>
      <c r="CVT29" s="519"/>
      <c r="CVX29" s="519"/>
      <c r="CVY29" s="519"/>
      <c r="CWC29" s="519"/>
      <c r="CWD29" s="519"/>
      <c r="CWH29" s="519"/>
      <c r="CWI29" s="519"/>
      <c r="CWM29" s="519"/>
      <c r="CWN29" s="519"/>
      <c r="CWR29" s="519"/>
      <c r="CWS29" s="519"/>
      <c r="CWW29" s="519"/>
      <c r="CWX29" s="519"/>
      <c r="CXB29" s="519"/>
      <c r="CXC29" s="519"/>
      <c r="CXG29" s="519"/>
      <c r="CXH29" s="519"/>
      <c r="CXL29" s="519"/>
      <c r="CXM29" s="519"/>
      <c r="CXQ29" s="519"/>
      <c r="CXR29" s="519"/>
      <c r="CXV29" s="519"/>
      <c r="CXW29" s="519"/>
      <c r="CYA29" s="519"/>
      <c r="CYB29" s="519"/>
      <c r="CYF29" s="519"/>
      <c r="CYG29" s="519"/>
      <c r="CYK29" s="519"/>
      <c r="CYL29" s="519"/>
      <c r="CYP29" s="519"/>
      <c r="CYQ29" s="519"/>
      <c r="CYU29" s="519"/>
      <c r="CYV29" s="519"/>
      <c r="CYZ29" s="519"/>
      <c r="CZA29" s="519"/>
      <c r="CZE29" s="519"/>
      <c r="CZF29" s="519"/>
      <c r="CZJ29" s="519"/>
      <c r="CZK29" s="519"/>
      <c r="CZO29" s="519"/>
      <c r="CZP29" s="519"/>
      <c r="CZT29" s="519"/>
      <c r="CZU29" s="519"/>
      <c r="CZY29" s="519"/>
      <c r="CZZ29" s="519"/>
      <c r="DAD29" s="519"/>
      <c r="DAE29" s="519"/>
      <c r="DAI29" s="519"/>
      <c r="DAJ29" s="519"/>
      <c r="DAN29" s="519"/>
      <c r="DAO29" s="519"/>
      <c r="DAS29" s="519"/>
      <c r="DAT29" s="519"/>
      <c r="DAX29" s="519"/>
      <c r="DAY29" s="519"/>
      <c r="DBC29" s="519"/>
      <c r="DBD29" s="519"/>
      <c r="DBH29" s="519"/>
      <c r="DBI29" s="519"/>
      <c r="DBM29" s="519"/>
      <c r="DBN29" s="519"/>
      <c r="DBR29" s="519"/>
      <c r="DBS29" s="519"/>
      <c r="DBW29" s="519"/>
      <c r="DBX29" s="519"/>
      <c r="DCB29" s="519"/>
      <c r="DCC29" s="519"/>
      <c r="DCG29" s="519"/>
      <c r="DCH29" s="519"/>
      <c r="DCL29" s="519"/>
      <c r="DCM29" s="519"/>
      <c r="DCQ29" s="519"/>
      <c r="DCR29" s="519"/>
      <c r="DCV29" s="519"/>
      <c r="DCW29" s="519"/>
      <c r="DDA29" s="519"/>
      <c r="DDB29" s="519"/>
      <c r="DDF29" s="519"/>
      <c r="DDG29" s="519"/>
      <c r="DDK29" s="519"/>
      <c r="DDL29" s="519"/>
      <c r="DDP29" s="519"/>
      <c r="DDQ29" s="519"/>
      <c r="DDU29" s="519"/>
      <c r="DDV29" s="519"/>
      <c r="DDZ29" s="519"/>
      <c r="DEA29" s="519"/>
      <c r="DEE29" s="519"/>
      <c r="DEF29" s="519"/>
      <c r="DEJ29" s="519"/>
      <c r="DEK29" s="519"/>
      <c r="DEO29" s="519"/>
      <c r="DEP29" s="519"/>
      <c r="DET29" s="519"/>
      <c r="DEU29" s="519"/>
      <c r="DEY29" s="519"/>
      <c r="DEZ29" s="519"/>
      <c r="DFD29" s="519"/>
      <c r="DFE29" s="519"/>
      <c r="DFI29" s="519"/>
      <c r="DFJ29" s="519"/>
      <c r="DFN29" s="519"/>
      <c r="DFO29" s="519"/>
      <c r="DFS29" s="519"/>
      <c r="DFT29" s="519"/>
      <c r="DFX29" s="519"/>
      <c r="DFY29" s="519"/>
      <c r="DGC29" s="519"/>
      <c r="DGD29" s="519"/>
      <c r="DGH29" s="519"/>
      <c r="DGI29" s="519"/>
      <c r="DGM29" s="519"/>
      <c r="DGN29" s="519"/>
      <c r="DGR29" s="519"/>
      <c r="DGS29" s="519"/>
      <c r="DGW29" s="519"/>
      <c r="DGX29" s="519"/>
      <c r="DHB29" s="519"/>
      <c r="DHC29" s="519"/>
      <c r="DHG29" s="519"/>
      <c r="DHH29" s="519"/>
      <c r="DHL29" s="519"/>
      <c r="DHM29" s="519"/>
      <c r="DHQ29" s="519"/>
      <c r="DHR29" s="519"/>
      <c r="DHV29" s="519"/>
      <c r="DHW29" s="519"/>
      <c r="DIA29" s="519"/>
      <c r="DIB29" s="519"/>
      <c r="DIF29" s="519"/>
      <c r="DIG29" s="519"/>
      <c r="DIK29" s="519"/>
      <c r="DIL29" s="519"/>
      <c r="DIP29" s="519"/>
      <c r="DIQ29" s="519"/>
      <c r="DIU29" s="519"/>
      <c r="DIV29" s="519"/>
      <c r="DIZ29" s="519"/>
      <c r="DJA29" s="519"/>
      <c r="DJE29" s="519"/>
      <c r="DJF29" s="519"/>
      <c r="DJJ29" s="519"/>
      <c r="DJK29" s="519"/>
      <c r="DJO29" s="519"/>
      <c r="DJP29" s="519"/>
      <c r="DJT29" s="519"/>
      <c r="DJU29" s="519"/>
      <c r="DJY29" s="519"/>
      <c r="DJZ29" s="519"/>
      <c r="DKD29" s="519"/>
      <c r="DKE29" s="519"/>
      <c r="DKI29" s="519"/>
      <c r="DKJ29" s="519"/>
      <c r="DKN29" s="519"/>
      <c r="DKO29" s="519"/>
      <c r="DKS29" s="519"/>
      <c r="DKT29" s="519"/>
      <c r="DKX29" s="519"/>
      <c r="DKY29" s="519"/>
      <c r="DLC29" s="519"/>
      <c r="DLD29" s="519"/>
      <c r="DLH29" s="519"/>
      <c r="DLI29" s="519"/>
      <c r="DLM29" s="519"/>
      <c r="DLN29" s="519"/>
      <c r="DLR29" s="519"/>
      <c r="DLS29" s="519"/>
      <c r="DLW29" s="519"/>
      <c r="DLX29" s="519"/>
      <c r="DMB29" s="519"/>
      <c r="DMC29" s="519"/>
      <c r="DMG29" s="519"/>
      <c r="DMH29" s="519"/>
      <c r="DML29" s="519"/>
      <c r="DMM29" s="519"/>
      <c r="DMQ29" s="519"/>
      <c r="DMR29" s="519"/>
      <c r="DMV29" s="519"/>
      <c r="DMW29" s="519"/>
      <c r="DNA29" s="519"/>
      <c r="DNB29" s="519"/>
      <c r="DNF29" s="519"/>
      <c r="DNG29" s="519"/>
      <c r="DNK29" s="519"/>
      <c r="DNL29" s="519"/>
      <c r="DNP29" s="519"/>
      <c r="DNQ29" s="519"/>
      <c r="DNU29" s="519"/>
      <c r="DNV29" s="519"/>
      <c r="DNZ29" s="519"/>
      <c r="DOA29" s="519"/>
      <c r="DOE29" s="519"/>
      <c r="DOF29" s="519"/>
      <c r="DOJ29" s="519"/>
      <c r="DOK29" s="519"/>
      <c r="DOO29" s="519"/>
      <c r="DOP29" s="519"/>
      <c r="DOT29" s="519"/>
      <c r="DOU29" s="519"/>
      <c r="DOY29" s="519"/>
      <c r="DOZ29" s="519"/>
      <c r="DPD29" s="519"/>
      <c r="DPE29" s="519"/>
      <c r="DPI29" s="519"/>
      <c r="DPJ29" s="519"/>
      <c r="DPN29" s="519"/>
      <c r="DPO29" s="519"/>
      <c r="DPS29" s="519"/>
      <c r="DPT29" s="519"/>
      <c r="DPX29" s="519"/>
      <c r="DPY29" s="519"/>
      <c r="DQC29" s="519"/>
      <c r="DQD29" s="519"/>
      <c r="DQH29" s="519"/>
      <c r="DQI29" s="519"/>
      <c r="DQM29" s="519"/>
      <c r="DQN29" s="519"/>
      <c r="DQR29" s="519"/>
      <c r="DQS29" s="519"/>
      <c r="DQW29" s="519"/>
      <c r="DQX29" s="519"/>
      <c r="DRB29" s="519"/>
      <c r="DRC29" s="519"/>
      <c r="DRG29" s="519"/>
      <c r="DRH29" s="519"/>
      <c r="DRL29" s="519"/>
      <c r="DRM29" s="519"/>
      <c r="DRQ29" s="519"/>
      <c r="DRR29" s="519"/>
      <c r="DRV29" s="519"/>
      <c r="DRW29" s="519"/>
      <c r="DSA29" s="519"/>
      <c r="DSB29" s="519"/>
      <c r="DSF29" s="519"/>
      <c r="DSG29" s="519"/>
      <c r="DSK29" s="519"/>
      <c r="DSL29" s="519"/>
      <c r="DSP29" s="519"/>
      <c r="DSQ29" s="519"/>
      <c r="DSU29" s="519"/>
      <c r="DSV29" s="519"/>
      <c r="DSZ29" s="519"/>
      <c r="DTA29" s="519"/>
      <c r="DTE29" s="519"/>
      <c r="DTF29" s="519"/>
      <c r="DTJ29" s="519"/>
      <c r="DTK29" s="519"/>
      <c r="DTO29" s="519"/>
      <c r="DTP29" s="519"/>
      <c r="DTT29" s="519"/>
      <c r="DTU29" s="519"/>
      <c r="DTY29" s="519"/>
      <c r="DTZ29" s="519"/>
      <c r="DUD29" s="519"/>
      <c r="DUE29" s="519"/>
      <c r="DUI29" s="519"/>
      <c r="DUJ29" s="519"/>
      <c r="DUN29" s="519"/>
      <c r="DUO29" s="519"/>
      <c r="DUS29" s="519"/>
      <c r="DUT29" s="519"/>
      <c r="DUX29" s="519"/>
      <c r="DUY29" s="519"/>
      <c r="DVC29" s="519"/>
      <c r="DVD29" s="519"/>
      <c r="DVH29" s="519"/>
      <c r="DVI29" s="519"/>
      <c r="DVM29" s="519"/>
      <c r="DVN29" s="519"/>
      <c r="DVR29" s="519"/>
      <c r="DVS29" s="519"/>
      <c r="DVW29" s="519"/>
      <c r="DVX29" s="519"/>
      <c r="DWB29" s="519"/>
      <c r="DWC29" s="519"/>
      <c r="DWG29" s="519"/>
      <c r="DWH29" s="519"/>
      <c r="DWL29" s="519"/>
      <c r="DWM29" s="519"/>
      <c r="DWQ29" s="519"/>
      <c r="DWR29" s="519"/>
      <c r="DWV29" s="519"/>
      <c r="DWW29" s="519"/>
      <c r="DXA29" s="519"/>
      <c r="DXB29" s="519"/>
      <c r="DXF29" s="519"/>
      <c r="DXG29" s="519"/>
      <c r="DXK29" s="519"/>
      <c r="DXL29" s="519"/>
      <c r="DXP29" s="519"/>
      <c r="DXQ29" s="519"/>
      <c r="DXU29" s="519"/>
      <c r="DXV29" s="519"/>
      <c r="DXZ29" s="519"/>
      <c r="DYA29" s="519"/>
      <c r="DYE29" s="519"/>
      <c r="DYF29" s="519"/>
      <c r="DYJ29" s="519"/>
      <c r="DYK29" s="519"/>
      <c r="DYO29" s="519"/>
      <c r="DYP29" s="519"/>
      <c r="DYT29" s="519"/>
      <c r="DYU29" s="519"/>
      <c r="DYY29" s="519"/>
      <c r="DYZ29" s="519"/>
      <c r="DZD29" s="519"/>
      <c r="DZE29" s="519"/>
      <c r="DZI29" s="519"/>
      <c r="DZJ29" s="519"/>
      <c r="DZN29" s="519"/>
      <c r="DZO29" s="519"/>
      <c r="DZS29" s="519"/>
      <c r="DZT29" s="519"/>
      <c r="DZX29" s="519"/>
      <c r="DZY29" s="519"/>
      <c r="EAC29" s="519"/>
      <c r="EAD29" s="519"/>
      <c r="EAH29" s="519"/>
      <c r="EAI29" s="519"/>
      <c r="EAM29" s="519"/>
      <c r="EAN29" s="519"/>
      <c r="EAR29" s="519"/>
      <c r="EAS29" s="519"/>
      <c r="EAW29" s="519"/>
      <c r="EAX29" s="519"/>
      <c r="EBB29" s="519"/>
      <c r="EBC29" s="519"/>
      <c r="EBG29" s="519"/>
      <c r="EBH29" s="519"/>
      <c r="EBL29" s="519"/>
      <c r="EBM29" s="519"/>
      <c r="EBQ29" s="519"/>
      <c r="EBR29" s="519"/>
      <c r="EBV29" s="519"/>
      <c r="EBW29" s="519"/>
      <c r="ECA29" s="519"/>
      <c r="ECB29" s="519"/>
      <c r="ECF29" s="519"/>
      <c r="ECG29" s="519"/>
      <c r="ECK29" s="519"/>
      <c r="ECL29" s="519"/>
      <c r="ECP29" s="519"/>
      <c r="ECQ29" s="519"/>
      <c r="ECU29" s="519"/>
      <c r="ECV29" s="519"/>
      <c r="ECZ29" s="519"/>
      <c r="EDA29" s="519"/>
      <c r="EDE29" s="519"/>
      <c r="EDF29" s="519"/>
      <c r="EDJ29" s="519"/>
      <c r="EDK29" s="519"/>
      <c r="EDO29" s="519"/>
      <c r="EDP29" s="519"/>
      <c r="EDT29" s="519"/>
      <c r="EDU29" s="519"/>
      <c r="EDY29" s="519"/>
      <c r="EDZ29" s="519"/>
      <c r="EED29" s="519"/>
      <c r="EEE29" s="519"/>
      <c r="EEI29" s="519"/>
      <c r="EEJ29" s="519"/>
      <c r="EEN29" s="519"/>
      <c r="EEO29" s="519"/>
      <c r="EES29" s="519"/>
      <c r="EET29" s="519"/>
      <c r="EEX29" s="519"/>
      <c r="EEY29" s="519"/>
      <c r="EFC29" s="519"/>
      <c r="EFD29" s="519"/>
      <c r="EFH29" s="519"/>
      <c r="EFI29" s="519"/>
      <c r="EFM29" s="519"/>
      <c r="EFN29" s="519"/>
      <c r="EFR29" s="519"/>
      <c r="EFS29" s="519"/>
      <c r="EFW29" s="519"/>
      <c r="EFX29" s="519"/>
      <c r="EGB29" s="519"/>
      <c r="EGC29" s="519"/>
      <c r="EGG29" s="519"/>
      <c r="EGH29" s="519"/>
      <c r="EGL29" s="519"/>
      <c r="EGM29" s="519"/>
      <c r="EGQ29" s="519"/>
      <c r="EGR29" s="519"/>
      <c r="EGV29" s="519"/>
      <c r="EGW29" s="519"/>
      <c r="EHA29" s="519"/>
      <c r="EHB29" s="519"/>
      <c r="EHF29" s="519"/>
      <c r="EHG29" s="519"/>
      <c r="EHK29" s="519"/>
      <c r="EHL29" s="519"/>
      <c r="EHP29" s="519"/>
      <c r="EHQ29" s="519"/>
      <c r="EHU29" s="519"/>
      <c r="EHV29" s="519"/>
      <c r="EHZ29" s="519"/>
      <c r="EIA29" s="519"/>
      <c r="EIE29" s="519"/>
      <c r="EIF29" s="519"/>
      <c r="EIJ29" s="519"/>
      <c r="EIK29" s="519"/>
      <c r="EIO29" s="519"/>
      <c r="EIP29" s="519"/>
      <c r="EIT29" s="519"/>
      <c r="EIU29" s="519"/>
      <c r="EIY29" s="519"/>
      <c r="EIZ29" s="519"/>
      <c r="EJD29" s="519"/>
      <c r="EJE29" s="519"/>
      <c r="EJI29" s="519"/>
      <c r="EJJ29" s="519"/>
      <c r="EJN29" s="519"/>
      <c r="EJO29" s="519"/>
      <c r="EJS29" s="519"/>
      <c r="EJT29" s="519"/>
      <c r="EJX29" s="519"/>
      <c r="EJY29" s="519"/>
      <c r="EKC29" s="519"/>
      <c r="EKD29" s="519"/>
      <c r="EKH29" s="519"/>
      <c r="EKI29" s="519"/>
      <c r="EKM29" s="519"/>
      <c r="EKN29" s="519"/>
      <c r="EKR29" s="519"/>
      <c r="EKS29" s="519"/>
      <c r="EKW29" s="519"/>
      <c r="EKX29" s="519"/>
      <c r="ELB29" s="519"/>
      <c r="ELC29" s="519"/>
      <c r="ELG29" s="519"/>
      <c r="ELH29" s="519"/>
      <c r="ELL29" s="519"/>
      <c r="ELM29" s="519"/>
      <c r="ELQ29" s="519"/>
      <c r="ELR29" s="519"/>
      <c r="ELV29" s="519"/>
      <c r="ELW29" s="519"/>
      <c r="EMA29" s="519"/>
      <c r="EMB29" s="519"/>
      <c r="EMF29" s="519"/>
      <c r="EMG29" s="519"/>
      <c r="EMK29" s="519"/>
      <c r="EML29" s="519"/>
      <c r="EMP29" s="519"/>
      <c r="EMQ29" s="519"/>
      <c r="EMU29" s="519"/>
      <c r="EMV29" s="519"/>
      <c r="EMZ29" s="519"/>
      <c r="ENA29" s="519"/>
      <c r="ENE29" s="519"/>
      <c r="ENF29" s="519"/>
      <c r="ENJ29" s="519"/>
      <c r="ENK29" s="519"/>
      <c r="ENO29" s="519"/>
      <c r="ENP29" s="519"/>
      <c r="ENT29" s="519"/>
      <c r="ENU29" s="519"/>
      <c r="ENY29" s="519"/>
      <c r="ENZ29" s="519"/>
      <c r="EOD29" s="519"/>
      <c r="EOE29" s="519"/>
      <c r="EOI29" s="519"/>
      <c r="EOJ29" s="519"/>
      <c r="EON29" s="519"/>
      <c r="EOO29" s="519"/>
      <c r="EOS29" s="519"/>
      <c r="EOT29" s="519"/>
      <c r="EOX29" s="519"/>
      <c r="EOY29" s="519"/>
      <c r="EPC29" s="519"/>
      <c r="EPD29" s="519"/>
      <c r="EPH29" s="519"/>
      <c r="EPI29" s="519"/>
      <c r="EPM29" s="519"/>
      <c r="EPN29" s="519"/>
      <c r="EPR29" s="519"/>
      <c r="EPS29" s="519"/>
      <c r="EPW29" s="519"/>
      <c r="EPX29" s="519"/>
      <c r="EQB29" s="519"/>
      <c r="EQC29" s="519"/>
      <c r="EQG29" s="519"/>
      <c r="EQH29" s="519"/>
      <c r="EQL29" s="519"/>
      <c r="EQM29" s="519"/>
      <c r="EQQ29" s="519"/>
      <c r="EQR29" s="519"/>
      <c r="EQV29" s="519"/>
      <c r="EQW29" s="519"/>
      <c r="ERA29" s="519"/>
      <c r="ERB29" s="519"/>
      <c r="ERF29" s="519"/>
      <c r="ERG29" s="519"/>
      <c r="ERK29" s="519"/>
      <c r="ERL29" s="519"/>
      <c r="ERP29" s="519"/>
      <c r="ERQ29" s="519"/>
      <c r="ERU29" s="519"/>
      <c r="ERV29" s="519"/>
      <c r="ERZ29" s="519"/>
      <c r="ESA29" s="519"/>
      <c r="ESE29" s="519"/>
      <c r="ESF29" s="519"/>
      <c r="ESJ29" s="519"/>
      <c r="ESK29" s="519"/>
      <c r="ESO29" s="519"/>
      <c r="ESP29" s="519"/>
      <c r="EST29" s="519"/>
      <c r="ESU29" s="519"/>
      <c r="ESY29" s="519"/>
      <c r="ESZ29" s="519"/>
      <c r="ETD29" s="519"/>
      <c r="ETE29" s="519"/>
      <c r="ETI29" s="519"/>
      <c r="ETJ29" s="519"/>
      <c r="ETN29" s="519"/>
      <c r="ETO29" s="519"/>
      <c r="ETS29" s="519"/>
      <c r="ETT29" s="519"/>
      <c r="ETX29" s="519"/>
      <c r="ETY29" s="519"/>
      <c r="EUC29" s="519"/>
      <c r="EUD29" s="519"/>
      <c r="EUH29" s="519"/>
      <c r="EUI29" s="519"/>
      <c r="EUM29" s="519"/>
      <c r="EUN29" s="519"/>
      <c r="EUR29" s="519"/>
      <c r="EUS29" s="519"/>
      <c r="EUW29" s="519"/>
      <c r="EUX29" s="519"/>
      <c r="EVB29" s="519"/>
      <c r="EVC29" s="519"/>
      <c r="EVG29" s="519"/>
      <c r="EVH29" s="519"/>
      <c r="EVL29" s="519"/>
      <c r="EVM29" s="519"/>
      <c r="EVQ29" s="519"/>
      <c r="EVR29" s="519"/>
      <c r="EVV29" s="519"/>
      <c r="EVW29" s="519"/>
      <c r="EWA29" s="519"/>
      <c r="EWB29" s="519"/>
      <c r="EWF29" s="519"/>
      <c r="EWG29" s="519"/>
      <c r="EWK29" s="519"/>
      <c r="EWL29" s="519"/>
      <c r="EWP29" s="519"/>
      <c r="EWQ29" s="519"/>
      <c r="EWU29" s="519"/>
      <c r="EWV29" s="519"/>
      <c r="EWZ29" s="519"/>
      <c r="EXA29" s="519"/>
      <c r="EXE29" s="519"/>
      <c r="EXF29" s="519"/>
      <c r="EXJ29" s="519"/>
      <c r="EXK29" s="519"/>
      <c r="EXO29" s="519"/>
      <c r="EXP29" s="519"/>
      <c r="EXT29" s="519"/>
      <c r="EXU29" s="519"/>
      <c r="EXY29" s="519"/>
      <c r="EXZ29" s="519"/>
      <c r="EYD29" s="519"/>
      <c r="EYE29" s="519"/>
      <c r="EYI29" s="519"/>
      <c r="EYJ29" s="519"/>
      <c r="EYN29" s="519"/>
      <c r="EYO29" s="519"/>
      <c r="EYS29" s="519"/>
      <c r="EYT29" s="519"/>
      <c r="EYX29" s="519"/>
      <c r="EYY29" s="519"/>
      <c r="EZC29" s="519"/>
      <c r="EZD29" s="519"/>
      <c r="EZH29" s="519"/>
      <c r="EZI29" s="519"/>
      <c r="EZM29" s="519"/>
      <c r="EZN29" s="519"/>
      <c r="EZR29" s="519"/>
      <c r="EZS29" s="519"/>
      <c r="EZW29" s="519"/>
      <c r="EZX29" s="519"/>
      <c r="FAB29" s="519"/>
      <c r="FAC29" s="519"/>
      <c r="FAG29" s="519"/>
      <c r="FAH29" s="519"/>
      <c r="FAL29" s="519"/>
      <c r="FAM29" s="519"/>
      <c r="FAQ29" s="519"/>
      <c r="FAR29" s="519"/>
      <c r="FAV29" s="519"/>
      <c r="FAW29" s="519"/>
      <c r="FBA29" s="519"/>
      <c r="FBB29" s="519"/>
      <c r="FBF29" s="519"/>
      <c r="FBG29" s="519"/>
      <c r="FBK29" s="519"/>
      <c r="FBL29" s="519"/>
      <c r="FBP29" s="519"/>
      <c r="FBQ29" s="519"/>
      <c r="FBU29" s="519"/>
      <c r="FBV29" s="519"/>
      <c r="FBZ29" s="519"/>
      <c r="FCA29" s="519"/>
      <c r="FCE29" s="519"/>
      <c r="FCF29" s="519"/>
      <c r="FCJ29" s="519"/>
      <c r="FCK29" s="519"/>
      <c r="FCO29" s="519"/>
      <c r="FCP29" s="519"/>
      <c r="FCT29" s="519"/>
      <c r="FCU29" s="519"/>
      <c r="FCY29" s="519"/>
      <c r="FCZ29" s="519"/>
      <c r="FDD29" s="519"/>
      <c r="FDE29" s="519"/>
      <c r="FDI29" s="519"/>
      <c r="FDJ29" s="519"/>
      <c r="FDN29" s="519"/>
      <c r="FDO29" s="519"/>
      <c r="FDS29" s="519"/>
      <c r="FDT29" s="519"/>
      <c r="FDX29" s="519"/>
      <c r="FDY29" s="519"/>
      <c r="FEC29" s="519"/>
      <c r="FED29" s="519"/>
      <c r="FEH29" s="519"/>
      <c r="FEI29" s="519"/>
      <c r="FEM29" s="519"/>
      <c r="FEN29" s="519"/>
      <c r="FER29" s="519"/>
      <c r="FES29" s="519"/>
      <c r="FEW29" s="519"/>
      <c r="FEX29" s="519"/>
      <c r="FFB29" s="519"/>
      <c r="FFC29" s="519"/>
      <c r="FFG29" s="519"/>
      <c r="FFH29" s="519"/>
      <c r="FFL29" s="519"/>
      <c r="FFM29" s="519"/>
      <c r="FFQ29" s="519"/>
      <c r="FFR29" s="519"/>
      <c r="FFV29" s="519"/>
      <c r="FFW29" s="519"/>
      <c r="FGA29" s="519"/>
      <c r="FGB29" s="519"/>
      <c r="FGF29" s="519"/>
      <c r="FGG29" s="519"/>
      <c r="FGK29" s="519"/>
      <c r="FGL29" s="519"/>
      <c r="FGP29" s="519"/>
      <c r="FGQ29" s="519"/>
      <c r="FGU29" s="519"/>
      <c r="FGV29" s="519"/>
      <c r="FGZ29" s="519"/>
      <c r="FHA29" s="519"/>
      <c r="FHE29" s="519"/>
      <c r="FHF29" s="519"/>
      <c r="FHJ29" s="519"/>
      <c r="FHK29" s="519"/>
      <c r="FHO29" s="519"/>
      <c r="FHP29" s="519"/>
      <c r="FHT29" s="519"/>
      <c r="FHU29" s="519"/>
      <c r="FHY29" s="519"/>
      <c r="FHZ29" s="519"/>
      <c r="FID29" s="519"/>
      <c r="FIE29" s="519"/>
      <c r="FII29" s="519"/>
      <c r="FIJ29" s="519"/>
      <c r="FIN29" s="519"/>
      <c r="FIO29" s="519"/>
      <c r="FIS29" s="519"/>
      <c r="FIT29" s="519"/>
      <c r="FIX29" s="519"/>
      <c r="FIY29" s="519"/>
      <c r="FJC29" s="519"/>
      <c r="FJD29" s="519"/>
      <c r="FJH29" s="519"/>
      <c r="FJI29" s="519"/>
      <c r="FJM29" s="519"/>
      <c r="FJN29" s="519"/>
      <c r="FJR29" s="519"/>
      <c r="FJS29" s="519"/>
      <c r="FJW29" s="519"/>
      <c r="FJX29" s="519"/>
      <c r="FKB29" s="519"/>
      <c r="FKC29" s="519"/>
      <c r="FKG29" s="519"/>
      <c r="FKH29" s="519"/>
      <c r="FKL29" s="519"/>
      <c r="FKM29" s="519"/>
      <c r="FKQ29" s="519"/>
      <c r="FKR29" s="519"/>
      <c r="FKV29" s="519"/>
      <c r="FKW29" s="519"/>
      <c r="FLA29" s="519"/>
      <c r="FLB29" s="519"/>
      <c r="FLF29" s="519"/>
      <c r="FLG29" s="519"/>
      <c r="FLK29" s="519"/>
      <c r="FLL29" s="519"/>
      <c r="FLP29" s="519"/>
      <c r="FLQ29" s="519"/>
      <c r="FLU29" s="519"/>
      <c r="FLV29" s="519"/>
      <c r="FLZ29" s="519"/>
      <c r="FMA29" s="519"/>
      <c r="FME29" s="519"/>
      <c r="FMF29" s="519"/>
      <c r="FMJ29" s="519"/>
      <c r="FMK29" s="519"/>
      <c r="FMO29" s="519"/>
      <c r="FMP29" s="519"/>
      <c r="FMT29" s="519"/>
      <c r="FMU29" s="519"/>
      <c r="FMY29" s="519"/>
      <c r="FMZ29" s="519"/>
      <c r="FND29" s="519"/>
      <c r="FNE29" s="519"/>
      <c r="FNI29" s="519"/>
      <c r="FNJ29" s="519"/>
      <c r="FNN29" s="519"/>
      <c r="FNO29" s="519"/>
      <c r="FNS29" s="519"/>
      <c r="FNT29" s="519"/>
      <c r="FNX29" s="519"/>
      <c r="FNY29" s="519"/>
      <c r="FOC29" s="519"/>
      <c r="FOD29" s="519"/>
      <c r="FOH29" s="519"/>
      <c r="FOI29" s="519"/>
      <c r="FOM29" s="519"/>
      <c r="FON29" s="519"/>
      <c r="FOR29" s="519"/>
      <c r="FOS29" s="519"/>
      <c r="FOW29" s="519"/>
      <c r="FOX29" s="519"/>
      <c r="FPB29" s="519"/>
      <c r="FPC29" s="519"/>
      <c r="FPG29" s="519"/>
      <c r="FPH29" s="519"/>
      <c r="FPL29" s="519"/>
      <c r="FPM29" s="519"/>
      <c r="FPQ29" s="519"/>
      <c r="FPR29" s="519"/>
      <c r="FPV29" s="519"/>
      <c r="FPW29" s="519"/>
      <c r="FQA29" s="519"/>
      <c r="FQB29" s="519"/>
      <c r="FQF29" s="519"/>
      <c r="FQG29" s="519"/>
      <c r="FQK29" s="519"/>
      <c r="FQL29" s="519"/>
      <c r="FQP29" s="519"/>
      <c r="FQQ29" s="519"/>
      <c r="FQU29" s="519"/>
      <c r="FQV29" s="519"/>
      <c r="FQZ29" s="519"/>
      <c r="FRA29" s="519"/>
      <c r="FRE29" s="519"/>
      <c r="FRF29" s="519"/>
      <c r="FRJ29" s="519"/>
      <c r="FRK29" s="519"/>
      <c r="FRO29" s="519"/>
      <c r="FRP29" s="519"/>
      <c r="FRT29" s="519"/>
      <c r="FRU29" s="519"/>
      <c r="FRY29" s="519"/>
      <c r="FRZ29" s="519"/>
      <c r="FSD29" s="519"/>
      <c r="FSE29" s="519"/>
      <c r="FSI29" s="519"/>
      <c r="FSJ29" s="519"/>
      <c r="FSN29" s="519"/>
      <c r="FSO29" s="519"/>
      <c r="FSS29" s="519"/>
      <c r="FST29" s="519"/>
      <c r="FSX29" s="519"/>
      <c r="FSY29" s="519"/>
      <c r="FTC29" s="519"/>
      <c r="FTD29" s="519"/>
      <c r="FTH29" s="519"/>
      <c r="FTI29" s="519"/>
      <c r="FTM29" s="519"/>
      <c r="FTN29" s="519"/>
      <c r="FTR29" s="519"/>
      <c r="FTS29" s="519"/>
      <c r="FTW29" s="519"/>
      <c r="FTX29" s="519"/>
      <c r="FUB29" s="519"/>
      <c r="FUC29" s="519"/>
      <c r="FUG29" s="519"/>
      <c r="FUH29" s="519"/>
      <c r="FUL29" s="519"/>
      <c r="FUM29" s="519"/>
      <c r="FUQ29" s="519"/>
      <c r="FUR29" s="519"/>
      <c r="FUV29" s="519"/>
      <c r="FUW29" s="519"/>
      <c r="FVA29" s="519"/>
      <c r="FVB29" s="519"/>
      <c r="FVF29" s="519"/>
      <c r="FVG29" s="519"/>
      <c r="FVK29" s="519"/>
      <c r="FVL29" s="519"/>
      <c r="FVP29" s="519"/>
      <c r="FVQ29" s="519"/>
      <c r="FVU29" s="519"/>
      <c r="FVV29" s="519"/>
      <c r="FVZ29" s="519"/>
      <c r="FWA29" s="519"/>
      <c r="FWE29" s="519"/>
      <c r="FWF29" s="519"/>
      <c r="FWJ29" s="519"/>
      <c r="FWK29" s="519"/>
      <c r="FWO29" s="519"/>
      <c r="FWP29" s="519"/>
      <c r="FWT29" s="519"/>
      <c r="FWU29" s="519"/>
      <c r="FWY29" s="519"/>
      <c r="FWZ29" s="519"/>
      <c r="FXD29" s="519"/>
      <c r="FXE29" s="519"/>
      <c r="FXI29" s="519"/>
      <c r="FXJ29" s="519"/>
      <c r="FXN29" s="519"/>
      <c r="FXO29" s="519"/>
      <c r="FXS29" s="519"/>
      <c r="FXT29" s="519"/>
      <c r="FXX29" s="519"/>
      <c r="FXY29" s="519"/>
      <c r="FYC29" s="519"/>
      <c r="FYD29" s="519"/>
      <c r="FYH29" s="519"/>
      <c r="FYI29" s="519"/>
      <c r="FYM29" s="519"/>
      <c r="FYN29" s="519"/>
      <c r="FYR29" s="519"/>
      <c r="FYS29" s="519"/>
      <c r="FYW29" s="519"/>
      <c r="FYX29" s="519"/>
      <c r="FZB29" s="519"/>
      <c r="FZC29" s="519"/>
      <c r="FZG29" s="519"/>
      <c r="FZH29" s="519"/>
      <c r="FZL29" s="519"/>
      <c r="FZM29" s="519"/>
      <c r="FZQ29" s="519"/>
      <c r="FZR29" s="519"/>
      <c r="FZV29" s="519"/>
      <c r="FZW29" s="519"/>
      <c r="GAA29" s="519"/>
      <c r="GAB29" s="519"/>
      <c r="GAF29" s="519"/>
      <c r="GAG29" s="519"/>
      <c r="GAK29" s="519"/>
      <c r="GAL29" s="519"/>
      <c r="GAP29" s="519"/>
      <c r="GAQ29" s="519"/>
      <c r="GAU29" s="519"/>
      <c r="GAV29" s="519"/>
      <c r="GAZ29" s="519"/>
      <c r="GBA29" s="519"/>
      <c r="GBE29" s="519"/>
      <c r="GBF29" s="519"/>
      <c r="GBJ29" s="519"/>
      <c r="GBK29" s="519"/>
      <c r="GBO29" s="519"/>
      <c r="GBP29" s="519"/>
      <c r="GBT29" s="519"/>
      <c r="GBU29" s="519"/>
      <c r="GBY29" s="519"/>
      <c r="GBZ29" s="519"/>
      <c r="GCD29" s="519"/>
      <c r="GCE29" s="519"/>
      <c r="GCI29" s="519"/>
      <c r="GCJ29" s="519"/>
      <c r="GCN29" s="519"/>
      <c r="GCO29" s="519"/>
      <c r="GCS29" s="519"/>
      <c r="GCT29" s="519"/>
      <c r="GCX29" s="519"/>
      <c r="GCY29" s="519"/>
      <c r="GDC29" s="519"/>
      <c r="GDD29" s="519"/>
      <c r="GDH29" s="519"/>
      <c r="GDI29" s="519"/>
      <c r="GDM29" s="519"/>
      <c r="GDN29" s="519"/>
      <c r="GDR29" s="519"/>
      <c r="GDS29" s="519"/>
      <c r="GDW29" s="519"/>
      <c r="GDX29" s="519"/>
      <c r="GEB29" s="519"/>
      <c r="GEC29" s="519"/>
      <c r="GEG29" s="519"/>
      <c r="GEH29" s="519"/>
      <c r="GEL29" s="519"/>
      <c r="GEM29" s="519"/>
      <c r="GEQ29" s="519"/>
      <c r="GER29" s="519"/>
      <c r="GEV29" s="519"/>
      <c r="GEW29" s="519"/>
      <c r="GFA29" s="519"/>
      <c r="GFB29" s="519"/>
      <c r="GFF29" s="519"/>
      <c r="GFG29" s="519"/>
      <c r="GFK29" s="519"/>
      <c r="GFL29" s="519"/>
      <c r="GFP29" s="519"/>
      <c r="GFQ29" s="519"/>
      <c r="GFU29" s="519"/>
      <c r="GFV29" s="519"/>
      <c r="GFZ29" s="519"/>
      <c r="GGA29" s="519"/>
      <c r="GGE29" s="519"/>
      <c r="GGF29" s="519"/>
      <c r="GGJ29" s="519"/>
      <c r="GGK29" s="519"/>
      <c r="GGO29" s="519"/>
      <c r="GGP29" s="519"/>
      <c r="GGT29" s="519"/>
      <c r="GGU29" s="519"/>
      <c r="GGY29" s="519"/>
      <c r="GGZ29" s="519"/>
      <c r="GHD29" s="519"/>
      <c r="GHE29" s="519"/>
      <c r="GHI29" s="519"/>
      <c r="GHJ29" s="519"/>
      <c r="GHN29" s="519"/>
      <c r="GHO29" s="519"/>
      <c r="GHS29" s="519"/>
      <c r="GHT29" s="519"/>
      <c r="GHX29" s="519"/>
      <c r="GHY29" s="519"/>
      <c r="GIC29" s="519"/>
      <c r="GID29" s="519"/>
      <c r="GIH29" s="519"/>
      <c r="GII29" s="519"/>
      <c r="GIM29" s="519"/>
      <c r="GIN29" s="519"/>
      <c r="GIR29" s="519"/>
      <c r="GIS29" s="519"/>
      <c r="GIW29" s="519"/>
      <c r="GIX29" s="519"/>
      <c r="GJB29" s="519"/>
      <c r="GJC29" s="519"/>
      <c r="GJG29" s="519"/>
      <c r="GJH29" s="519"/>
      <c r="GJL29" s="519"/>
      <c r="GJM29" s="519"/>
      <c r="GJQ29" s="519"/>
      <c r="GJR29" s="519"/>
      <c r="GJV29" s="519"/>
      <c r="GJW29" s="519"/>
      <c r="GKA29" s="519"/>
      <c r="GKB29" s="519"/>
      <c r="GKF29" s="519"/>
      <c r="GKG29" s="519"/>
      <c r="GKK29" s="519"/>
      <c r="GKL29" s="519"/>
      <c r="GKP29" s="519"/>
      <c r="GKQ29" s="519"/>
      <c r="GKU29" s="519"/>
      <c r="GKV29" s="519"/>
      <c r="GKZ29" s="519"/>
      <c r="GLA29" s="519"/>
      <c r="GLE29" s="519"/>
      <c r="GLF29" s="519"/>
      <c r="GLJ29" s="519"/>
      <c r="GLK29" s="519"/>
      <c r="GLO29" s="519"/>
      <c r="GLP29" s="519"/>
      <c r="GLT29" s="519"/>
      <c r="GLU29" s="519"/>
      <c r="GLY29" s="519"/>
      <c r="GLZ29" s="519"/>
      <c r="GMD29" s="519"/>
      <c r="GME29" s="519"/>
      <c r="GMI29" s="519"/>
      <c r="GMJ29" s="519"/>
      <c r="GMN29" s="519"/>
      <c r="GMO29" s="519"/>
      <c r="GMS29" s="519"/>
      <c r="GMT29" s="519"/>
      <c r="GMX29" s="519"/>
      <c r="GMY29" s="519"/>
      <c r="GNC29" s="519"/>
      <c r="GND29" s="519"/>
      <c r="GNH29" s="519"/>
      <c r="GNI29" s="519"/>
      <c r="GNM29" s="519"/>
      <c r="GNN29" s="519"/>
      <c r="GNR29" s="519"/>
      <c r="GNS29" s="519"/>
      <c r="GNW29" s="519"/>
      <c r="GNX29" s="519"/>
      <c r="GOB29" s="519"/>
      <c r="GOC29" s="519"/>
      <c r="GOG29" s="519"/>
      <c r="GOH29" s="519"/>
      <c r="GOL29" s="519"/>
      <c r="GOM29" s="519"/>
      <c r="GOQ29" s="519"/>
      <c r="GOR29" s="519"/>
      <c r="GOV29" s="519"/>
      <c r="GOW29" s="519"/>
      <c r="GPA29" s="519"/>
      <c r="GPB29" s="519"/>
      <c r="GPF29" s="519"/>
      <c r="GPG29" s="519"/>
      <c r="GPK29" s="519"/>
      <c r="GPL29" s="519"/>
      <c r="GPP29" s="519"/>
      <c r="GPQ29" s="519"/>
      <c r="GPU29" s="519"/>
      <c r="GPV29" s="519"/>
      <c r="GPZ29" s="519"/>
      <c r="GQA29" s="519"/>
      <c r="GQE29" s="519"/>
      <c r="GQF29" s="519"/>
      <c r="GQJ29" s="519"/>
      <c r="GQK29" s="519"/>
      <c r="GQO29" s="519"/>
      <c r="GQP29" s="519"/>
      <c r="GQT29" s="519"/>
      <c r="GQU29" s="519"/>
      <c r="GQY29" s="519"/>
      <c r="GQZ29" s="519"/>
      <c r="GRD29" s="519"/>
      <c r="GRE29" s="519"/>
      <c r="GRI29" s="519"/>
      <c r="GRJ29" s="519"/>
      <c r="GRN29" s="519"/>
      <c r="GRO29" s="519"/>
      <c r="GRS29" s="519"/>
      <c r="GRT29" s="519"/>
      <c r="GRX29" s="519"/>
      <c r="GRY29" s="519"/>
      <c r="GSC29" s="519"/>
      <c r="GSD29" s="519"/>
      <c r="GSH29" s="519"/>
      <c r="GSI29" s="519"/>
      <c r="GSM29" s="519"/>
      <c r="GSN29" s="519"/>
      <c r="GSR29" s="519"/>
      <c r="GSS29" s="519"/>
      <c r="GSW29" s="519"/>
      <c r="GSX29" s="519"/>
      <c r="GTB29" s="519"/>
      <c r="GTC29" s="519"/>
      <c r="GTG29" s="519"/>
      <c r="GTH29" s="519"/>
      <c r="GTL29" s="519"/>
      <c r="GTM29" s="519"/>
      <c r="GTQ29" s="519"/>
      <c r="GTR29" s="519"/>
      <c r="GTV29" s="519"/>
      <c r="GTW29" s="519"/>
      <c r="GUA29" s="519"/>
      <c r="GUB29" s="519"/>
      <c r="GUF29" s="519"/>
      <c r="GUG29" s="519"/>
      <c r="GUK29" s="519"/>
      <c r="GUL29" s="519"/>
      <c r="GUP29" s="519"/>
      <c r="GUQ29" s="519"/>
      <c r="GUU29" s="519"/>
      <c r="GUV29" s="519"/>
      <c r="GUZ29" s="519"/>
      <c r="GVA29" s="519"/>
      <c r="GVE29" s="519"/>
      <c r="GVF29" s="519"/>
      <c r="GVJ29" s="519"/>
      <c r="GVK29" s="519"/>
      <c r="GVO29" s="519"/>
      <c r="GVP29" s="519"/>
      <c r="GVT29" s="519"/>
      <c r="GVU29" s="519"/>
      <c r="GVY29" s="519"/>
      <c r="GVZ29" s="519"/>
      <c r="GWD29" s="519"/>
      <c r="GWE29" s="519"/>
      <c r="GWI29" s="519"/>
      <c r="GWJ29" s="519"/>
      <c r="GWN29" s="519"/>
      <c r="GWO29" s="519"/>
      <c r="GWS29" s="519"/>
      <c r="GWT29" s="519"/>
      <c r="GWX29" s="519"/>
      <c r="GWY29" s="519"/>
      <c r="GXC29" s="519"/>
      <c r="GXD29" s="519"/>
      <c r="GXH29" s="519"/>
      <c r="GXI29" s="519"/>
      <c r="GXM29" s="519"/>
      <c r="GXN29" s="519"/>
      <c r="GXR29" s="519"/>
      <c r="GXS29" s="519"/>
      <c r="GXW29" s="519"/>
      <c r="GXX29" s="519"/>
      <c r="GYB29" s="519"/>
      <c r="GYC29" s="519"/>
      <c r="GYG29" s="519"/>
      <c r="GYH29" s="519"/>
      <c r="GYL29" s="519"/>
      <c r="GYM29" s="519"/>
      <c r="GYQ29" s="519"/>
      <c r="GYR29" s="519"/>
      <c r="GYV29" s="519"/>
      <c r="GYW29" s="519"/>
      <c r="GZA29" s="519"/>
      <c r="GZB29" s="519"/>
      <c r="GZF29" s="519"/>
      <c r="GZG29" s="519"/>
      <c r="GZK29" s="519"/>
      <c r="GZL29" s="519"/>
      <c r="GZP29" s="519"/>
      <c r="GZQ29" s="519"/>
      <c r="GZU29" s="519"/>
      <c r="GZV29" s="519"/>
      <c r="GZZ29" s="519"/>
      <c r="HAA29" s="519"/>
      <c r="HAE29" s="519"/>
      <c r="HAF29" s="519"/>
      <c r="HAJ29" s="519"/>
      <c r="HAK29" s="519"/>
      <c r="HAO29" s="519"/>
      <c r="HAP29" s="519"/>
      <c r="HAT29" s="519"/>
      <c r="HAU29" s="519"/>
      <c r="HAY29" s="519"/>
      <c r="HAZ29" s="519"/>
      <c r="HBD29" s="519"/>
      <c r="HBE29" s="519"/>
      <c r="HBI29" s="519"/>
      <c r="HBJ29" s="519"/>
      <c r="HBN29" s="519"/>
      <c r="HBO29" s="519"/>
      <c r="HBS29" s="519"/>
      <c r="HBT29" s="519"/>
      <c r="HBX29" s="519"/>
      <c r="HBY29" s="519"/>
      <c r="HCC29" s="519"/>
      <c r="HCD29" s="519"/>
      <c r="HCH29" s="519"/>
      <c r="HCI29" s="519"/>
      <c r="HCM29" s="519"/>
      <c r="HCN29" s="519"/>
      <c r="HCR29" s="519"/>
      <c r="HCS29" s="519"/>
      <c r="HCW29" s="519"/>
      <c r="HCX29" s="519"/>
      <c r="HDB29" s="519"/>
      <c r="HDC29" s="519"/>
      <c r="HDG29" s="519"/>
      <c r="HDH29" s="519"/>
      <c r="HDL29" s="519"/>
      <c r="HDM29" s="519"/>
      <c r="HDQ29" s="519"/>
      <c r="HDR29" s="519"/>
      <c r="HDV29" s="519"/>
      <c r="HDW29" s="519"/>
      <c r="HEA29" s="519"/>
      <c r="HEB29" s="519"/>
      <c r="HEF29" s="519"/>
      <c r="HEG29" s="519"/>
      <c r="HEK29" s="519"/>
      <c r="HEL29" s="519"/>
      <c r="HEP29" s="519"/>
      <c r="HEQ29" s="519"/>
      <c r="HEU29" s="519"/>
      <c r="HEV29" s="519"/>
      <c r="HEZ29" s="519"/>
      <c r="HFA29" s="519"/>
      <c r="HFE29" s="519"/>
      <c r="HFF29" s="519"/>
      <c r="HFJ29" s="519"/>
      <c r="HFK29" s="519"/>
      <c r="HFO29" s="519"/>
      <c r="HFP29" s="519"/>
      <c r="HFT29" s="519"/>
      <c r="HFU29" s="519"/>
      <c r="HFY29" s="519"/>
      <c r="HFZ29" s="519"/>
      <c r="HGD29" s="519"/>
      <c r="HGE29" s="519"/>
      <c r="HGI29" s="519"/>
      <c r="HGJ29" s="519"/>
      <c r="HGN29" s="519"/>
      <c r="HGO29" s="519"/>
      <c r="HGS29" s="519"/>
      <c r="HGT29" s="519"/>
      <c r="HGX29" s="519"/>
      <c r="HGY29" s="519"/>
      <c r="HHC29" s="519"/>
      <c r="HHD29" s="519"/>
      <c r="HHH29" s="519"/>
      <c r="HHI29" s="519"/>
      <c r="HHM29" s="519"/>
      <c r="HHN29" s="519"/>
      <c r="HHR29" s="519"/>
      <c r="HHS29" s="519"/>
      <c r="HHW29" s="519"/>
      <c r="HHX29" s="519"/>
      <c r="HIB29" s="519"/>
      <c r="HIC29" s="519"/>
      <c r="HIG29" s="519"/>
      <c r="HIH29" s="519"/>
      <c r="HIL29" s="519"/>
      <c r="HIM29" s="519"/>
      <c r="HIQ29" s="519"/>
      <c r="HIR29" s="519"/>
      <c r="HIV29" s="519"/>
      <c r="HIW29" s="519"/>
      <c r="HJA29" s="519"/>
      <c r="HJB29" s="519"/>
      <c r="HJF29" s="519"/>
      <c r="HJG29" s="519"/>
      <c r="HJK29" s="519"/>
      <c r="HJL29" s="519"/>
      <c r="HJP29" s="519"/>
      <c r="HJQ29" s="519"/>
      <c r="HJU29" s="519"/>
      <c r="HJV29" s="519"/>
      <c r="HJZ29" s="519"/>
      <c r="HKA29" s="519"/>
      <c r="HKE29" s="519"/>
      <c r="HKF29" s="519"/>
      <c r="HKJ29" s="519"/>
      <c r="HKK29" s="519"/>
      <c r="HKO29" s="519"/>
      <c r="HKP29" s="519"/>
      <c r="HKT29" s="519"/>
      <c r="HKU29" s="519"/>
      <c r="HKY29" s="519"/>
      <c r="HKZ29" s="519"/>
      <c r="HLD29" s="519"/>
      <c r="HLE29" s="519"/>
      <c r="HLI29" s="519"/>
      <c r="HLJ29" s="519"/>
      <c r="HLN29" s="519"/>
      <c r="HLO29" s="519"/>
      <c r="HLS29" s="519"/>
      <c r="HLT29" s="519"/>
      <c r="HLX29" s="519"/>
      <c r="HLY29" s="519"/>
      <c r="HMC29" s="519"/>
      <c r="HMD29" s="519"/>
      <c r="HMH29" s="519"/>
      <c r="HMI29" s="519"/>
      <c r="HMM29" s="519"/>
      <c r="HMN29" s="519"/>
      <c r="HMR29" s="519"/>
      <c r="HMS29" s="519"/>
      <c r="HMW29" s="519"/>
      <c r="HMX29" s="519"/>
      <c r="HNB29" s="519"/>
      <c r="HNC29" s="519"/>
      <c r="HNG29" s="519"/>
      <c r="HNH29" s="519"/>
      <c r="HNL29" s="519"/>
      <c r="HNM29" s="519"/>
      <c r="HNQ29" s="519"/>
      <c r="HNR29" s="519"/>
      <c r="HNV29" s="519"/>
      <c r="HNW29" s="519"/>
      <c r="HOA29" s="519"/>
      <c r="HOB29" s="519"/>
      <c r="HOF29" s="519"/>
      <c r="HOG29" s="519"/>
      <c r="HOK29" s="519"/>
      <c r="HOL29" s="519"/>
      <c r="HOP29" s="519"/>
      <c r="HOQ29" s="519"/>
      <c r="HOU29" s="519"/>
      <c r="HOV29" s="519"/>
      <c r="HOZ29" s="519"/>
      <c r="HPA29" s="519"/>
      <c r="HPE29" s="519"/>
      <c r="HPF29" s="519"/>
      <c r="HPJ29" s="519"/>
      <c r="HPK29" s="519"/>
      <c r="HPO29" s="519"/>
      <c r="HPP29" s="519"/>
      <c r="HPT29" s="519"/>
      <c r="HPU29" s="519"/>
      <c r="HPY29" s="519"/>
      <c r="HPZ29" s="519"/>
      <c r="HQD29" s="519"/>
      <c r="HQE29" s="519"/>
      <c r="HQI29" s="519"/>
      <c r="HQJ29" s="519"/>
      <c r="HQN29" s="519"/>
      <c r="HQO29" s="519"/>
      <c r="HQS29" s="519"/>
      <c r="HQT29" s="519"/>
      <c r="HQX29" s="519"/>
      <c r="HQY29" s="519"/>
      <c r="HRC29" s="519"/>
      <c r="HRD29" s="519"/>
      <c r="HRH29" s="519"/>
      <c r="HRI29" s="519"/>
      <c r="HRM29" s="519"/>
      <c r="HRN29" s="519"/>
      <c r="HRR29" s="519"/>
      <c r="HRS29" s="519"/>
      <c r="HRW29" s="519"/>
      <c r="HRX29" s="519"/>
      <c r="HSB29" s="519"/>
      <c r="HSC29" s="519"/>
      <c r="HSG29" s="519"/>
      <c r="HSH29" s="519"/>
      <c r="HSL29" s="519"/>
      <c r="HSM29" s="519"/>
      <c r="HSQ29" s="519"/>
      <c r="HSR29" s="519"/>
      <c r="HSV29" s="519"/>
      <c r="HSW29" s="519"/>
      <c r="HTA29" s="519"/>
      <c r="HTB29" s="519"/>
      <c r="HTF29" s="519"/>
      <c r="HTG29" s="519"/>
      <c r="HTK29" s="519"/>
      <c r="HTL29" s="519"/>
      <c r="HTP29" s="519"/>
      <c r="HTQ29" s="519"/>
      <c r="HTU29" s="519"/>
      <c r="HTV29" s="519"/>
      <c r="HTZ29" s="519"/>
      <c r="HUA29" s="519"/>
      <c r="HUE29" s="519"/>
      <c r="HUF29" s="519"/>
      <c r="HUJ29" s="519"/>
      <c r="HUK29" s="519"/>
      <c r="HUO29" s="519"/>
      <c r="HUP29" s="519"/>
      <c r="HUT29" s="519"/>
      <c r="HUU29" s="519"/>
      <c r="HUY29" s="519"/>
      <c r="HUZ29" s="519"/>
      <c r="HVD29" s="519"/>
      <c r="HVE29" s="519"/>
      <c r="HVI29" s="519"/>
      <c r="HVJ29" s="519"/>
      <c r="HVN29" s="519"/>
      <c r="HVO29" s="519"/>
      <c r="HVS29" s="519"/>
      <c r="HVT29" s="519"/>
      <c r="HVX29" s="519"/>
      <c r="HVY29" s="519"/>
      <c r="HWC29" s="519"/>
      <c r="HWD29" s="519"/>
      <c r="HWH29" s="519"/>
      <c r="HWI29" s="519"/>
      <c r="HWM29" s="519"/>
      <c r="HWN29" s="519"/>
      <c r="HWR29" s="519"/>
      <c r="HWS29" s="519"/>
      <c r="HWW29" s="519"/>
      <c r="HWX29" s="519"/>
      <c r="HXB29" s="519"/>
      <c r="HXC29" s="519"/>
      <c r="HXG29" s="519"/>
      <c r="HXH29" s="519"/>
      <c r="HXL29" s="519"/>
      <c r="HXM29" s="519"/>
      <c r="HXQ29" s="519"/>
      <c r="HXR29" s="519"/>
      <c r="HXV29" s="519"/>
      <c r="HXW29" s="519"/>
      <c r="HYA29" s="519"/>
      <c r="HYB29" s="519"/>
      <c r="HYF29" s="519"/>
      <c r="HYG29" s="519"/>
      <c r="HYK29" s="519"/>
      <c r="HYL29" s="519"/>
      <c r="HYP29" s="519"/>
      <c r="HYQ29" s="519"/>
      <c r="HYU29" s="519"/>
      <c r="HYV29" s="519"/>
      <c r="HYZ29" s="519"/>
      <c r="HZA29" s="519"/>
      <c r="HZE29" s="519"/>
      <c r="HZF29" s="519"/>
      <c r="HZJ29" s="519"/>
      <c r="HZK29" s="519"/>
      <c r="HZO29" s="519"/>
      <c r="HZP29" s="519"/>
      <c r="HZT29" s="519"/>
      <c r="HZU29" s="519"/>
      <c r="HZY29" s="519"/>
      <c r="HZZ29" s="519"/>
      <c r="IAD29" s="519"/>
      <c r="IAE29" s="519"/>
      <c r="IAI29" s="519"/>
      <c r="IAJ29" s="519"/>
      <c r="IAN29" s="519"/>
      <c r="IAO29" s="519"/>
      <c r="IAS29" s="519"/>
      <c r="IAT29" s="519"/>
      <c r="IAX29" s="519"/>
      <c r="IAY29" s="519"/>
      <c r="IBC29" s="519"/>
      <c r="IBD29" s="519"/>
      <c r="IBH29" s="519"/>
      <c r="IBI29" s="519"/>
      <c r="IBM29" s="519"/>
      <c r="IBN29" s="519"/>
      <c r="IBR29" s="519"/>
      <c r="IBS29" s="519"/>
      <c r="IBW29" s="519"/>
      <c r="IBX29" s="519"/>
      <c r="ICB29" s="519"/>
      <c r="ICC29" s="519"/>
      <c r="ICG29" s="519"/>
      <c r="ICH29" s="519"/>
      <c r="ICL29" s="519"/>
      <c r="ICM29" s="519"/>
      <c r="ICQ29" s="519"/>
      <c r="ICR29" s="519"/>
      <c r="ICV29" s="519"/>
      <c r="ICW29" s="519"/>
      <c r="IDA29" s="519"/>
      <c r="IDB29" s="519"/>
      <c r="IDF29" s="519"/>
      <c r="IDG29" s="519"/>
      <c r="IDK29" s="519"/>
      <c r="IDL29" s="519"/>
      <c r="IDP29" s="519"/>
      <c r="IDQ29" s="519"/>
      <c r="IDU29" s="519"/>
      <c r="IDV29" s="519"/>
      <c r="IDZ29" s="519"/>
      <c r="IEA29" s="519"/>
      <c r="IEE29" s="519"/>
      <c r="IEF29" s="519"/>
      <c r="IEJ29" s="519"/>
      <c r="IEK29" s="519"/>
      <c r="IEO29" s="519"/>
      <c r="IEP29" s="519"/>
      <c r="IET29" s="519"/>
      <c r="IEU29" s="519"/>
      <c r="IEY29" s="519"/>
      <c r="IEZ29" s="519"/>
      <c r="IFD29" s="519"/>
      <c r="IFE29" s="519"/>
      <c r="IFI29" s="519"/>
      <c r="IFJ29" s="519"/>
      <c r="IFN29" s="519"/>
      <c r="IFO29" s="519"/>
      <c r="IFS29" s="519"/>
      <c r="IFT29" s="519"/>
      <c r="IFX29" s="519"/>
      <c r="IFY29" s="519"/>
      <c r="IGC29" s="519"/>
      <c r="IGD29" s="519"/>
      <c r="IGH29" s="519"/>
      <c r="IGI29" s="519"/>
      <c r="IGM29" s="519"/>
      <c r="IGN29" s="519"/>
      <c r="IGR29" s="519"/>
      <c r="IGS29" s="519"/>
      <c r="IGW29" s="519"/>
      <c r="IGX29" s="519"/>
      <c r="IHB29" s="519"/>
      <c r="IHC29" s="519"/>
      <c r="IHG29" s="519"/>
      <c r="IHH29" s="519"/>
      <c r="IHL29" s="519"/>
      <c r="IHM29" s="519"/>
      <c r="IHQ29" s="519"/>
      <c r="IHR29" s="519"/>
      <c r="IHV29" s="519"/>
      <c r="IHW29" s="519"/>
      <c r="IIA29" s="519"/>
      <c r="IIB29" s="519"/>
      <c r="IIF29" s="519"/>
      <c r="IIG29" s="519"/>
      <c r="IIK29" s="519"/>
      <c r="IIL29" s="519"/>
      <c r="IIP29" s="519"/>
      <c r="IIQ29" s="519"/>
      <c r="IIU29" s="519"/>
      <c r="IIV29" s="519"/>
      <c r="IIZ29" s="519"/>
      <c r="IJA29" s="519"/>
      <c r="IJE29" s="519"/>
      <c r="IJF29" s="519"/>
      <c r="IJJ29" s="519"/>
      <c r="IJK29" s="519"/>
      <c r="IJO29" s="519"/>
      <c r="IJP29" s="519"/>
      <c r="IJT29" s="519"/>
      <c r="IJU29" s="519"/>
      <c r="IJY29" s="519"/>
      <c r="IJZ29" s="519"/>
      <c r="IKD29" s="519"/>
      <c r="IKE29" s="519"/>
      <c r="IKI29" s="519"/>
      <c r="IKJ29" s="519"/>
      <c r="IKN29" s="519"/>
      <c r="IKO29" s="519"/>
      <c r="IKS29" s="519"/>
      <c r="IKT29" s="519"/>
      <c r="IKX29" s="519"/>
      <c r="IKY29" s="519"/>
      <c r="ILC29" s="519"/>
      <c r="ILD29" s="519"/>
      <c r="ILH29" s="519"/>
      <c r="ILI29" s="519"/>
      <c r="ILM29" s="519"/>
      <c r="ILN29" s="519"/>
      <c r="ILR29" s="519"/>
      <c r="ILS29" s="519"/>
      <c r="ILW29" s="519"/>
      <c r="ILX29" s="519"/>
      <c r="IMB29" s="519"/>
      <c r="IMC29" s="519"/>
      <c r="IMG29" s="519"/>
      <c r="IMH29" s="519"/>
      <c r="IML29" s="519"/>
      <c r="IMM29" s="519"/>
      <c r="IMQ29" s="519"/>
      <c r="IMR29" s="519"/>
      <c r="IMV29" s="519"/>
      <c r="IMW29" s="519"/>
      <c r="INA29" s="519"/>
      <c r="INB29" s="519"/>
      <c r="INF29" s="519"/>
      <c r="ING29" s="519"/>
      <c r="INK29" s="519"/>
      <c r="INL29" s="519"/>
      <c r="INP29" s="519"/>
      <c r="INQ29" s="519"/>
      <c r="INU29" s="519"/>
      <c r="INV29" s="519"/>
      <c r="INZ29" s="519"/>
      <c r="IOA29" s="519"/>
      <c r="IOE29" s="519"/>
      <c r="IOF29" s="519"/>
      <c r="IOJ29" s="519"/>
      <c r="IOK29" s="519"/>
      <c r="IOO29" s="519"/>
      <c r="IOP29" s="519"/>
      <c r="IOT29" s="519"/>
      <c r="IOU29" s="519"/>
      <c r="IOY29" s="519"/>
      <c r="IOZ29" s="519"/>
      <c r="IPD29" s="519"/>
      <c r="IPE29" s="519"/>
      <c r="IPI29" s="519"/>
      <c r="IPJ29" s="519"/>
      <c r="IPN29" s="519"/>
      <c r="IPO29" s="519"/>
      <c r="IPS29" s="519"/>
      <c r="IPT29" s="519"/>
      <c r="IPX29" s="519"/>
      <c r="IPY29" s="519"/>
      <c r="IQC29" s="519"/>
      <c r="IQD29" s="519"/>
      <c r="IQH29" s="519"/>
      <c r="IQI29" s="519"/>
      <c r="IQM29" s="519"/>
      <c r="IQN29" s="519"/>
      <c r="IQR29" s="519"/>
      <c r="IQS29" s="519"/>
      <c r="IQW29" s="519"/>
      <c r="IQX29" s="519"/>
      <c r="IRB29" s="519"/>
      <c r="IRC29" s="519"/>
      <c r="IRG29" s="519"/>
      <c r="IRH29" s="519"/>
      <c r="IRL29" s="519"/>
      <c r="IRM29" s="519"/>
      <c r="IRQ29" s="519"/>
      <c r="IRR29" s="519"/>
      <c r="IRV29" s="519"/>
      <c r="IRW29" s="519"/>
      <c r="ISA29" s="519"/>
      <c r="ISB29" s="519"/>
      <c r="ISF29" s="519"/>
      <c r="ISG29" s="519"/>
      <c r="ISK29" s="519"/>
      <c r="ISL29" s="519"/>
      <c r="ISP29" s="519"/>
      <c r="ISQ29" s="519"/>
      <c r="ISU29" s="519"/>
      <c r="ISV29" s="519"/>
      <c r="ISZ29" s="519"/>
      <c r="ITA29" s="519"/>
      <c r="ITE29" s="519"/>
      <c r="ITF29" s="519"/>
      <c r="ITJ29" s="519"/>
      <c r="ITK29" s="519"/>
      <c r="ITO29" s="519"/>
      <c r="ITP29" s="519"/>
      <c r="ITT29" s="519"/>
      <c r="ITU29" s="519"/>
      <c r="ITY29" s="519"/>
      <c r="ITZ29" s="519"/>
      <c r="IUD29" s="519"/>
      <c r="IUE29" s="519"/>
      <c r="IUI29" s="519"/>
      <c r="IUJ29" s="519"/>
      <c r="IUN29" s="519"/>
      <c r="IUO29" s="519"/>
      <c r="IUS29" s="519"/>
      <c r="IUT29" s="519"/>
      <c r="IUX29" s="519"/>
      <c r="IUY29" s="519"/>
      <c r="IVC29" s="519"/>
      <c r="IVD29" s="519"/>
      <c r="IVH29" s="519"/>
      <c r="IVI29" s="519"/>
      <c r="IVM29" s="519"/>
      <c r="IVN29" s="519"/>
      <c r="IVR29" s="519"/>
      <c r="IVS29" s="519"/>
      <c r="IVW29" s="519"/>
      <c r="IVX29" s="519"/>
      <c r="IWB29" s="519"/>
      <c r="IWC29" s="519"/>
      <c r="IWG29" s="519"/>
      <c r="IWH29" s="519"/>
      <c r="IWL29" s="519"/>
      <c r="IWM29" s="519"/>
      <c r="IWQ29" s="519"/>
      <c r="IWR29" s="519"/>
      <c r="IWV29" s="519"/>
      <c r="IWW29" s="519"/>
      <c r="IXA29" s="519"/>
      <c r="IXB29" s="519"/>
      <c r="IXF29" s="519"/>
      <c r="IXG29" s="519"/>
      <c r="IXK29" s="519"/>
      <c r="IXL29" s="519"/>
      <c r="IXP29" s="519"/>
      <c r="IXQ29" s="519"/>
      <c r="IXU29" s="519"/>
      <c r="IXV29" s="519"/>
      <c r="IXZ29" s="519"/>
      <c r="IYA29" s="519"/>
      <c r="IYE29" s="519"/>
      <c r="IYF29" s="519"/>
      <c r="IYJ29" s="519"/>
      <c r="IYK29" s="519"/>
      <c r="IYO29" s="519"/>
      <c r="IYP29" s="519"/>
      <c r="IYT29" s="519"/>
      <c r="IYU29" s="519"/>
      <c r="IYY29" s="519"/>
      <c r="IYZ29" s="519"/>
      <c r="IZD29" s="519"/>
      <c r="IZE29" s="519"/>
      <c r="IZI29" s="519"/>
      <c r="IZJ29" s="519"/>
      <c r="IZN29" s="519"/>
      <c r="IZO29" s="519"/>
      <c r="IZS29" s="519"/>
      <c r="IZT29" s="519"/>
      <c r="IZX29" s="519"/>
      <c r="IZY29" s="519"/>
      <c r="JAC29" s="519"/>
      <c r="JAD29" s="519"/>
      <c r="JAH29" s="519"/>
      <c r="JAI29" s="519"/>
      <c r="JAM29" s="519"/>
      <c r="JAN29" s="519"/>
      <c r="JAR29" s="519"/>
      <c r="JAS29" s="519"/>
      <c r="JAW29" s="519"/>
      <c r="JAX29" s="519"/>
      <c r="JBB29" s="519"/>
      <c r="JBC29" s="519"/>
      <c r="JBG29" s="519"/>
      <c r="JBH29" s="519"/>
      <c r="JBL29" s="519"/>
      <c r="JBM29" s="519"/>
      <c r="JBQ29" s="519"/>
      <c r="JBR29" s="519"/>
      <c r="JBV29" s="519"/>
      <c r="JBW29" s="519"/>
      <c r="JCA29" s="519"/>
      <c r="JCB29" s="519"/>
      <c r="JCF29" s="519"/>
      <c r="JCG29" s="519"/>
      <c r="JCK29" s="519"/>
      <c r="JCL29" s="519"/>
      <c r="JCP29" s="519"/>
      <c r="JCQ29" s="519"/>
      <c r="JCU29" s="519"/>
      <c r="JCV29" s="519"/>
      <c r="JCZ29" s="519"/>
      <c r="JDA29" s="519"/>
      <c r="JDE29" s="519"/>
      <c r="JDF29" s="519"/>
      <c r="JDJ29" s="519"/>
      <c r="JDK29" s="519"/>
      <c r="JDO29" s="519"/>
      <c r="JDP29" s="519"/>
      <c r="JDT29" s="519"/>
      <c r="JDU29" s="519"/>
      <c r="JDY29" s="519"/>
      <c r="JDZ29" s="519"/>
      <c r="JED29" s="519"/>
      <c r="JEE29" s="519"/>
      <c r="JEI29" s="519"/>
      <c r="JEJ29" s="519"/>
      <c r="JEN29" s="519"/>
      <c r="JEO29" s="519"/>
      <c r="JES29" s="519"/>
      <c r="JET29" s="519"/>
      <c r="JEX29" s="519"/>
      <c r="JEY29" s="519"/>
      <c r="JFC29" s="519"/>
      <c r="JFD29" s="519"/>
      <c r="JFH29" s="519"/>
      <c r="JFI29" s="519"/>
      <c r="JFM29" s="519"/>
      <c r="JFN29" s="519"/>
      <c r="JFR29" s="519"/>
      <c r="JFS29" s="519"/>
      <c r="JFW29" s="519"/>
      <c r="JFX29" s="519"/>
      <c r="JGB29" s="519"/>
      <c r="JGC29" s="519"/>
      <c r="JGG29" s="519"/>
      <c r="JGH29" s="519"/>
      <c r="JGL29" s="519"/>
      <c r="JGM29" s="519"/>
      <c r="JGQ29" s="519"/>
      <c r="JGR29" s="519"/>
      <c r="JGV29" s="519"/>
      <c r="JGW29" s="519"/>
      <c r="JHA29" s="519"/>
      <c r="JHB29" s="519"/>
      <c r="JHF29" s="519"/>
      <c r="JHG29" s="519"/>
      <c r="JHK29" s="519"/>
      <c r="JHL29" s="519"/>
      <c r="JHP29" s="519"/>
      <c r="JHQ29" s="519"/>
      <c r="JHU29" s="519"/>
      <c r="JHV29" s="519"/>
      <c r="JHZ29" s="519"/>
      <c r="JIA29" s="519"/>
      <c r="JIE29" s="519"/>
      <c r="JIF29" s="519"/>
      <c r="JIJ29" s="519"/>
      <c r="JIK29" s="519"/>
      <c r="JIO29" s="519"/>
      <c r="JIP29" s="519"/>
      <c r="JIT29" s="519"/>
      <c r="JIU29" s="519"/>
      <c r="JIY29" s="519"/>
      <c r="JIZ29" s="519"/>
      <c r="JJD29" s="519"/>
      <c r="JJE29" s="519"/>
      <c r="JJI29" s="519"/>
      <c r="JJJ29" s="519"/>
      <c r="JJN29" s="519"/>
      <c r="JJO29" s="519"/>
      <c r="JJS29" s="519"/>
      <c r="JJT29" s="519"/>
      <c r="JJX29" s="519"/>
      <c r="JJY29" s="519"/>
      <c r="JKC29" s="519"/>
      <c r="JKD29" s="519"/>
      <c r="JKH29" s="519"/>
      <c r="JKI29" s="519"/>
      <c r="JKM29" s="519"/>
      <c r="JKN29" s="519"/>
      <c r="JKR29" s="519"/>
      <c r="JKS29" s="519"/>
      <c r="JKW29" s="519"/>
      <c r="JKX29" s="519"/>
      <c r="JLB29" s="519"/>
      <c r="JLC29" s="519"/>
      <c r="JLG29" s="519"/>
      <c r="JLH29" s="519"/>
      <c r="JLL29" s="519"/>
      <c r="JLM29" s="519"/>
      <c r="JLQ29" s="519"/>
      <c r="JLR29" s="519"/>
      <c r="JLV29" s="519"/>
      <c r="JLW29" s="519"/>
      <c r="JMA29" s="519"/>
      <c r="JMB29" s="519"/>
      <c r="JMF29" s="519"/>
      <c r="JMG29" s="519"/>
      <c r="JMK29" s="519"/>
      <c r="JML29" s="519"/>
      <c r="JMP29" s="519"/>
      <c r="JMQ29" s="519"/>
      <c r="JMU29" s="519"/>
      <c r="JMV29" s="519"/>
      <c r="JMZ29" s="519"/>
      <c r="JNA29" s="519"/>
      <c r="JNE29" s="519"/>
      <c r="JNF29" s="519"/>
      <c r="JNJ29" s="519"/>
      <c r="JNK29" s="519"/>
      <c r="JNO29" s="519"/>
      <c r="JNP29" s="519"/>
      <c r="JNT29" s="519"/>
      <c r="JNU29" s="519"/>
      <c r="JNY29" s="519"/>
      <c r="JNZ29" s="519"/>
      <c r="JOD29" s="519"/>
      <c r="JOE29" s="519"/>
      <c r="JOI29" s="519"/>
      <c r="JOJ29" s="519"/>
      <c r="JON29" s="519"/>
      <c r="JOO29" s="519"/>
      <c r="JOS29" s="519"/>
      <c r="JOT29" s="519"/>
      <c r="JOX29" s="519"/>
      <c r="JOY29" s="519"/>
      <c r="JPC29" s="519"/>
      <c r="JPD29" s="519"/>
      <c r="JPH29" s="519"/>
      <c r="JPI29" s="519"/>
      <c r="JPM29" s="519"/>
      <c r="JPN29" s="519"/>
      <c r="JPR29" s="519"/>
      <c r="JPS29" s="519"/>
      <c r="JPW29" s="519"/>
      <c r="JPX29" s="519"/>
      <c r="JQB29" s="519"/>
      <c r="JQC29" s="519"/>
      <c r="JQG29" s="519"/>
      <c r="JQH29" s="519"/>
      <c r="JQL29" s="519"/>
      <c r="JQM29" s="519"/>
      <c r="JQQ29" s="519"/>
      <c r="JQR29" s="519"/>
      <c r="JQV29" s="519"/>
      <c r="JQW29" s="519"/>
      <c r="JRA29" s="519"/>
      <c r="JRB29" s="519"/>
      <c r="JRF29" s="519"/>
      <c r="JRG29" s="519"/>
      <c r="JRK29" s="519"/>
      <c r="JRL29" s="519"/>
      <c r="JRP29" s="519"/>
      <c r="JRQ29" s="519"/>
      <c r="JRU29" s="519"/>
      <c r="JRV29" s="519"/>
      <c r="JRZ29" s="519"/>
      <c r="JSA29" s="519"/>
      <c r="JSE29" s="519"/>
      <c r="JSF29" s="519"/>
      <c r="JSJ29" s="519"/>
      <c r="JSK29" s="519"/>
      <c r="JSO29" s="519"/>
      <c r="JSP29" s="519"/>
      <c r="JST29" s="519"/>
      <c r="JSU29" s="519"/>
      <c r="JSY29" s="519"/>
      <c r="JSZ29" s="519"/>
      <c r="JTD29" s="519"/>
      <c r="JTE29" s="519"/>
      <c r="JTI29" s="519"/>
      <c r="JTJ29" s="519"/>
      <c r="JTN29" s="519"/>
      <c r="JTO29" s="519"/>
      <c r="JTS29" s="519"/>
      <c r="JTT29" s="519"/>
      <c r="JTX29" s="519"/>
      <c r="JTY29" s="519"/>
      <c r="JUC29" s="519"/>
      <c r="JUD29" s="519"/>
      <c r="JUH29" s="519"/>
      <c r="JUI29" s="519"/>
      <c r="JUM29" s="519"/>
      <c r="JUN29" s="519"/>
      <c r="JUR29" s="519"/>
      <c r="JUS29" s="519"/>
      <c r="JUW29" s="519"/>
      <c r="JUX29" s="519"/>
      <c r="JVB29" s="519"/>
      <c r="JVC29" s="519"/>
      <c r="JVG29" s="519"/>
      <c r="JVH29" s="519"/>
      <c r="JVL29" s="519"/>
      <c r="JVM29" s="519"/>
      <c r="JVQ29" s="519"/>
      <c r="JVR29" s="519"/>
      <c r="JVV29" s="519"/>
      <c r="JVW29" s="519"/>
      <c r="JWA29" s="519"/>
      <c r="JWB29" s="519"/>
      <c r="JWF29" s="519"/>
      <c r="JWG29" s="519"/>
      <c r="JWK29" s="519"/>
      <c r="JWL29" s="519"/>
      <c r="JWP29" s="519"/>
      <c r="JWQ29" s="519"/>
      <c r="JWU29" s="519"/>
      <c r="JWV29" s="519"/>
      <c r="JWZ29" s="519"/>
      <c r="JXA29" s="519"/>
      <c r="JXE29" s="519"/>
      <c r="JXF29" s="519"/>
      <c r="JXJ29" s="519"/>
      <c r="JXK29" s="519"/>
      <c r="JXO29" s="519"/>
      <c r="JXP29" s="519"/>
      <c r="JXT29" s="519"/>
      <c r="JXU29" s="519"/>
      <c r="JXY29" s="519"/>
      <c r="JXZ29" s="519"/>
      <c r="JYD29" s="519"/>
      <c r="JYE29" s="519"/>
      <c r="JYI29" s="519"/>
      <c r="JYJ29" s="519"/>
      <c r="JYN29" s="519"/>
      <c r="JYO29" s="519"/>
      <c r="JYS29" s="519"/>
      <c r="JYT29" s="519"/>
      <c r="JYX29" s="519"/>
      <c r="JYY29" s="519"/>
      <c r="JZC29" s="519"/>
      <c r="JZD29" s="519"/>
      <c r="JZH29" s="519"/>
      <c r="JZI29" s="519"/>
      <c r="JZM29" s="519"/>
      <c r="JZN29" s="519"/>
      <c r="JZR29" s="519"/>
      <c r="JZS29" s="519"/>
      <c r="JZW29" s="519"/>
      <c r="JZX29" s="519"/>
      <c r="KAB29" s="519"/>
      <c r="KAC29" s="519"/>
      <c r="KAG29" s="519"/>
      <c r="KAH29" s="519"/>
      <c r="KAL29" s="519"/>
      <c r="KAM29" s="519"/>
      <c r="KAQ29" s="519"/>
      <c r="KAR29" s="519"/>
      <c r="KAV29" s="519"/>
      <c r="KAW29" s="519"/>
      <c r="KBA29" s="519"/>
      <c r="KBB29" s="519"/>
      <c r="KBF29" s="519"/>
      <c r="KBG29" s="519"/>
      <c r="KBK29" s="519"/>
      <c r="KBL29" s="519"/>
      <c r="KBP29" s="519"/>
      <c r="KBQ29" s="519"/>
      <c r="KBU29" s="519"/>
      <c r="KBV29" s="519"/>
      <c r="KBZ29" s="519"/>
      <c r="KCA29" s="519"/>
      <c r="KCE29" s="519"/>
      <c r="KCF29" s="519"/>
      <c r="KCJ29" s="519"/>
      <c r="KCK29" s="519"/>
      <c r="KCO29" s="519"/>
      <c r="KCP29" s="519"/>
      <c r="KCT29" s="519"/>
      <c r="KCU29" s="519"/>
      <c r="KCY29" s="519"/>
      <c r="KCZ29" s="519"/>
      <c r="KDD29" s="519"/>
      <c r="KDE29" s="519"/>
      <c r="KDI29" s="519"/>
      <c r="KDJ29" s="519"/>
      <c r="KDN29" s="519"/>
      <c r="KDO29" s="519"/>
      <c r="KDS29" s="519"/>
      <c r="KDT29" s="519"/>
      <c r="KDX29" s="519"/>
      <c r="KDY29" s="519"/>
      <c r="KEC29" s="519"/>
      <c r="KED29" s="519"/>
      <c r="KEH29" s="519"/>
      <c r="KEI29" s="519"/>
      <c r="KEM29" s="519"/>
      <c r="KEN29" s="519"/>
      <c r="KER29" s="519"/>
      <c r="KES29" s="519"/>
      <c r="KEW29" s="519"/>
      <c r="KEX29" s="519"/>
      <c r="KFB29" s="519"/>
      <c r="KFC29" s="519"/>
      <c r="KFG29" s="519"/>
      <c r="KFH29" s="519"/>
      <c r="KFL29" s="519"/>
      <c r="KFM29" s="519"/>
      <c r="KFQ29" s="519"/>
      <c r="KFR29" s="519"/>
      <c r="KFV29" s="519"/>
      <c r="KFW29" s="519"/>
      <c r="KGA29" s="519"/>
      <c r="KGB29" s="519"/>
      <c r="KGF29" s="519"/>
      <c r="KGG29" s="519"/>
      <c r="KGK29" s="519"/>
      <c r="KGL29" s="519"/>
      <c r="KGP29" s="519"/>
      <c r="KGQ29" s="519"/>
      <c r="KGU29" s="519"/>
      <c r="KGV29" s="519"/>
      <c r="KGZ29" s="519"/>
      <c r="KHA29" s="519"/>
      <c r="KHE29" s="519"/>
      <c r="KHF29" s="519"/>
      <c r="KHJ29" s="519"/>
      <c r="KHK29" s="519"/>
      <c r="KHO29" s="519"/>
      <c r="KHP29" s="519"/>
      <c r="KHT29" s="519"/>
      <c r="KHU29" s="519"/>
      <c r="KHY29" s="519"/>
      <c r="KHZ29" s="519"/>
      <c r="KID29" s="519"/>
      <c r="KIE29" s="519"/>
      <c r="KII29" s="519"/>
      <c r="KIJ29" s="519"/>
      <c r="KIN29" s="519"/>
      <c r="KIO29" s="519"/>
      <c r="KIS29" s="519"/>
      <c r="KIT29" s="519"/>
      <c r="KIX29" s="519"/>
      <c r="KIY29" s="519"/>
      <c r="KJC29" s="519"/>
      <c r="KJD29" s="519"/>
      <c r="KJH29" s="519"/>
      <c r="KJI29" s="519"/>
      <c r="KJM29" s="519"/>
      <c r="KJN29" s="519"/>
      <c r="KJR29" s="519"/>
      <c r="KJS29" s="519"/>
      <c r="KJW29" s="519"/>
      <c r="KJX29" s="519"/>
      <c r="KKB29" s="519"/>
      <c r="KKC29" s="519"/>
      <c r="KKG29" s="519"/>
      <c r="KKH29" s="519"/>
      <c r="KKL29" s="519"/>
      <c r="KKM29" s="519"/>
      <c r="KKQ29" s="519"/>
      <c r="KKR29" s="519"/>
      <c r="KKV29" s="519"/>
      <c r="KKW29" s="519"/>
      <c r="KLA29" s="519"/>
      <c r="KLB29" s="519"/>
      <c r="KLF29" s="519"/>
      <c r="KLG29" s="519"/>
      <c r="KLK29" s="519"/>
      <c r="KLL29" s="519"/>
      <c r="KLP29" s="519"/>
      <c r="KLQ29" s="519"/>
      <c r="KLU29" s="519"/>
      <c r="KLV29" s="519"/>
      <c r="KLZ29" s="519"/>
      <c r="KMA29" s="519"/>
      <c r="KME29" s="519"/>
      <c r="KMF29" s="519"/>
      <c r="KMJ29" s="519"/>
      <c r="KMK29" s="519"/>
      <c r="KMO29" s="519"/>
      <c r="KMP29" s="519"/>
      <c r="KMT29" s="519"/>
      <c r="KMU29" s="519"/>
      <c r="KMY29" s="519"/>
      <c r="KMZ29" s="519"/>
      <c r="KND29" s="519"/>
      <c r="KNE29" s="519"/>
      <c r="KNI29" s="519"/>
      <c r="KNJ29" s="519"/>
      <c r="KNN29" s="519"/>
      <c r="KNO29" s="519"/>
      <c r="KNS29" s="519"/>
      <c r="KNT29" s="519"/>
      <c r="KNX29" s="519"/>
      <c r="KNY29" s="519"/>
      <c r="KOC29" s="519"/>
      <c r="KOD29" s="519"/>
      <c r="KOH29" s="519"/>
      <c r="KOI29" s="519"/>
      <c r="KOM29" s="519"/>
      <c r="KON29" s="519"/>
      <c r="KOR29" s="519"/>
      <c r="KOS29" s="519"/>
      <c r="KOW29" s="519"/>
      <c r="KOX29" s="519"/>
      <c r="KPB29" s="519"/>
      <c r="KPC29" s="519"/>
      <c r="KPG29" s="519"/>
      <c r="KPH29" s="519"/>
      <c r="KPL29" s="519"/>
      <c r="KPM29" s="519"/>
      <c r="KPQ29" s="519"/>
      <c r="KPR29" s="519"/>
      <c r="KPV29" s="519"/>
      <c r="KPW29" s="519"/>
      <c r="KQA29" s="519"/>
      <c r="KQB29" s="519"/>
      <c r="KQF29" s="519"/>
      <c r="KQG29" s="519"/>
      <c r="KQK29" s="519"/>
      <c r="KQL29" s="519"/>
      <c r="KQP29" s="519"/>
      <c r="KQQ29" s="519"/>
      <c r="KQU29" s="519"/>
      <c r="KQV29" s="519"/>
      <c r="KQZ29" s="519"/>
      <c r="KRA29" s="519"/>
      <c r="KRE29" s="519"/>
      <c r="KRF29" s="519"/>
      <c r="KRJ29" s="519"/>
      <c r="KRK29" s="519"/>
      <c r="KRO29" s="519"/>
      <c r="KRP29" s="519"/>
      <c r="KRT29" s="519"/>
      <c r="KRU29" s="519"/>
      <c r="KRY29" s="519"/>
      <c r="KRZ29" s="519"/>
      <c r="KSD29" s="519"/>
      <c r="KSE29" s="519"/>
      <c r="KSI29" s="519"/>
      <c r="KSJ29" s="519"/>
      <c r="KSN29" s="519"/>
      <c r="KSO29" s="519"/>
      <c r="KSS29" s="519"/>
      <c r="KST29" s="519"/>
      <c r="KSX29" s="519"/>
      <c r="KSY29" s="519"/>
      <c r="KTC29" s="519"/>
      <c r="KTD29" s="519"/>
      <c r="KTH29" s="519"/>
      <c r="KTI29" s="519"/>
      <c r="KTM29" s="519"/>
      <c r="KTN29" s="519"/>
      <c r="KTR29" s="519"/>
      <c r="KTS29" s="519"/>
      <c r="KTW29" s="519"/>
      <c r="KTX29" s="519"/>
      <c r="KUB29" s="519"/>
      <c r="KUC29" s="519"/>
      <c r="KUG29" s="519"/>
      <c r="KUH29" s="519"/>
      <c r="KUL29" s="519"/>
      <c r="KUM29" s="519"/>
      <c r="KUQ29" s="519"/>
      <c r="KUR29" s="519"/>
      <c r="KUV29" s="519"/>
      <c r="KUW29" s="519"/>
      <c r="KVA29" s="519"/>
      <c r="KVB29" s="519"/>
      <c r="KVF29" s="519"/>
      <c r="KVG29" s="519"/>
      <c r="KVK29" s="519"/>
      <c r="KVL29" s="519"/>
      <c r="KVP29" s="519"/>
      <c r="KVQ29" s="519"/>
      <c r="KVU29" s="519"/>
      <c r="KVV29" s="519"/>
      <c r="KVZ29" s="519"/>
      <c r="KWA29" s="519"/>
      <c r="KWE29" s="519"/>
      <c r="KWF29" s="519"/>
      <c r="KWJ29" s="519"/>
      <c r="KWK29" s="519"/>
      <c r="KWO29" s="519"/>
      <c r="KWP29" s="519"/>
      <c r="KWT29" s="519"/>
      <c r="KWU29" s="519"/>
      <c r="KWY29" s="519"/>
      <c r="KWZ29" s="519"/>
      <c r="KXD29" s="519"/>
      <c r="KXE29" s="519"/>
      <c r="KXI29" s="519"/>
      <c r="KXJ29" s="519"/>
      <c r="KXN29" s="519"/>
      <c r="KXO29" s="519"/>
      <c r="KXS29" s="519"/>
      <c r="KXT29" s="519"/>
      <c r="KXX29" s="519"/>
      <c r="KXY29" s="519"/>
      <c r="KYC29" s="519"/>
      <c r="KYD29" s="519"/>
      <c r="KYH29" s="519"/>
      <c r="KYI29" s="519"/>
      <c r="KYM29" s="519"/>
      <c r="KYN29" s="519"/>
      <c r="KYR29" s="519"/>
      <c r="KYS29" s="519"/>
      <c r="KYW29" s="519"/>
      <c r="KYX29" s="519"/>
      <c r="KZB29" s="519"/>
      <c r="KZC29" s="519"/>
      <c r="KZG29" s="519"/>
      <c r="KZH29" s="519"/>
      <c r="KZL29" s="519"/>
      <c r="KZM29" s="519"/>
      <c r="KZQ29" s="519"/>
      <c r="KZR29" s="519"/>
      <c r="KZV29" s="519"/>
      <c r="KZW29" s="519"/>
      <c r="LAA29" s="519"/>
      <c r="LAB29" s="519"/>
      <c r="LAF29" s="519"/>
      <c r="LAG29" s="519"/>
      <c r="LAK29" s="519"/>
      <c r="LAL29" s="519"/>
      <c r="LAP29" s="519"/>
      <c r="LAQ29" s="519"/>
      <c r="LAU29" s="519"/>
      <c r="LAV29" s="519"/>
      <c r="LAZ29" s="519"/>
      <c r="LBA29" s="519"/>
      <c r="LBE29" s="519"/>
      <c r="LBF29" s="519"/>
      <c r="LBJ29" s="519"/>
      <c r="LBK29" s="519"/>
      <c r="LBO29" s="519"/>
      <c r="LBP29" s="519"/>
      <c r="LBT29" s="519"/>
      <c r="LBU29" s="519"/>
      <c r="LBY29" s="519"/>
      <c r="LBZ29" s="519"/>
      <c r="LCD29" s="519"/>
      <c r="LCE29" s="519"/>
      <c r="LCI29" s="519"/>
      <c r="LCJ29" s="519"/>
      <c r="LCN29" s="519"/>
      <c r="LCO29" s="519"/>
      <c r="LCS29" s="519"/>
      <c r="LCT29" s="519"/>
      <c r="LCX29" s="519"/>
      <c r="LCY29" s="519"/>
      <c r="LDC29" s="519"/>
      <c r="LDD29" s="519"/>
      <c r="LDH29" s="519"/>
      <c r="LDI29" s="519"/>
      <c r="LDM29" s="519"/>
      <c r="LDN29" s="519"/>
      <c r="LDR29" s="519"/>
      <c r="LDS29" s="519"/>
      <c r="LDW29" s="519"/>
      <c r="LDX29" s="519"/>
      <c r="LEB29" s="519"/>
      <c r="LEC29" s="519"/>
      <c r="LEG29" s="519"/>
      <c r="LEH29" s="519"/>
      <c r="LEL29" s="519"/>
      <c r="LEM29" s="519"/>
      <c r="LEQ29" s="519"/>
      <c r="LER29" s="519"/>
      <c r="LEV29" s="519"/>
      <c r="LEW29" s="519"/>
      <c r="LFA29" s="519"/>
      <c r="LFB29" s="519"/>
      <c r="LFF29" s="519"/>
      <c r="LFG29" s="519"/>
      <c r="LFK29" s="519"/>
      <c r="LFL29" s="519"/>
      <c r="LFP29" s="519"/>
      <c r="LFQ29" s="519"/>
      <c r="LFU29" s="519"/>
      <c r="LFV29" s="519"/>
      <c r="LFZ29" s="519"/>
      <c r="LGA29" s="519"/>
      <c r="LGE29" s="519"/>
      <c r="LGF29" s="519"/>
      <c r="LGJ29" s="519"/>
      <c r="LGK29" s="519"/>
      <c r="LGO29" s="519"/>
      <c r="LGP29" s="519"/>
      <c r="LGT29" s="519"/>
      <c r="LGU29" s="519"/>
      <c r="LGY29" s="519"/>
      <c r="LGZ29" s="519"/>
      <c r="LHD29" s="519"/>
      <c r="LHE29" s="519"/>
      <c r="LHI29" s="519"/>
      <c r="LHJ29" s="519"/>
      <c r="LHN29" s="519"/>
      <c r="LHO29" s="519"/>
      <c r="LHS29" s="519"/>
      <c r="LHT29" s="519"/>
      <c r="LHX29" s="519"/>
      <c r="LHY29" s="519"/>
      <c r="LIC29" s="519"/>
      <c r="LID29" s="519"/>
      <c r="LIH29" s="519"/>
      <c r="LII29" s="519"/>
      <c r="LIM29" s="519"/>
      <c r="LIN29" s="519"/>
      <c r="LIR29" s="519"/>
      <c r="LIS29" s="519"/>
      <c r="LIW29" s="519"/>
      <c r="LIX29" s="519"/>
      <c r="LJB29" s="519"/>
      <c r="LJC29" s="519"/>
      <c r="LJG29" s="519"/>
      <c r="LJH29" s="519"/>
      <c r="LJL29" s="519"/>
      <c r="LJM29" s="519"/>
      <c r="LJQ29" s="519"/>
      <c r="LJR29" s="519"/>
      <c r="LJV29" s="519"/>
      <c r="LJW29" s="519"/>
      <c r="LKA29" s="519"/>
      <c r="LKB29" s="519"/>
      <c r="LKF29" s="519"/>
      <c r="LKG29" s="519"/>
      <c r="LKK29" s="519"/>
      <c r="LKL29" s="519"/>
      <c r="LKP29" s="519"/>
      <c r="LKQ29" s="519"/>
      <c r="LKU29" s="519"/>
      <c r="LKV29" s="519"/>
      <c r="LKZ29" s="519"/>
      <c r="LLA29" s="519"/>
      <c r="LLE29" s="519"/>
      <c r="LLF29" s="519"/>
      <c r="LLJ29" s="519"/>
      <c r="LLK29" s="519"/>
      <c r="LLO29" s="519"/>
      <c r="LLP29" s="519"/>
      <c r="LLT29" s="519"/>
      <c r="LLU29" s="519"/>
      <c r="LLY29" s="519"/>
      <c r="LLZ29" s="519"/>
      <c r="LMD29" s="519"/>
      <c r="LME29" s="519"/>
      <c r="LMI29" s="519"/>
      <c r="LMJ29" s="519"/>
      <c r="LMN29" s="519"/>
      <c r="LMO29" s="519"/>
      <c r="LMS29" s="519"/>
      <c r="LMT29" s="519"/>
      <c r="LMX29" s="519"/>
      <c r="LMY29" s="519"/>
      <c r="LNC29" s="519"/>
      <c r="LND29" s="519"/>
      <c r="LNH29" s="519"/>
      <c r="LNI29" s="519"/>
      <c r="LNM29" s="519"/>
      <c r="LNN29" s="519"/>
      <c r="LNR29" s="519"/>
      <c r="LNS29" s="519"/>
      <c r="LNW29" s="519"/>
      <c r="LNX29" s="519"/>
      <c r="LOB29" s="519"/>
      <c r="LOC29" s="519"/>
      <c r="LOG29" s="519"/>
      <c r="LOH29" s="519"/>
      <c r="LOL29" s="519"/>
      <c r="LOM29" s="519"/>
      <c r="LOQ29" s="519"/>
      <c r="LOR29" s="519"/>
      <c r="LOV29" s="519"/>
      <c r="LOW29" s="519"/>
      <c r="LPA29" s="519"/>
      <c r="LPB29" s="519"/>
      <c r="LPF29" s="519"/>
      <c r="LPG29" s="519"/>
      <c r="LPK29" s="519"/>
      <c r="LPL29" s="519"/>
      <c r="LPP29" s="519"/>
      <c r="LPQ29" s="519"/>
      <c r="LPU29" s="519"/>
      <c r="LPV29" s="519"/>
      <c r="LPZ29" s="519"/>
      <c r="LQA29" s="519"/>
      <c r="LQE29" s="519"/>
      <c r="LQF29" s="519"/>
      <c r="LQJ29" s="519"/>
      <c r="LQK29" s="519"/>
      <c r="LQO29" s="519"/>
      <c r="LQP29" s="519"/>
      <c r="LQT29" s="519"/>
      <c r="LQU29" s="519"/>
      <c r="LQY29" s="519"/>
      <c r="LQZ29" s="519"/>
      <c r="LRD29" s="519"/>
      <c r="LRE29" s="519"/>
      <c r="LRI29" s="519"/>
      <c r="LRJ29" s="519"/>
      <c r="LRN29" s="519"/>
      <c r="LRO29" s="519"/>
      <c r="LRS29" s="519"/>
      <c r="LRT29" s="519"/>
      <c r="LRX29" s="519"/>
      <c r="LRY29" s="519"/>
      <c r="LSC29" s="519"/>
      <c r="LSD29" s="519"/>
      <c r="LSH29" s="519"/>
      <c r="LSI29" s="519"/>
      <c r="LSM29" s="519"/>
      <c r="LSN29" s="519"/>
      <c r="LSR29" s="519"/>
      <c r="LSS29" s="519"/>
      <c r="LSW29" s="519"/>
      <c r="LSX29" s="519"/>
      <c r="LTB29" s="519"/>
      <c r="LTC29" s="519"/>
      <c r="LTG29" s="519"/>
      <c r="LTH29" s="519"/>
      <c r="LTL29" s="519"/>
      <c r="LTM29" s="519"/>
      <c r="LTQ29" s="519"/>
      <c r="LTR29" s="519"/>
      <c r="LTV29" s="519"/>
      <c r="LTW29" s="519"/>
      <c r="LUA29" s="519"/>
      <c r="LUB29" s="519"/>
      <c r="LUF29" s="519"/>
      <c r="LUG29" s="519"/>
      <c r="LUK29" s="519"/>
      <c r="LUL29" s="519"/>
      <c r="LUP29" s="519"/>
      <c r="LUQ29" s="519"/>
      <c r="LUU29" s="519"/>
      <c r="LUV29" s="519"/>
      <c r="LUZ29" s="519"/>
      <c r="LVA29" s="519"/>
      <c r="LVE29" s="519"/>
      <c r="LVF29" s="519"/>
      <c r="LVJ29" s="519"/>
      <c r="LVK29" s="519"/>
      <c r="LVO29" s="519"/>
      <c r="LVP29" s="519"/>
      <c r="LVT29" s="519"/>
      <c r="LVU29" s="519"/>
      <c r="LVY29" s="519"/>
      <c r="LVZ29" s="519"/>
      <c r="LWD29" s="519"/>
      <c r="LWE29" s="519"/>
      <c r="LWI29" s="519"/>
      <c r="LWJ29" s="519"/>
      <c r="LWN29" s="519"/>
      <c r="LWO29" s="519"/>
      <c r="LWS29" s="519"/>
      <c r="LWT29" s="519"/>
      <c r="LWX29" s="519"/>
      <c r="LWY29" s="519"/>
      <c r="LXC29" s="519"/>
      <c r="LXD29" s="519"/>
      <c r="LXH29" s="519"/>
      <c r="LXI29" s="519"/>
      <c r="LXM29" s="519"/>
      <c r="LXN29" s="519"/>
      <c r="LXR29" s="519"/>
      <c r="LXS29" s="519"/>
      <c r="LXW29" s="519"/>
      <c r="LXX29" s="519"/>
      <c r="LYB29" s="519"/>
      <c r="LYC29" s="519"/>
      <c r="LYG29" s="519"/>
      <c r="LYH29" s="519"/>
      <c r="LYL29" s="519"/>
      <c r="LYM29" s="519"/>
      <c r="LYQ29" s="519"/>
      <c r="LYR29" s="519"/>
      <c r="LYV29" s="519"/>
      <c r="LYW29" s="519"/>
      <c r="LZA29" s="519"/>
      <c r="LZB29" s="519"/>
      <c r="LZF29" s="519"/>
      <c r="LZG29" s="519"/>
      <c r="LZK29" s="519"/>
      <c r="LZL29" s="519"/>
      <c r="LZP29" s="519"/>
      <c r="LZQ29" s="519"/>
      <c r="LZU29" s="519"/>
      <c r="LZV29" s="519"/>
      <c r="LZZ29" s="519"/>
      <c r="MAA29" s="519"/>
      <c r="MAE29" s="519"/>
      <c r="MAF29" s="519"/>
      <c r="MAJ29" s="519"/>
      <c r="MAK29" s="519"/>
      <c r="MAO29" s="519"/>
      <c r="MAP29" s="519"/>
      <c r="MAT29" s="519"/>
      <c r="MAU29" s="519"/>
      <c r="MAY29" s="519"/>
      <c r="MAZ29" s="519"/>
      <c r="MBD29" s="519"/>
      <c r="MBE29" s="519"/>
      <c r="MBI29" s="519"/>
      <c r="MBJ29" s="519"/>
      <c r="MBN29" s="519"/>
      <c r="MBO29" s="519"/>
      <c r="MBS29" s="519"/>
      <c r="MBT29" s="519"/>
      <c r="MBX29" s="519"/>
      <c r="MBY29" s="519"/>
      <c r="MCC29" s="519"/>
      <c r="MCD29" s="519"/>
      <c r="MCH29" s="519"/>
      <c r="MCI29" s="519"/>
      <c r="MCM29" s="519"/>
      <c r="MCN29" s="519"/>
      <c r="MCR29" s="519"/>
      <c r="MCS29" s="519"/>
      <c r="MCW29" s="519"/>
      <c r="MCX29" s="519"/>
      <c r="MDB29" s="519"/>
      <c r="MDC29" s="519"/>
      <c r="MDG29" s="519"/>
      <c r="MDH29" s="519"/>
      <c r="MDL29" s="519"/>
      <c r="MDM29" s="519"/>
      <c r="MDQ29" s="519"/>
      <c r="MDR29" s="519"/>
      <c r="MDV29" s="519"/>
      <c r="MDW29" s="519"/>
      <c r="MEA29" s="519"/>
      <c r="MEB29" s="519"/>
      <c r="MEF29" s="519"/>
      <c r="MEG29" s="519"/>
      <c r="MEK29" s="519"/>
      <c r="MEL29" s="519"/>
      <c r="MEP29" s="519"/>
      <c r="MEQ29" s="519"/>
      <c r="MEU29" s="519"/>
      <c r="MEV29" s="519"/>
      <c r="MEZ29" s="519"/>
      <c r="MFA29" s="519"/>
      <c r="MFE29" s="519"/>
      <c r="MFF29" s="519"/>
      <c r="MFJ29" s="519"/>
      <c r="MFK29" s="519"/>
      <c r="MFO29" s="519"/>
      <c r="MFP29" s="519"/>
      <c r="MFT29" s="519"/>
      <c r="MFU29" s="519"/>
      <c r="MFY29" s="519"/>
      <c r="MFZ29" s="519"/>
      <c r="MGD29" s="519"/>
      <c r="MGE29" s="519"/>
      <c r="MGI29" s="519"/>
      <c r="MGJ29" s="519"/>
      <c r="MGN29" s="519"/>
      <c r="MGO29" s="519"/>
      <c r="MGS29" s="519"/>
      <c r="MGT29" s="519"/>
      <c r="MGX29" s="519"/>
      <c r="MGY29" s="519"/>
      <c r="MHC29" s="519"/>
      <c r="MHD29" s="519"/>
      <c r="MHH29" s="519"/>
      <c r="MHI29" s="519"/>
      <c r="MHM29" s="519"/>
      <c r="MHN29" s="519"/>
      <c r="MHR29" s="519"/>
      <c r="MHS29" s="519"/>
      <c r="MHW29" s="519"/>
      <c r="MHX29" s="519"/>
      <c r="MIB29" s="519"/>
      <c r="MIC29" s="519"/>
      <c r="MIG29" s="519"/>
      <c r="MIH29" s="519"/>
      <c r="MIL29" s="519"/>
      <c r="MIM29" s="519"/>
      <c r="MIQ29" s="519"/>
      <c r="MIR29" s="519"/>
      <c r="MIV29" s="519"/>
      <c r="MIW29" s="519"/>
      <c r="MJA29" s="519"/>
      <c r="MJB29" s="519"/>
      <c r="MJF29" s="519"/>
      <c r="MJG29" s="519"/>
      <c r="MJK29" s="519"/>
      <c r="MJL29" s="519"/>
      <c r="MJP29" s="519"/>
      <c r="MJQ29" s="519"/>
      <c r="MJU29" s="519"/>
      <c r="MJV29" s="519"/>
      <c r="MJZ29" s="519"/>
      <c r="MKA29" s="519"/>
      <c r="MKE29" s="519"/>
      <c r="MKF29" s="519"/>
      <c r="MKJ29" s="519"/>
      <c r="MKK29" s="519"/>
      <c r="MKO29" s="519"/>
      <c r="MKP29" s="519"/>
      <c r="MKT29" s="519"/>
      <c r="MKU29" s="519"/>
      <c r="MKY29" s="519"/>
      <c r="MKZ29" s="519"/>
      <c r="MLD29" s="519"/>
      <c r="MLE29" s="519"/>
      <c r="MLI29" s="519"/>
      <c r="MLJ29" s="519"/>
      <c r="MLN29" s="519"/>
      <c r="MLO29" s="519"/>
      <c r="MLS29" s="519"/>
      <c r="MLT29" s="519"/>
      <c r="MLX29" s="519"/>
      <c r="MLY29" s="519"/>
      <c r="MMC29" s="519"/>
      <c r="MMD29" s="519"/>
      <c r="MMH29" s="519"/>
      <c r="MMI29" s="519"/>
      <c r="MMM29" s="519"/>
      <c r="MMN29" s="519"/>
      <c r="MMR29" s="519"/>
      <c r="MMS29" s="519"/>
      <c r="MMW29" s="519"/>
      <c r="MMX29" s="519"/>
      <c r="MNB29" s="519"/>
      <c r="MNC29" s="519"/>
      <c r="MNG29" s="519"/>
      <c r="MNH29" s="519"/>
      <c r="MNL29" s="519"/>
      <c r="MNM29" s="519"/>
      <c r="MNQ29" s="519"/>
      <c r="MNR29" s="519"/>
      <c r="MNV29" s="519"/>
      <c r="MNW29" s="519"/>
      <c r="MOA29" s="519"/>
      <c r="MOB29" s="519"/>
      <c r="MOF29" s="519"/>
      <c r="MOG29" s="519"/>
      <c r="MOK29" s="519"/>
      <c r="MOL29" s="519"/>
      <c r="MOP29" s="519"/>
      <c r="MOQ29" s="519"/>
      <c r="MOU29" s="519"/>
      <c r="MOV29" s="519"/>
      <c r="MOZ29" s="519"/>
      <c r="MPA29" s="519"/>
      <c r="MPE29" s="519"/>
      <c r="MPF29" s="519"/>
      <c r="MPJ29" s="519"/>
      <c r="MPK29" s="519"/>
      <c r="MPO29" s="519"/>
      <c r="MPP29" s="519"/>
      <c r="MPT29" s="519"/>
      <c r="MPU29" s="519"/>
      <c r="MPY29" s="519"/>
      <c r="MPZ29" s="519"/>
      <c r="MQD29" s="519"/>
      <c r="MQE29" s="519"/>
      <c r="MQI29" s="519"/>
      <c r="MQJ29" s="519"/>
      <c r="MQN29" s="519"/>
      <c r="MQO29" s="519"/>
      <c r="MQS29" s="519"/>
      <c r="MQT29" s="519"/>
      <c r="MQX29" s="519"/>
      <c r="MQY29" s="519"/>
      <c r="MRC29" s="519"/>
      <c r="MRD29" s="519"/>
      <c r="MRH29" s="519"/>
      <c r="MRI29" s="519"/>
      <c r="MRM29" s="519"/>
      <c r="MRN29" s="519"/>
      <c r="MRR29" s="519"/>
      <c r="MRS29" s="519"/>
      <c r="MRW29" s="519"/>
      <c r="MRX29" s="519"/>
      <c r="MSB29" s="519"/>
      <c r="MSC29" s="519"/>
      <c r="MSG29" s="519"/>
      <c r="MSH29" s="519"/>
      <c r="MSL29" s="519"/>
      <c r="MSM29" s="519"/>
      <c r="MSQ29" s="519"/>
      <c r="MSR29" s="519"/>
      <c r="MSV29" s="519"/>
      <c r="MSW29" s="519"/>
      <c r="MTA29" s="519"/>
      <c r="MTB29" s="519"/>
      <c r="MTF29" s="519"/>
      <c r="MTG29" s="519"/>
      <c r="MTK29" s="519"/>
      <c r="MTL29" s="519"/>
      <c r="MTP29" s="519"/>
      <c r="MTQ29" s="519"/>
      <c r="MTU29" s="519"/>
      <c r="MTV29" s="519"/>
      <c r="MTZ29" s="519"/>
      <c r="MUA29" s="519"/>
      <c r="MUE29" s="519"/>
      <c r="MUF29" s="519"/>
      <c r="MUJ29" s="519"/>
      <c r="MUK29" s="519"/>
      <c r="MUO29" s="519"/>
      <c r="MUP29" s="519"/>
      <c r="MUT29" s="519"/>
      <c r="MUU29" s="519"/>
      <c r="MUY29" s="519"/>
      <c r="MUZ29" s="519"/>
      <c r="MVD29" s="519"/>
      <c r="MVE29" s="519"/>
      <c r="MVI29" s="519"/>
      <c r="MVJ29" s="519"/>
      <c r="MVN29" s="519"/>
      <c r="MVO29" s="519"/>
      <c r="MVS29" s="519"/>
      <c r="MVT29" s="519"/>
      <c r="MVX29" s="519"/>
      <c r="MVY29" s="519"/>
      <c r="MWC29" s="519"/>
      <c r="MWD29" s="519"/>
      <c r="MWH29" s="519"/>
      <c r="MWI29" s="519"/>
      <c r="MWM29" s="519"/>
      <c r="MWN29" s="519"/>
      <c r="MWR29" s="519"/>
      <c r="MWS29" s="519"/>
      <c r="MWW29" s="519"/>
      <c r="MWX29" s="519"/>
      <c r="MXB29" s="519"/>
      <c r="MXC29" s="519"/>
      <c r="MXG29" s="519"/>
      <c r="MXH29" s="519"/>
      <c r="MXL29" s="519"/>
      <c r="MXM29" s="519"/>
      <c r="MXQ29" s="519"/>
      <c r="MXR29" s="519"/>
      <c r="MXV29" s="519"/>
      <c r="MXW29" s="519"/>
      <c r="MYA29" s="519"/>
      <c r="MYB29" s="519"/>
      <c r="MYF29" s="519"/>
      <c r="MYG29" s="519"/>
      <c r="MYK29" s="519"/>
      <c r="MYL29" s="519"/>
      <c r="MYP29" s="519"/>
      <c r="MYQ29" s="519"/>
      <c r="MYU29" s="519"/>
      <c r="MYV29" s="519"/>
      <c r="MYZ29" s="519"/>
      <c r="MZA29" s="519"/>
      <c r="MZE29" s="519"/>
      <c r="MZF29" s="519"/>
      <c r="MZJ29" s="519"/>
      <c r="MZK29" s="519"/>
      <c r="MZO29" s="519"/>
      <c r="MZP29" s="519"/>
      <c r="MZT29" s="519"/>
      <c r="MZU29" s="519"/>
      <c r="MZY29" s="519"/>
      <c r="MZZ29" s="519"/>
      <c r="NAD29" s="519"/>
      <c r="NAE29" s="519"/>
      <c r="NAI29" s="519"/>
      <c r="NAJ29" s="519"/>
      <c r="NAN29" s="519"/>
      <c r="NAO29" s="519"/>
      <c r="NAS29" s="519"/>
      <c r="NAT29" s="519"/>
      <c r="NAX29" s="519"/>
      <c r="NAY29" s="519"/>
      <c r="NBC29" s="519"/>
      <c r="NBD29" s="519"/>
      <c r="NBH29" s="519"/>
      <c r="NBI29" s="519"/>
      <c r="NBM29" s="519"/>
      <c r="NBN29" s="519"/>
      <c r="NBR29" s="519"/>
      <c r="NBS29" s="519"/>
      <c r="NBW29" s="519"/>
      <c r="NBX29" s="519"/>
      <c r="NCB29" s="519"/>
      <c r="NCC29" s="519"/>
      <c r="NCG29" s="519"/>
      <c r="NCH29" s="519"/>
      <c r="NCL29" s="519"/>
      <c r="NCM29" s="519"/>
      <c r="NCQ29" s="519"/>
      <c r="NCR29" s="519"/>
      <c r="NCV29" s="519"/>
      <c r="NCW29" s="519"/>
      <c r="NDA29" s="519"/>
      <c r="NDB29" s="519"/>
      <c r="NDF29" s="519"/>
      <c r="NDG29" s="519"/>
      <c r="NDK29" s="519"/>
      <c r="NDL29" s="519"/>
      <c r="NDP29" s="519"/>
      <c r="NDQ29" s="519"/>
      <c r="NDU29" s="519"/>
      <c r="NDV29" s="519"/>
      <c r="NDZ29" s="519"/>
      <c r="NEA29" s="519"/>
      <c r="NEE29" s="519"/>
      <c r="NEF29" s="519"/>
      <c r="NEJ29" s="519"/>
      <c r="NEK29" s="519"/>
      <c r="NEO29" s="519"/>
      <c r="NEP29" s="519"/>
      <c r="NET29" s="519"/>
      <c r="NEU29" s="519"/>
      <c r="NEY29" s="519"/>
      <c r="NEZ29" s="519"/>
      <c r="NFD29" s="519"/>
      <c r="NFE29" s="519"/>
      <c r="NFI29" s="519"/>
      <c r="NFJ29" s="519"/>
      <c r="NFN29" s="519"/>
      <c r="NFO29" s="519"/>
      <c r="NFS29" s="519"/>
      <c r="NFT29" s="519"/>
      <c r="NFX29" s="519"/>
      <c r="NFY29" s="519"/>
      <c r="NGC29" s="519"/>
      <c r="NGD29" s="519"/>
      <c r="NGH29" s="519"/>
      <c r="NGI29" s="519"/>
      <c r="NGM29" s="519"/>
      <c r="NGN29" s="519"/>
      <c r="NGR29" s="519"/>
      <c r="NGS29" s="519"/>
      <c r="NGW29" s="519"/>
      <c r="NGX29" s="519"/>
      <c r="NHB29" s="519"/>
      <c r="NHC29" s="519"/>
      <c r="NHG29" s="519"/>
      <c r="NHH29" s="519"/>
      <c r="NHL29" s="519"/>
      <c r="NHM29" s="519"/>
      <c r="NHQ29" s="519"/>
      <c r="NHR29" s="519"/>
      <c r="NHV29" s="519"/>
      <c r="NHW29" s="519"/>
      <c r="NIA29" s="519"/>
      <c r="NIB29" s="519"/>
      <c r="NIF29" s="519"/>
      <c r="NIG29" s="519"/>
      <c r="NIK29" s="519"/>
      <c r="NIL29" s="519"/>
      <c r="NIP29" s="519"/>
      <c r="NIQ29" s="519"/>
      <c r="NIU29" s="519"/>
      <c r="NIV29" s="519"/>
      <c r="NIZ29" s="519"/>
      <c r="NJA29" s="519"/>
      <c r="NJE29" s="519"/>
      <c r="NJF29" s="519"/>
      <c r="NJJ29" s="519"/>
      <c r="NJK29" s="519"/>
      <c r="NJO29" s="519"/>
      <c r="NJP29" s="519"/>
      <c r="NJT29" s="519"/>
      <c r="NJU29" s="519"/>
      <c r="NJY29" s="519"/>
      <c r="NJZ29" s="519"/>
      <c r="NKD29" s="519"/>
      <c r="NKE29" s="519"/>
      <c r="NKI29" s="519"/>
      <c r="NKJ29" s="519"/>
      <c r="NKN29" s="519"/>
      <c r="NKO29" s="519"/>
      <c r="NKS29" s="519"/>
      <c r="NKT29" s="519"/>
      <c r="NKX29" s="519"/>
      <c r="NKY29" s="519"/>
      <c r="NLC29" s="519"/>
      <c r="NLD29" s="519"/>
      <c r="NLH29" s="519"/>
      <c r="NLI29" s="519"/>
      <c r="NLM29" s="519"/>
      <c r="NLN29" s="519"/>
      <c r="NLR29" s="519"/>
      <c r="NLS29" s="519"/>
      <c r="NLW29" s="519"/>
      <c r="NLX29" s="519"/>
      <c r="NMB29" s="519"/>
      <c r="NMC29" s="519"/>
      <c r="NMG29" s="519"/>
      <c r="NMH29" s="519"/>
      <c r="NML29" s="519"/>
      <c r="NMM29" s="519"/>
      <c r="NMQ29" s="519"/>
      <c r="NMR29" s="519"/>
      <c r="NMV29" s="519"/>
      <c r="NMW29" s="519"/>
      <c r="NNA29" s="519"/>
      <c r="NNB29" s="519"/>
      <c r="NNF29" s="519"/>
      <c r="NNG29" s="519"/>
      <c r="NNK29" s="519"/>
      <c r="NNL29" s="519"/>
      <c r="NNP29" s="519"/>
      <c r="NNQ29" s="519"/>
      <c r="NNU29" s="519"/>
      <c r="NNV29" s="519"/>
      <c r="NNZ29" s="519"/>
      <c r="NOA29" s="519"/>
      <c r="NOE29" s="519"/>
      <c r="NOF29" s="519"/>
      <c r="NOJ29" s="519"/>
      <c r="NOK29" s="519"/>
      <c r="NOO29" s="519"/>
      <c r="NOP29" s="519"/>
      <c r="NOT29" s="519"/>
      <c r="NOU29" s="519"/>
      <c r="NOY29" s="519"/>
      <c r="NOZ29" s="519"/>
      <c r="NPD29" s="519"/>
      <c r="NPE29" s="519"/>
      <c r="NPI29" s="519"/>
      <c r="NPJ29" s="519"/>
      <c r="NPN29" s="519"/>
      <c r="NPO29" s="519"/>
      <c r="NPS29" s="519"/>
      <c r="NPT29" s="519"/>
      <c r="NPX29" s="519"/>
      <c r="NPY29" s="519"/>
      <c r="NQC29" s="519"/>
      <c r="NQD29" s="519"/>
      <c r="NQH29" s="519"/>
      <c r="NQI29" s="519"/>
      <c r="NQM29" s="519"/>
      <c r="NQN29" s="519"/>
      <c r="NQR29" s="519"/>
      <c r="NQS29" s="519"/>
      <c r="NQW29" s="519"/>
      <c r="NQX29" s="519"/>
      <c r="NRB29" s="519"/>
      <c r="NRC29" s="519"/>
      <c r="NRG29" s="519"/>
      <c r="NRH29" s="519"/>
      <c r="NRL29" s="519"/>
      <c r="NRM29" s="519"/>
      <c r="NRQ29" s="519"/>
      <c r="NRR29" s="519"/>
      <c r="NRV29" s="519"/>
      <c r="NRW29" s="519"/>
      <c r="NSA29" s="519"/>
      <c r="NSB29" s="519"/>
      <c r="NSF29" s="519"/>
      <c r="NSG29" s="519"/>
      <c r="NSK29" s="519"/>
      <c r="NSL29" s="519"/>
      <c r="NSP29" s="519"/>
      <c r="NSQ29" s="519"/>
      <c r="NSU29" s="519"/>
      <c r="NSV29" s="519"/>
      <c r="NSZ29" s="519"/>
      <c r="NTA29" s="519"/>
      <c r="NTE29" s="519"/>
      <c r="NTF29" s="519"/>
      <c r="NTJ29" s="519"/>
      <c r="NTK29" s="519"/>
      <c r="NTO29" s="519"/>
      <c r="NTP29" s="519"/>
      <c r="NTT29" s="519"/>
      <c r="NTU29" s="519"/>
      <c r="NTY29" s="519"/>
      <c r="NTZ29" s="519"/>
      <c r="NUD29" s="519"/>
      <c r="NUE29" s="519"/>
      <c r="NUI29" s="519"/>
      <c r="NUJ29" s="519"/>
      <c r="NUN29" s="519"/>
      <c r="NUO29" s="519"/>
      <c r="NUS29" s="519"/>
      <c r="NUT29" s="519"/>
      <c r="NUX29" s="519"/>
      <c r="NUY29" s="519"/>
      <c r="NVC29" s="519"/>
      <c r="NVD29" s="519"/>
      <c r="NVH29" s="519"/>
      <c r="NVI29" s="519"/>
      <c r="NVM29" s="519"/>
      <c r="NVN29" s="519"/>
      <c r="NVR29" s="519"/>
      <c r="NVS29" s="519"/>
      <c r="NVW29" s="519"/>
      <c r="NVX29" s="519"/>
      <c r="NWB29" s="519"/>
      <c r="NWC29" s="519"/>
      <c r="NWG29" s="519"/>
      <c r="NWH29" s="519"/>
      <c r="NWL29" s="519"/>
      <c r="NWM29" s="519"/>
      <c r="NWQ29" s="519"/>
      <c r="NWR29" s="519"/>
      <c r="NWV29" s="519"/>
      <c r="NWW29" s="519"/>
      <c r="NXA29" s="519"/>
      <c r="NXB29" s="519"/>
      <c r="NXF29" s="519"/>
      <c r="NXG29" s="519"/>
      <c r="NXK29" s="519"/>
      <c r="NXL29" s="519"/>
      <c r="NXP29" s="519"/>
      <c r="NXQ29" s="519"/>
      <c r="NXU29" s="519"/>
      <c r="NXV29" s="519"/>
      <c r="NXZ29" s="519"/>
      <c r="NYA29" s="519"/>
      <c r="NYE29" s="519"/>
      <c r="NYF29" s="519"/>
      <c r="NYJ29" s="519"/>
      <c r="NYK29" s="519"/>
      <c r="NYO29" s="519"/>
      <c r="NYP29" s="519"/>
      <c r="NYT29" s="519"/>
      <c r="NYU29" s="519"/>
      <c r="NYY29" s="519"/>
      <c r="NYZ29" s="519"/>
      <c r="NZD29" s="519"/>
      <c r="NZE29" s="519"/>
      <c r="NZI29" s="519"/>
      <c r="NZJ29" s="519"/>
      <c r="NZN29" s="519"/>
      <c r="NZO29" s="519"/>
      <c r="NZS29" s="519"/>
      <c r="NZT29" s="519"/>
      <c r="NZX29" s="519"/>
      <c r="NZY29" s="519"/>
      <c r="OAC29" s="519"/>
      <c r="OAD29" s="519"/>
      <c r="OAH29" s="519"/>
      <c r="OAI29" s="519"/>
      <c r="OAM29" s="519"/>
      <c r="OAN29" s="519"/>
      <c r="OAR29" s="519"/>
      <c r="OAS29" s="519"/>
      <c r="OAW29" s="519"/>
      <c r="OAX29" s="519"/>
      <c r="OBB29" s="519"/>
      <c r="OBC29" s="519"/>
      <c r="OBG29" s="519"/>
      <c r="OBH29" s="519"/>
      <c r="OBL29" s="519"/>
      <c r="OBM29" s="519"/>
      <c r="OBQ29" s="519"/>
      <c r="OBR29" s="519"/>
      <c r="OBV29" s="519"/>
      <c r="OBW29" s="519"/>
      <c r="OCA29" s="519"/>
      <c r="OCB29" s="519"/>
      <c r="OCF29" s="519"/>
      <c r="OCG29" s="519"/>
      <c r="OCK29" s="519"/>
      <c r="OCL29" s="519"/>
      <c r="OCP29" s="519"/>
      <c r="OCQ29" s="519"/>
      <c r="OCU29" s="519"/>
      <c r="OCV29" s="519"/>
      <c r="OCZ29" s="519"/>
      <c r="ODA29" s="519"/>
      <c r="ODE29" s="519"/>
      <c r="ODF29" s="519"/>
      <c r="ODJ29" s="519"/>
      <c r="ODK29" s="519"/>
      <c r="ODO29" s="519"/>
      <c r="ODP29" s="519"/>
      <c r="ODT29" s="519"/>
      <c r="ODU29" s="519"/>
      <c r="ODY29" s="519"/>
      <c r="ODZ29" s="519"/>
      <c r="OED29" s="519"/>
      <c r="OEE29" s="519"/>
      <c r="OEI29" s="519"/>
      <c r="OEJ29" s="519"/>
      <c r="OEN29" s="519"/>
      <c r="OEO29" s="519"/>
      <c r="OES29" s="519"/>
      <c r="OET29" s="519"/>
      <c r="OEX29" s="519"/>
      <c r="OEY29" s="519"/>
      <c r="OFC29" s="519"/>
      <c r="OFD29" s="519"/>
      <c r="OFH29" s="519"/>
      <c r="OFI29" s="519"/>
      <c r="OFM29" s="519"/>
      <c r="OFN29" s="519"/>
      <c r="OFR29" s="519"/>
      <c r="OFS29" s="519"/>
      <c r="OFW29" s="519"/>
      <c r="OFX29" s="519"/>
      <c r="OGB29" s="519"/>
      <c r="OGC29" s="519"/>
      <c r="OGG29" s="519"/>
      <c r="OGH29" s="519"/>
      <c r="OGL29" s="519"/>
      <c r="OGM29" s="519"/>
      <c r="OGQ29" s="519"/>
      <c r="OGR29" s="519"/>
      <c r="OGV29" s="519"/>
      <c r="OGW29" s="519"/>
      <c r="OHA29" s="519"/>
      <c r="OHB29" s="519"/>
      <c r="OHF29" s="519"/>
      <c r="OHG29" s="519"/>
      <c r="OHK29" s="519"/>
      <c r="OHL29" s="519"/>
      <c r="OHP29" s="519"/>
      <c r="OHQ29" s="519"/>
      <c r="OHU29" s="519"/>
      <c r="OHV29" s="519"/>
      <c r="OHZ29" s="519"/>
      <c r="OIA29" s="519"/>
      <c r="OIE29" s="519"/>
      <c r="OIF29" s="519"/>
      <c r="OIJ29" s="519"/>
      <c r="OIK29" s="519"/>
      <c r="OIO29" s="519"/>
      <c r="OIP29" s="519"/>
      <c r="OIT29" s="519"/>
      <c r="OIU29" s="519"/>
      <c r="OIY29" s="519"/>
      <c r="OIZ29" s="519"/>
      <c r="OJD29" s="519"/>
      <c r="OJE29" s="519"/>
      <c r="OJI29" s="519"/>
      <c r="OJJ29" s="519"/>
      <c r="OJN29" s="519"/>
      <c r="OJO29" s="519"/>
      <c r="OJS29" s="519"/>
      <c r="OJT29" s="519"/>
      <c r="OJX29" s="519"/>
      <c r="OJY29" s="519"/>
      <c r="OKC29" s="519"/>
      <c r="OKD29" s="519"/>
      <c r="OKH29" s="519"/>
      <c r="OKI29" s="519"/>
      <c r="OKM29" s="519"/>
      <c r="OKN29" s="519"/>
      <c r="OKR29" s="519"/>
      <c r="OKS29" s="519"/>
      <c r="OKW29" s="519"/>
      <c r="OKX29" s="519"/>
      <c r="OLB29" s="519"/>
      <c r="OLC29" s="519"/>
      <c r="OLG29" s="519"/>
      <c r="OLH29" s="519"/>
      <c r="OLL29" s="519"/>
      <c r="OLM29" s="519"/>
      <c r="OLQ29" s="519"/>
      <c r="OLR29" s="519"/>
      <c r="OLV29" s="519"/>
      <c r="OLW29" s="519"/>
      <c r="OMA29" s="519"/>
      <c r="OMB29" s="519"/>
      <c r="OMF29" s="519"/>
      <c r="OMG29" s="519"/>
      <c r="OMK29" s="519"/>
      <c r="OML29" s="519"/>
      <c r="OMP29" s="519"/>
      <c r="OMQ29" s="519"/>
      <c r="OMU29" s="519"/>
      <c r="OMV29" s="519"/>
      <c r="OMZ29" s="519"/>
      <c r="ONA29" s="519"/>
      <c r="ONE29" s="519"/>
      <c r="ONF29" s="519"/>
      <c r="ONJ29" s="519"/>
      <c r="ONK29" s="519"/>
      <c r="ONO29" s="519"/>
      <c r="ONP29" s="519"/>
      <c r="ONT29" s="519"/>
      <c r="ONU29" s="519"/>
      <c r="ONY29" s="519"/>
      <c r="ONZ29" s="519"/>
      <c r="OOD29" s="519"/>
      <c r="OOE29" s="519"/>
      <c r="OOI29" s="519"/>
      <c r="OOJ29" s="519"/>
      <c r="OON29" s="519"/>
      <c r="OOO29" s="519"/>
      <c r="OOS29" s="519"/>
      <c r="OOT29" s="519"/>
      <c r="OOX29" s="519"/>
      <c r="OOY29" s="519"/>
      <c r="OPC29" s="519"/>
      <c r="OPD29" s="519"/>
      <c r="OPH29" s="519"/>
      <c r="OPI29" s="519"/>
      <c r="OPM29" s="519"/>
      <c r="OPN29" s="519"/>
      <c r="OPR29" s="519"/>
      <c r="OPS29" s="519"/>
      <c r="OPW29" s="519"/>
      <c r="OPX29" s="519"/>
      <c r="OQB29" s="519"/>
      <c r="OQC29" s="519"/>
      <c r="OQG29" s="519"/>
      <c r="OQH29" s="519"/>
      <c r="OQL29" s="519"/>
      <c r="OQM29" s="519"/>
      <c r="OQQ29" s="519"/>
      <c r="OQR29" s="519"/>
      <c r="OQV29" s="519"/>
      <c r="OQW29" s="519"/>
      <c r="ORA29" s="519"/>
      <c r="ORB29" s="519"/>
      <c r="ORF29" s="519"/>
      <c r="ORG29" s="519"/>
      <c r="ORK29" s="519"/>
      <c r="ORL29" s="519"/>
      <c r="ORP29" s="519"/>
      <c r="ORQ29" s="519"/>
      <c r="ORU29" s="519"/>
      <c r="ORV29" s="519"/>
      <c r="ORZ29" s="519"/>
      <c r="OSA29" s="519"/>
      <c r="OSE29" s="519"/>
      <c r="OSF29" s="519"/>
      <c r="OSJ29" s="519"/>
      <c r="OSK29" s="519"/>
      <c r="OSO29" s="519"/>
      <c r="OSP29" s="519"/>
      <c r="OST29" s="519"/>
      <c r="OSU29" s="519"/>
      <c r="OSY29" s="519"/>
      <c r="OSZ29" s="519"/>
      <c r="OTD29" s="519"/>
      <c r="OTE29" s="519"/>
      <c r="OTI29" s="519"/>
      <c r="OTJ29" s="519"/>
      <c r="OTN29" s="519"/>
      <c r="OTO29" s="519"/>
      <c r="OTS29" s="519"/>
      <c r="OTT29" s="519"/>
      <c r="OTX29" s="519"/>
      <c r="OTY29" s="519"/>
      <c r="OUC29" s="519"/>
      <c r="OUD29" s="519"/>
      <c r="OUH29" s="519"/>
      <c r="OUI29" s="519"/>
      <c r="OUM29" s="519"/>
      <c r="OUN29" s="519"/>
      <c r="OUR29" s="519"/>
      <c r="OUS29" s="519"/>
      <c r="OUW29" s="519"/>
      <c r="OUX29" s="519"/>
      <c r="OVB29" s="519"/>
      <c r="OVC29" s="519"/>
      <c r="OVG29" s="519"/>
      <c r="OVH29" s="519"/>
      <c r="OVL29" s="519"/>
      <c r="OVM29" s="519"/>
      <c r="OVQ29" s="519"/>
      <c r="OVR29" s="519"/>
      <c r="OVV29" s="519"/>
      <c r="OVW29" s="519"/>
      <c r="OWA29" s="519"/>
      <c r="OWB29" s="519"/>
      <c r="OWF29" s="519"/>
      <c r="OWG29" s="519"/>
      <c r="OWK29" s="519"/>
      <c r="OWL29" s="519"/>
      <c r="OWP29" s="519"/>
      <c r="OWQ29" s="519"/>
      <c r="OWU29" s="519"/>
      <c r="OWV29" s="519"/>
      <c r="OWZ29" s="519"/>
      <c r="OXA29" s="519"/>
      <c r="OXE29" s="519"/>
      <c r="OXF29" s="519"/>
      <c r="OXJ29" s="519"/>
      <c r="OXK29" s="519"/>
      <c r="OXO29" s="519"/>
      <c r="OXP29" s="519"/>
      <c r="OXT29" s="519"/>
      <c r="OXU29" s="519"/>
      <c r="OXY29" s="519"/>
      <c r="OXZ29" s="519"/>
      <c r="OYD29" s="519"/>
      <c r="OYE29" s="519"/>
      <c r="OYI29" s="519"/>
      <c r="OYJ29" s="519"/>
      <c r="OYN29" s="519"/>
      <c r="OYO29" s="519"/>
      <c r="OYS29" s="519"/>
      <c r="OYT29" s="519"/>
      <c r="OYX29" s="519"/>
      <c r="OYY29" s="519"/>
      <c r="OZC29" s="519"/>
      <c r="OZD29" s="519"/>
      <c r="OZH29" s="519"/>
      <c r="OZI29" s="519"/>
      <c r="OZM29" s="519"/>
      <c r="OZN29" s="519"/>
      <c r="OZR29" s="519"/>
      <c r="OZS29" s="519"/>
      <c r="OZW29" s="519"/>
      <c r="OZX29" s="519"/>
      <c r="PAB29" s="519"/>
      <c r="PAC29" s="519"/>
      <c r="PAG29" s="519"/>
      <c r="PAH29" s="519"/>
      <c r="PAL29" s="519"/>
      <c r="PAM29" s="519"/>
      <c r="PAQ29" s="519"/>
      <c r="PAR29" s="519"/>
      <c r="PAV29" s="519"/>
      <c r="PAW29" s="519"/>
      <c r="PBA29" s="519"/>
      <c r="PBB29" s="519"/>
      <c r="PBF29" s="519"/>
      <c r="PBG29" s="519"/>
      <c r="PBK29" s="519"/>
      <c r="PBL29" s="519"/>
      <c r="PBP29" s="519"/>
      <c r="PBQ29" s="519"/>
      <c r="PBU29" s="519"/>
      <c r="PBV29" s="519"/>
      <c r="PBZ29" s="519"/>
      <c r="PCA29" s="519"/>
      <c r="PCE29" s="519"/>
      <c r="PCF29" s="519"/>
      <c r="PCJ29" s="519"/>
      <c r="PCK29" s="519"/>
      <c r="PCO29" s="519"/>
      <c r="PCP29" s="519"/>
      <c r="PCT29" s="519"/>
      <c r="PCU29" s="519"/>
      <c r="PCY29" s="519"/>
      <c r="PCZ29" s="519"/>
      <c r="PDD29" s="519"/>
      <c r="PDE29" s="519"/>
      <c r="PDI29" s="519"/>
      <c r="PDJ29" s="519"/>
      <c r="PDN29" s="519"/>
      <c r="PDO29" s="519"/>
      <c r="PDS29" s="519"/>
      <c r="PDT29" s="519"/>
      <c r="PDX29" s="519"/>
      <c r="PDY29" s="519"/>
      <c r="PEC29" s="519"/>
      <c r="PED29" s="519"/>
      <c r="PEH29" s="519"/>
      <c r="PEI29" s="519"/>
      <c r="PEM29" s="519"/>
      <c r="PEN29" s="519"/>
      <c r="PER29" s="519"/>
      <c r="PES29" s="519"/>
      <c r="PEW29" s="519"/>
      <c r="PEX29" s="519"/>
      <c r="PFB29" s="519"/>
      <c r="PFC29" s="519"/>
      <c r="PFG29" s="519"/>
      <c r="PFH29" s="519"/>
      <c r="PFL29" s="519"/>
      <c r="PFM29" s="519"/>
      <c r="PFQ29" s="519"/>
      <c r="PFR29" s="519"/>
      <c r="PFV29" s="519"/>
      <c r="PFW29" s="519"/>
      <c r="PGA29" s="519"/>
      <c r="PGB29" s="519"/>
      <c r="PGF29" s="519"/>
      <c r="PGG29" s="519"/>
      <c r="PGK29" s="519"/>
      <c r="PGL29" s="519"/>
      <c r="PGP29" s="519"/>
      <c r="PGQ29" s="519"/>
      <c r="PGU29" s="519"/>
      <c r="PGV29" s="519"/>
      <c r="PGZ29" s="519"/>
      <c r="PHA29" s="519"/>
      <c r="PHE29" s="519"/>
      <c r="PHF29" s="519"/>
      <c r="PHJ29" s="519"/>
      <c r="PHK29" s="519"/>
      <c r="PHO29" s="519"/>
      <c r="PHP29" s="519"/>
      <c r="PHT29" s="519"/>
      <c r="PHU29" s="519"/>
      <c r="PHY29" s="519"/>
      <c r="PHZ29" s="519"/>
      <c r="PID29" s="519"/>
      <c r="PIE29" s="519"/>
      <c r="PII29" s="519"/>
      <c r="PIJ29" s="519"/>
      <c r="PIN29" s="519"/>
      <c r="PIO29" s="519"/>
      <c r="PIS29" s="519"/>
      <c r="PIT29" s="519"/>
      <c r="PIX29" s="519"/>
      <c r="PIY29" s="519"/>
      <c r="PJC29" s="519"/>
      <c r="PJD29" s="519"/>
      <c r="PJH29" s="519"/>
      <c r="PJI29" s="519"/>
      <c r="PJM29" s="519"/>
      <c r="PJN29" s="519"/>
      <c r="PJR29" s="519"/>
      <c r="PJS29" s="519"/>
      <c r="PJW29" s="519"/>
      <c r="PJX29" s="519"/>
      <c r="PKB29" s="519"/>
      <c r="PKC29" s="519"/>
      <c r="PKG29" s="519"/>
      <c r="PKH29" s="519"/>
      <c r="PKL29" s="519"/>
      <c r="PKM29" s="519"/>
      <c r="PKQ29" s="519"/>
      <c r="PKR29" s="519"/>
      <c r="PKV29" s="519"/>
      <c r="PKW29" s="519"/>
      <c r="PLA29" s="519"/>
      <c r="PLB29" s="519"/>
      <c r="PLF29" s="519"/>
      <c r="PLG29" s="519"/>
      <c r="PLK29" s="519"/>
      <c r="PLL29" s="519"/>
      <c r="PLP29" s="519"/>
      <c r="PLQ29" s="519"/>
      <c r="PLU29" s="519"/>
      <c r="PLV29" s="519"/>
      <c r="PLZ29" s="519"/>
      <c r="PMA29" s="519"/>
      <c r="PME29" s="519"/>
      <c r="PMF29" s="519"/>
      <c r="PMJ29" s="519"/>
      <c r="PMK29" s="519"/>
      <c r="PMO29" s="519"/>
      <c r="PMP29" s="519"/>
      <c r="PMT29" s="519"/>
      <c r="PMU29" s="519"/>
      <c r="PMY29" s="519"/>
      <c r="PMZ29" s="519"/>
      <c r="PND29" s="519"/>
      <c r="PNE29" s="519"/>
      <c r="PNI29" s="519"/>
      <c r="PNJ29" s="519"/>
      <c r="PNN29" s="519"/>
      <c r="PNO29" s="519"/>
      <c r="PNS29" s="519"/>
      <c r="PNT29" s="519"/>
      <c r="PNX29" s="519"/>
      <c r="PNY29" s="519"/>
      <c r="POC29" s="519"/>
      <c r="POD29" s="519"/>
      <c r="POH29" s="519"/>
      <c r="POI29" s="519"/>
      <c r="POM29" s="519"/>
      <c r="PON29" s="519"/>
      <c r="POR29" s="519"/>
      <c r="POS29" s="519"/>
      <c r="POW29" s="519"/>
      <c r="POX29" s="519"/>
      <c r="PPB29" s="519"/>
      <c r="PPC29" s="519"/>
      <c r="PPG29" s="519"/>
      <c r="PPH29" s="519"/>
      <c r="PPL29" s="519"/>
      <c r="PPM29" s="519"/>
      <c r="PPQ29" s="519"/>
      <c r="PPR29" s="519"/>
      <c r="PPV29" s="519"/>
      <c r="PPW29" s="519"/>
      <c r="PQA29" s="519"/>
      <c r="PQB29" s="519"/>
      <c r="PQF29" s="519"/>
      <c r="PQG29" s="519"/>
      <c r="PQK29" s="519"/>
      <c r="PQL29" s="519"/>
      <c r="PQP29" s="519"/>
      <c r="PQQ29" s="519"/>
      <c r="PQU29" s="519"/>
      <c r="PQV29" s="519"/>
      <c r="PQZ29" s="519"/>
      <c r="PRA29" s="519"/>
      <c r="PRE29" s="519"/>
      <c r="PRF29" s="519"/>
      <c r="PRJ29" s="519"/>
      <c r="PRK29" s="519"/>
      <c r="PRO29" s="519"/>
      <c r="PRP29" s="519"/>
      <c r="PRT29" s="519"/>
      <c r="PRU29" s="519"/>
      <c r="PRY29" s="519"/>
      <c r="PRZ29" s="519"/>
      <c r="PSD29" s="519"/>
      <c r="PSE29" s="519"/>
      <c r="PSI29" s="519"/>
      <c r="PSJ29" s="519"/>
      <c r="PSN29" s="519"/>
      <c r="PSO29" s="519"/>
      <c r="PSS29" s="519"/>
      <c r="PST29" s="519"/>
      <c r="PSX29" s="519"/>
      <c r="PSY29" s="519"/>
      <c r="PTC29" s="519"/>
      <c r="PTD29" s="519"/>
      <c r="PTH29" s="519"/>
      <c r="PTI29" s="519"/>
      <c r="PTM29" s="519"/>
      <c r="PTN29" s="519"/>
      <c r="PTR29" s="519"/>
      <c r="PTS29" s="519"/>
      <c r="PTW29" s="519"/>
      <c r="PTX29" s="519"/>
      <c r="PUB29" s="519"/>
      <c r="PUC29" s="519"/>
      <c r="PUG29" s="519"/>
      <c r="PUH29" s="519"/>
      <c r="PUL29" s="519"/>
      <c r="PUM29" s="519"/>
      <c r="PUQ29" s="519"/>
      <c r="PUR29" s="519"/>
      <c r="PUV29" s="519"/>
      <c r="PUW29" s="519"/>
      <c r="PVA29" s="519"/>
      <c r="PVB29" s="519"/>
      <c r="PVF29" s="519"/>
      <c r="PVG29" s="519"/>
      <c r="PVK29" s="519"/>
      <c r="PVL29" s="519"/>
      <c r="PVP29" s="519"/>
      <c r="PVQ29" s="519"/>
      <c r="PVU29" s="519"/>
      <c r="PVV29" s="519"/>
      <c r="PVZ29" s="519"/>
      <c r="PWA29" s="519"/>
      <c r="PWE29" s="519"/>
      <c r="PWF29" s="519"/>
      <c r="PWJ29" s="519"/>
      <c r="PWK29" s="519"/>
      <c r="PWO29" s="519"/>
      <c r="PWP29" s="519"/>
      <c r="PWT29" s="519"/>
      <c r="PWU29" s="519"/>
      <c r="PWY29" s="519"/>
      <c r="PWZ29" s="519"/>
      <c r="PXD29" s="519"/>
      <c r="PXE29" s="519"/>
      <c r="PXI29" s="519"/>
      <c r="PXJ29" s="519"/>
      <c r="PXN29" s="519"/>
      <c r="PXO29" s="519"/>
      <c r="PXS29" s="519"/>
      <c r="PXT29" s="519"/>
      <c r="PXX29" s="519"/>
      <c r="PXY29" s="519"/>
      <c r="PYC29" s="519"/>
      <c r="PYD29" s="519"/>
      <c r="PYH29" s="519"/>
      <c r="PYI29" s="519"/>
      <c r="PYM29" s="519"/>
      <c r="PYN29" s="519"/>
      <c r="PYR29" s="519"/>
      <c r="PYS29" s="519"/>
      <c r="PYW29" s="519"/>
      <c r="PYX29" s="519"/>
      <c r="PZB29" s="519"/>
      <c r="PZC29" s="519"/>
      <c r="PZG29" s="519"/>
      <c r="PZH29" s="519"/>
      <c r="PZL29" s="519"/>
      <c r="PZM29" s="519"/>
      <c r="PZQ29" s="519"/>
      <c r="PZR29" s="519"/>
      <c r="PZV29" s="519"/>
      <c r="PZW29" s="519"/>
      <c r="QAA29" s="519"/>
      <c r="QAB29" s="519"/>
      <c r="QAF29" s="519"/>
      <c r="QAG29" s="519"/>
      <c r="QAK29" s="519"/>
      <c r="QAL29" s="519"/>
      <c r="QAP29" s="519"/>
      <c r="QAQ29" s="519"/>
      <c r="QAU29" s="519"/>
      <c r="QAV29" s="519"/>
      <c r="QAZ29" s="519"/>
      <c r="QBA29" s="519"/>
      <c r="QBE29" s="519"/>
      <c r="QBF29" s="519"/>
      <c r="QBJ29" s="519"/>
      <c r="QBK29" s="519"/>
      <c r="QBO29" s="519"/>
      <c r="QBP29" s="519"/>
      <c r="QBT29" s="519"/>
      <c r="QBU29" s="519"/>
      <c r="QBY29" s="519"/>
      <c r="QBZ29" s="519"/>
      <c r="QCD29" s="519"/>
      <c r="QCE29" s="519"/>
      <c r="QCI29" s="519"/>
      <c r="QCJ29" s="519"/>
      <c r="QCN29" s="519"/>
      <c r="QCO29" s="519"/>
      <c r="QCS29" s="519"/>
      <c r="QCT29" s="519"/>
      <c r="QCX29" s="519"/>
      <c r="QCY29" s="519"/>
      <c r="QDC29" s="519"/>
      <c r="QDD29" s="519"/>
      <c r="QDH29" s="519"/>
      <c r="QDI29" s="519"/>
      <c r="QDM29" s="519"/>
      <c r="QDN29" s="519"/>
      <c r="QDR29" s="519"/>
      <c r="QDS29" s="519"/>
      <c r="QDW29" s="519"/>
      <c r="QDX29" s="519"/>
      <c r="QEB29" s="519"/>
      <c r="QEC29" s="519"/>
      <c r="QEG29" s="519"/>
      <c r="QEH29" s="519"/>
      <c r="QEL29" s="519"/>
      <c r="QEM29" s="519"/>
      <c r="QEQ29" s="519"/>
      <c r="QER29" s="519"/>
      <c r="QEV29" s="519"/>
      <c r="QEW29" s="519"/>
      <c r="QFA29" s="519"/>
      <c r="QFB29" s="519"/>
      <c r="QFF29" s="519"/>
      <c r="QFG29" s="519"/>
      <c r="QFK29" s="519"/>
      <c r="QFL29" s="519"/>
      <c r="QFP29" s="519"/>
      <c r="QFQ29" s="519"/>
      <c r="QFU29" s="519"/>
      <c r="QFV29" s="519"/>
      <c r="QFZ29" s="519"/>
      <c r="QGA29" s="519"/>
      <c r="QGE29" s="519"/>
      <c r="QGF29" s="519"/>
      <c r="QGJ29" s="519"/>
      <c r="QGK29" s="519"/>
      <c r="QGO29" s="519"/>
      <c r="QGP29" s="519"/>
      <c r="QGT29" s="519"/>
      <c r="QGU29" s="519"/>
      <c r="QGY29" s="519"/>
      <c r="QGZ29" s="519"/>
      <c r="QHD29" s="519"/>
      <c r="QHE29" s="519"/>
      <c r="QHI29" s="519"/>
      <c r="QHJ29" s="519"/>
      <c r="QHN29" s="519"/>
      <c r="QHO29" s="519"/>
      <c r="QHS29" s="519"/>
      <c r="QHT29" s="519"/>
      <c r="QHX29" s="519"/>
      <c r="QHY29" s="519"/>
      <c r="QIC29" s="519"/>
      <c r="QID29" s="519"/>
      <c r="QIH29" s="519"/>
      <c r="QII29" s="519"/>
      <c r="QIM29" s="519"/>
      <c r="QIN29" s="519"/>
      <c r="QIR29" s="519"/>
      <c r="QIS29" s="519"/>
      <c r="QIW29" s="519"/>
      <c r="QIX29" s="519"/>
      <c r="QJB29" s="519"/>
      <c r="QJC29" s="519"/>
      <c r="QJG29" s="519"/>
      <c r="QJH29" s="519"/>
      <c r="QJL29" s="519"/>
      <c r="QJM29" s="519"/>
      <c r="QJQ29" s="519"/>
      <c r="QJR29" s="519"/>
      <c r="QJV29" s="519"/>
      <c r="QJW29" s="519"/>
      <c r="QKA29" s="519"/>
      <c r="QKB29" s="519"/>
      <c r="QKF29" s="519"/>
      <c r="QKG29" s="519"/>
      <c r="QKK29" s="519"/>
      <c r="QKL29" s="519"/>
      <c r="QKP29" s="519"/>
      <c r="QKQ29" s="519"/>
      <c r="QKU29" s="519"/>
      <c r="QKV29" s="519"/>
      <c r="QKZ29" s="519"/>
      <c r="QLA29" s="519"/>
      <c r="QLE29" s="519"/>
      <c r="QLF29" s="519"/>
      <c r="QLJ29" s="519"/>
      <c r="QLK29" s="519"/>
      <c r="QLO29" s="519"/>
      <c r="QLP29" s="519"/>
      <c r="QLT29" s="519"/>
      <c r="QLU29" s="519"/>
      <c r="QLY29" s="519"/>
      <c r="QLZ29" s="519"/>
      <c r="QMD29" s="519"/>
      <c r="QME29" s="519"/>
      <c r="QMI29" s="519"/>
      <c r="QMJ29" s="519"/>
      <c r="QMN29" s="519"/>
      <c r="QMO29" s="519"/>
      <c r="QMS29" s="519"/>
      <c r="QMT29" s="519"/>
      <c r="QMX29" s="519"/>
      <c r="QMY29" s="519"/>
      <c r="QNC29" s="519"/>
      <c r="QND29" s="519"/>
      <c r="QNH29" s="519"/>
      <c r="QNI29" s="519"/>
      <c r="QNM29" s="519"/>
      <c r="QNN29" s="519"/>
      <c r="QNR29" s="519"/>
      <c r="QNS29" s="519"/>
      <c r="QNW29" s="519"/>
      <c r="QNX29" s="519"/>
      <c r="QOB29" s="519"/>
      <c r="QOC29" s="519"/>
      <c r="QOG29" s="519"/>
      <c r="QOH29" s="519"/>
      <c r="QOL29" s="519"/>
      <c r="QOM29" s="519"/>
      <c r="QOQ29" s="519"/>
      <c r="QOR29" s="519"/>
      <c r="QOV29" s="519"/>
      <c r="QOW29" s="519"/>
      <c r="QPA29" s="519"/>
      <c r="QPB29" s="519"/>
      <c r="QPF29" s="519"/>
      <c r="QPG29" s="519"/>
      <c r="QPK29" s="519"/>
      <c r="QPL29" s="519"/>
      <c r="QPP29" s="519"/>
      <c r="QPQ29" s="519"/>
      <c r="QPU29" s="519"/>
      <c r="QPV29" s="519"/>
      <c r="QPZ29" s="519"/>
      <c r="QQA29" s="519"/>
      <c r="QQE29" s="519"/>
      <c r="QQF29" s="519"/>
      <c r="QQJ29" s="519"/>
      <c r="QQK29" s="519"/>
      <c r="QQO29" s="519"/>
      <c r="QQP29" s="519"/>
      <c r="QQT29" s="519"/>
      <c r="QQU29" s="519"/>
      <c r="QQY29" s="519"/>
      <c r="QQZ29" s="519"/>
      <c r="QRD29" s="519"/>
      <c r="QRE29" s="519"/>
      <c r="QRI29" s="519"/>
      <c r="QRJ29" s="519"/>
      <c r="QRN29" s="519"/>
      <c r="QRO29" s="519"/>
      <c r="QRS29" s="519"/>
      <c r="QRT29" s="519"/>
      <c r="QRX29" s="519"/>
      <c r="QRY29" s="519"/>
      <c r="QSC29" s="519"/>
      <c r="QSD29" s="519"/>
      <c r="QSH29" s="519"/>
      <c r="QSI29" s="519"/>
      <c r="QSM29" s="519"/>
      <c r="QSN29" s="519"/>
      <c r="QSR29" s="519"/>
      <c r="QSS29" s="519"/>
      <c r="QSW29" s="519"/>
      <c r="QSX29" s="519"/>
      <c r="QTB29" s="519"/>
      <c r="QTC29" s="519"/>
      <c r="QTG29" s="519"/>
      <c r="QTH29" s="519"/>
      <c r="QTL29" s="519"/>
      <c r="QTM29" s="519"/>
      <c r="QTQ29" s="519"/>
      <c r="QTR29" s="519"/>
      <c r="QTV29" s="519"/>
      <c r="QTW29" s="519"/>
      <c r="QUA29" s="519"/>
      <c r="QUB29" s="519"/>
      <c r="QUF29" s="519"/>
      <c r="QUG29" s="519"/>
      <c r="QUK29" s="519"/>
      <c r="QUL29" s="519"/>
      <c r="QUP29" s="519"/>
      <c r="QUQ29" s="519"/>
      <c r="QUU29" s="519"/>
      <c r="QUV29" s="519"/>
      <c r="QUZ29" s="519"/>
      <c r="QVA29" s="519"/>
      <c r="QVE29" s="519"/>
      <c r="QVF29" s="519"/>
      <c r="QVJ29" s="519"/>
      <c r="QVK29" s="519"/>
      <c r="QVO29" s="519"/>
      <c r="QVP29" s="519"/>
      <c r="QVT29" s="519"/>
      <c r="QVU29" s="519"/>
      <c r="QVY29" s="519"/>
      <c r="QVZ29" s="519"/>
      <c r="QWD29" s="519"/>
      <c r="QWE29" s="519"/>
      <c r="QWI29" s="519"/>
      <c r="QWJ29" s="519"/>
      <c r="QWN29" s="519"/>
      <c r="QWO29" s="519"/>
      <c r="QWS29" s="519"/>
      <c r="QWT29" s="519"/>
      <c r="QWX29" s="519"/>
      <c r="QWY29" s="519"/>
      <c r="QXC29" s="519"/>
      <c r="QXD29" s="519"/>
      <c r="QXH29" s="519"/>
      <c r="QXI29" s="519"/>
      <c r="QXM29" s="519"/>
      <c r="QXN29" s="519"/>
      <c r="QXR29" s="519"/>
      <c r="QXS29" s="519"/>
      <c r="QXW29" s="519"/>
      <c r="QXX29" s="519"/>
      <c r="QYB29" s="519"/>
      <c r="QYC29" s="519"/>
      <c r="QYG29" s="519"/>
      <c r="QYH29" s="519"/>
      <c r="QYL29" s="519"/>
      <c r="QYM29" s="519"/>
      <c r="QYQ29" s="519"/>
      <c r="QYR29" s="519"/>
      <c r="QYV29" s="519"/>
      <c r="QYW29" s="519"/>
      <c r="QZA29" s="519"/>
      <c r="QZB29" s="519"/>
      <c r="QZF29" s="519"/>
      <c r="QZG29" s="519"/>
      <c r="QZK29" s="519"/>
      <c r="QZL29" s="519"/>
      <c r="QZP29" s="519"/>
      <c r="QZQ29" s="519"/>
      <c r="QZU29" s="519"/>
      <c r="QZV29" s="519"/>
      <c r="QZZ29" s="519"/>
      <c r="RAA29" s="519"/>
      <c r="RAE29" s="519"/>
      <c r="RAF29" s="519"/>
      <c r="RAJ29" s="519"/>
      <c r="RAK29" s="519"/>
      <c r="RAO29" s="519"/>
      <c r="RAP29" s="519"/>
      <c r="RAT29" s="519"/>
      <c r="RAU29" s="519"/>
      <c r="RAY29" s="519"/>
      <c r="RAZ29" s="519"/>
      <c r="RBD29" s="519"/>
      <c r="RBE29" s="519"/>
      <c r="RBI29" s="519"/>
      <c r="RBJ29" s="519"/>
      <c r="RBN29" s="519"/>
      <c r="RBO29" s="519"/>
      <c r="RBS29" s="519"/>
      <c r="RBT29" s="519"/>
      <c r="RBX29" s="519"/>
      <c r="RBY29" s="519"/>
      <c r="RCC29" s="519"/>
      <c r="RCD29" s="519"/>
      <c r="RCH29" s="519"/>
      <c r="RCI29" s="519"/>
      <c r="RCM29" s="519"/>
      <c r="RCN29" s="519"/>
      <c r="RCR29" s="519"/>
      <c r="RCS29" s="519"/>
      <c r="RCW29" s="519"/>
      <c r="RCX29" s="519"/>
      <c r="RDB29" s="519"/>
      <c r="RDC29" s="519"/>
      <c r="RDG29" s="519"/>
      <c r="RDH29" s="519"/>
      <c r="RDL29" s="519"/>
      <c r="RDM29" s="519"/>
      <c r="RDQ29" s="519"/>
      <c r="RDR29" s="519"/>
      <c r="RDV29" s="519"/>
      <c r="RDW29" s="519"/>
      <c r="REA29" s="519"/>
      <c r="REB29" s="519"/>
      <c r="REF29" s="519"/>
      <c r="REG29" s="519"/>
      <c r="REK29" s="519"/>
      <c r="REL29" s="519"/>
      <c r="REP29" s="519"/>
      <c r="REQ29" s="519"/>
      <c r="REU29" s="519"/>
      <c r="REV29" s="519"/>
      <c r="REZ29" s="519"/>
      <c r="RFA29" s="519"/>
      <c r="RFE29" s="519"/>
      <c r="RFF29" s="519"/>
      <c r="RFJ29" s="519"/>
      <c r="RFK29" s="519"/>
      <c r="RFO29" s="519"/>
      <c r="RFP29" s="519"/>
      <c r="RFT29" s="519"/>
      <c r="RFU29" s="519"/>
      <c r="RFY29" s="519"/>
      <c r="RFZ29" s="519"/>
      <c r="RGD29" s="519"/>
      <c r="RGE29" s="519"/>
      <c r="RGI29" s="519"/>
      <c r="RGJ29" s="519"/>
      <c r="RGN29" s="519"/>
      <c r="RGO29" s="519"/>
      <c r="RGS29" s="519"/>
      <c r="RGT29" s="519"/>
      <c r="RGX29" s="519"/>
      <c r="RGY29" s="519"/>
      <c r="RHC29" s="519"/>
      <c r="RHD29" s="519"/>
      <c r="RHH29" s="519"/>
      <c r="RHI29" s="519"/>
      <c r="RHM29" s="519"/>
      <c r="RHN29" s="519"/>
      <c r="RHR29" s="519"/>
      <c r="RHS29" s="519"/>
      <c r="RHW29" s="519"/>
      <c r="RHX29" s="519"/>
      <c r="RIB29" s="519"/>
      <c r="RIC29" s="519"/>
      <c r="RIG29" s="519"/>
      <c r="RIH29" s="519"/>
      <c r="RIL29" s="519"/>
      <c r="RIM29" s="519"/>
      <c r="RIQ29" s="519"/>
      <c r="RIR29" s="519"/>
      <c r="RIV29" s="519"/>
      <c r="RIW29" s="519"/>
      <c r="RJA29" s="519"/>
      <c r="RJB29" s="519"/>
      <c r="RJF29" s="519"/>
      <c r="RJG29" s="519"/>
      <c r="RJK29" s="519"/>
      <c r="RJL29" s="519"/>
      <c r="RJP29" s="519"/>
      <c r="RJQ29" s="519"/>
      <c r="RJU29" s="519"/>
      <c r="RJV29" s="519"/>
      <c r="RJZ29" s="519"/>
      <c r="RKA29" s="519"/>
      <c r="RKE29" s="519"/>
      <c r="RKF29" s="519"/>
      <c r="RKJ29" s="519"/>
      <c r="RKK29" s="519"/>
      <c r="RKO29" s="519"/>
      <c r="RKP29" s="519"/>
      <c r="RKT29" s="519"/>
      <c r="RKU29" s="519"/>
      <c r="RKY29" s="519"/>
      <c r="RKZ29" s="519"/>
      <c r="RLD29" s="519"/>
      <c r="RLE29" s="519"/>
      <c r="RLI29" s="519"/>
      <c r="RLJ29" s="519"/>
      <c r="RLN29" s="519"/>
      <c r="RLO29" s="519"/>
      <c r="RLS29" s="519"/>
      <c r="RLT29" s="519"/>
      <c r="RLX29" s="519"/>
      <c r="RLY29" s="519"/>
      <c r="RMC29" s="519"/>
      <c r="RMD29" s="519"/>
      <c r="RMH29" s="519"/>
      <c r="RMI29" s="519"/>
      <c r="RMM29" s="519"/>
      <c r="RMN29" s="519"/>
      <c r="RMR29" s="519"/>
      <c r="RMS29" s="519"/>
      <c r="RMW29" s="519"/>
      <c r="RMX29" s="519"/>
      <c r="RNB29" s="519"/>
      <c r="RNC29" s="519"/>
      <c r="RNG29" s="519"/>
      <c r="RNH29" s="519"/>
      <c r="RNL29" s="519"/>
      <c r="RNM29" s="519"/>
      <c r="RNQ29" s="519"/>
      <c r="RNR29" s="519"/>
      <c r="RNV29" s="519"/>
      <c r="RNW29" s="519"/>
      <c r="ROA29" s="519"/>
      <c r="ROB29" s="519"/>
      <c r="ROF29" s="519"/>
      <c r="ROG29" s="519"/>
      <c r="ROK29" s="519"/>
      <c r="ROL29" s="519"/>
      <c r="ROP29" s="519"/>
      <c r="ROQ29" s="519"/>
      <c r="ROU29" s="519"/>
      <c r="ROV29" s="519"/>
      <c r="ROZ29" s="519"/>
      <c r="RPA29" s="519"/>
      <c r="RPE29" s="519"/>
      <c r="RPF29" s="519"/>
      <c r="RPJ29" s="519"/>
      <c r="RPK29" s="519"/>
      <c r="RPO29" s="519"/>
      <c r="RPP29" s="519"/>
      <c r="RPT29" s="519"/>
      <c r="RPU29" s="519"/>
      <c r="RPY29" s="519"/>
      <c r="RPZ29" s="519"/>
      <c r="RQD29" s="519"/>
      <c r="RQE29" s="519"/>
      <c r="RQI29" s="519"/>
      <c r="RQJ29" s="519"/>
      <c r="RQN29" s="519"/>
      <c r="RQO29" s="519"/>
      <c r="RQS29" s="519"/>
      <c r="RQT29" s="519"/>
      <c r="RQX29" s="519"/>
      <c r="RQY29" s="519"/>
      <c r="RRC29" s="519"/>
      <c r="RRD29" s="519"/>
      <c r="RRH29" s="519"/>
      <c r="RRI29" s="519"/>
      <c r="RRM29" s="519"/>
      <c r="RRN29" s="519"/>
      <c r="RRR29" s="519"/>
      <c r="RRS29" s="519"/>
      <c r="RRW29" s="519"/>
      <c r="RRX29" s="519"/>
      <c r="RSB29" s="519"/>
      <c r="RSC29" s="519"/>
      <c r="RSG29" s="519"/>
      <c r="RSH29" s="519"/>
      <c r="RSL29" s="519"/>
      <c r="RSM29" s="519"/>
      <c r="RSQ29" s="519"/>
      <c r="RSR29" s="519"/>
      <c r="RSV29" s="519"/>
      <c r="RSW29" s="519"/>
      <c r="RTA29" s="519"/>
      <c r="RTB29" s="519"/>
      <c r="RTF29" s="519"/>
      <c r="RTG29" s="519"/>
      <c r="RTK29" s="519"/>
      <c r="RTL29" s="519"/>
      <c r="RTP29" s="519"/>
      <c r="RTQ29" s="519"/>
      <c r="RTU29" s="519"/>
      <c r="RTV29" s="519"/>
      <c r="RTZ29" s="519"/>
      <c r="RUA29" s="519"/>
      <c r="RUE29" s="519"/>
      <c r="RUF29" s="519"/>
      <c r="RUJ29" s="519"/>
      <c r="RUK29" s="519"/>
      <c r="RUO29" s="519"/>
      <c r="RUP29" s="519"/>
      <c r="RUT29" s="519"/>
      <c r="RUU29" s="519"/>
      <c r="RUY29" s="519"/>
      <c r="RUZ29" s="519"/>
      <c r="RVD29" s="519"/>
      <c r="RVE29" s="519"/>
      <c r="RVI29" s="519"/>
      <c r="RVJ29" s="519"/>
      <c r="RVN29" s="519"/>
      <c r="RVO29" s="519"/>
      <c r="RVS29" s="519"/>
      <c r="RVT29" s="519"/>
      <c r="RVX29" s="519"/>
      <c r="RVY29" s="519"/>
      <c r="RWC29" s="519"/>
      <c r="RWD29" s="519"/>
      <c r="RWH29" s="519"/>
      <c r="RWI29" s="519"/>
      <c r="RWM29" s="519"/>
      <c r="RWN29" s="519"/>
      <c r="RWR29" s="519"/>
      <c r="RWS29" s="519"/>
      <c r="RWW29" s="519"/>
      <c r="RWX29" s="519"/>
      <c r="RXB29" s="519"/>
      <c r="RXC29" s="519"/>
      <c r="RXG29" s="519"/>
      <c r="RXH29" s="519"/>
      <c r="RXL29" s="519"/>
      <c r="RXM29" s="519"/>
      <c r="RXQ29" s="519"/>
      <c r="RXR29" s="519"/>
      <c r="RXV29" s="519"/>
      <c r="RXW29" s="519"/>
      <c r="RYA29" s="519"/>
      <c r="RYB29" s="519"/>
      <c r="RYF29" s="519"/>
      <c r="RYG29" s="519"/>
      <c r="RYK29" s="519"/>
      <c r="RYL29" s="519"/>
      <c r="RYP29" s="519"/>
      <c r="RYQ29" s="519"/>
      <c r="RYU29" s="519"/>
      <c r="RYV29" s="519"/>
      <c r="RYZ29" s="519"/>
      <c r="RZA29" s="519"/>
      <c r="RZE29" s="519"/>
      <c r="RZF29" s="519"/>
      <c r="RZJ29" s="519"/>
      <c r="RZK29" s="519"/>
      <c r="RZO29" s="519"/>
      <c r="RZP29" s="519"/>
      <c r="RZT29" s="519"/>
      <c r="RZU29" s="519"/>
      <c r="RZY29" s="519"/>
      <c r="RZZ29" s="519"/>
      <c r="SAD29" s="519"/>
      <c r="SAE29" s="519"/>
      <c r="SAI29" s="519"/>
      <c r="SAJ29" s="519"/>
      <c r="SAN29" s="519"/>
      <c r="SAO29" s="519"/>
      <c r="SAS29" s="519"/>
      <c r="SAT29" s="519"/>
      <c r="SAX29" s="519"/>
      <c r="SAY29" s="519"/>
      <c r="SBC29" s="519"/>
      <c r="SBD29" s="519"/>
      <c r="SBH29" s="519"/>
      <c r="SBI29" s="519"/>
      <c r="SBM29" s="519"/>
      <c r="SBN29" s="519"/>
      <c r="SBR29" s="519"/>
      <c r="SBS29" s="519"/>
      <c r="SBW29" s="519"/>
      <c r="SBX29" s="519"/>
      <c r="SCB29" s="519"/>
      <c r="SCC29" s="519"/>
      <c r="SCG29" s="519"/>
      <c r="SCH29" s="519"/>
      <c r="SCL29" s="519"/>
      <c r="SCM29" s="519"/>
      <c r="SCQ29" s="519"/>
      <c r="SCR29" s="519"/>
      <c r="SCV29" s="519"/>
      <c r="SCW29" s="519"/>
      <c r="SDA29" s="519"/>
      <c r="SDB29" s="519"/>
      <c r="SDF29" s="519"/>
      <c r="SDG29" s="519"/>
      <c r="SDK29" s="519"/>
      <c r="SDL29" s="519"/>
      <c r="SDP29" s="519"/>
      <c r="SDQ29" s="519"/>
      <c r="SDU29" s="519"/>
      <c r="SDV29" s="519"/>
      <c r="SDZ29" s="519"/>
      <c r="SEA29" s="519"/>
      <c r="SEE29" s="519"/>
      <c r="SEF29" s="519"/>
      <c r="SEJ29" s="519"/>
      <c r="SEK29" s="519"/>
      <c r="SEO29" s="519"/>
      <c r="SEP29" s="519"/>
      <c r="SET29" s="519"/>
      <c r="SEU29" s="519"/>
      <c r="SEY29" s="519"/>
      <c r="SEZ29" s="519"/>
      <c r="SFD29" s="519"/>
      <c r="SFE29" s="519"/>
      <c r="SFI29" s="519"/>
      <c r="SFJ29" s="519"/>
      <c r="SFN29" s="519"/>
      <c r="SFO29" s="519"/>
      <c r="SFS29" s="519"/>
      <c r="SFT29" s="519"/>
      <c r="SFX29" s="519"/>
      <c r="SFY29" s="519"/>
      <c r="SGC29" s="519"/>
      <c r="SGD29" s="519"/>
      <c r="SGH29" s="519"/>
      <c r="SGI29" s="519"/>
      <c r="SGM29" s="519"/>
      <c r="SGN29" s="519"/>
      <c r="SGR29" s="519"/>
      <c r="SGS29" s="519"/>
      <c r="SGW29" s="519"/>
      <c r="SGX29" s="519"/>
      <c r="SHB29" s="519"/>
      <c r="SHC29" s="519"/>
      <c r="SHG29" s="519"/>
      <c r="SHH29" s="519"/>
      <c r="SHL29" s="519"/>
      <c r="SHM29" s="519"/>
      <c r="SHQ29" s="519"/>
      <c r="SHR29" s="519"/>
      <c r="SHV29" s="519"/>
      <c r="SHW29" s="519"/>
      <c r="SIA29" s="519"/>
      <c r="SIB29" s="519"/>
      <c r="SIF29" s="519"/>
      <c r="SIG29" s="519"/>
      <c r="SIK29" s="519"/>
      <c r="SIL29" s="519"/>
      <c r="SIP29" s="519"/>
      <c r="SIQ29" s="519"/>
      <c r="SIU29" s="519"/>
      <c r="SIV29" s="519"/>
      <c r="SIZ29" s="519"/>
      <c r="SJA29" s="519"/>
      <c r="SJE29" s="519"/>
      <c r="SJF29" s="519"/>
      <c r="SJJ29" s="519"/>
      <c r="SJK29" s="519"/>
      <c r="SJO29" s="519"/>
      <c r="SJP29" s="519"/>
      <c r="SJT29" s="519"/>
      <c r="SJU29" s="519"/>
      <c r="SJY29" s="519"/>
      <c r="SJZ29" s="519"/>
      <c r="SKD29" s="519"/>
      <c r="SKE29" s="519"/>
      <c r="SKI29" s="519"/>
      <c r="SKJ29" s="519"/>
      <c r="SKN29" s="519"/>
      <c r="SKO29" s="519"/>
      <c r="SKS29" s="519"/>
      <c r="SKT29" s="519"/>
      <c r="SKX29" s="519"/>
      <c r="SKY29" s="519"/>
      <c r="SLC29" s="519"/>
      <c r="SLD29" s="519"/>
      <c r="SLH29" s="519"/>
      <c r="SLI29" s="519"/>
      <c r="SLM29" s="519"/>
      <c r="SLN29" s="519"/>
      <c r="SLR29" s="519"/>
      <c r="SLS29" s="519"/>
      <c r="SLW29" s="519"/>
      <c r="SLX29" s="519"/>
      <c r="SMB29" s="519"/>
      <c r="SMC29" s="519"/>
      <c r="SMG29" s="519"/>
      <c r="SMH29" s="519"/>
      <c r="SML29" s="519"/>
      <c r="SMM29" s="519"/>
      <c r="SMQ29" s="519"/>
      <c r="SMR29" s="519"/>
      <c r="SMV29" s="519"/>
      <c r="SMW29" s="519"/>
      <c r="SNA29" s="519"/>
      <c r="SNB29" s="519"/>
      <c r="SNF29" s="519"/>
      <c r="SNG29" s="519"/>
      <c r="SNK29" s="519"/>
      <c r="SNL29" s="519"/>
      <c r="SNP29" s="519"/>
      <c r="SNQ29" s="519"/>
      <c r="SNU29" s="519"/>
      <c r="SNV29" s="519"/>
      <c r="SNZ29" s="519"/>
      <c r="SOA29" s="519"/>
      <c r="SOE29" s="519"/>
      <c r="SOF29" s="519"/>
      <c r="SOJ29" s="519"/>
      <c r="SOK29" s="519"/>
      <c r="SOO29" s="519"/>
      <c r="SOP29" s="519"/>
      <c r="SOT29" s="519"/>
      <c r="SOU29" s="519"/>
      <c r="SOY29" s="519"/>
      <c r="SOZ29" s="519"/>
      <c r="SPD29" s="519"/>
      <c r="SPE29" s="519"/>
      <c r="SPI29" s="519"/>
      <c r="SPJ29" s="519"/>
      <c r="SPN29" s="519"/>
      <c r="SPO29" s="519"/>
      <c r="SPS29" s="519"/>
      <c r="SPT29" s="519"/>
      <c r="SPX29" s="519"/>
      <c r="SPY29" s="519"/>
      <c r="SQC29" s="519"/>
      <c r="SQD29" s="519"/>
      <c r="SQH29" s="519"/>
      <c r="SQI29" s="519"/>
      <c r="SQM29" s="519"/>
      <c r="SQN29" s="519"/>
      <c r="SQR29" s="519"/>
      <c r="SQS29" s="519"/>
      <c r="SQW29" s="519"/>
      <c r="SQX29" s="519"/>
      <c r="SRB29" s="519"/>
      <c r="SRC29" s="519"/>
      <c r="SRG29" s="519"/>
      <c r="SRH29" s="519"/>
      <c r="SRL29" s="519"/>
      <c r="SRM29" s="519"/>
      <c r="SRQ29" s="519"/>
      <c r="SRR29" s="519"/>
      <c r="SRV29" s="519"/>
      <c r="SRW29" s="519"/>
      <c r="SSA29" s="519"/>
      <c r="SSB29" s="519"/>
      <c r="SSF29" s="519"/>
      <c r="SSG29" s="519"/>
      <c r="SSK29" s="519"/>
      <c r="SSL29" s="519"/>
      <c r="SSP29" s="519"/>
      <c r="SSQ29" s="519"/>
      <c r="SSU29" s="519"/>
      <c r="SSV29" s="519"/>
      <c r="SSZ29" s="519"/>
      <c r="STA29" s="519"/>
      <c r="STE29" s="519"/>
      <c r="STF29" s="519"/>
      <c r="STJ29" s="519"/>
      <c r="STK29" s="519"/>
      <c r="STO29" s="519"/>
      <c r="STP29" s="519"/>
      <c r="STT29" s="519"/>
      <c r="STU29" s="519"/>
      <c r="STY29" s="519"/>
      <c r="STZ29" s="519"/>
      <c r="SUD29" s="519"/>
      <c r="SUE29" s="519"/>
      <c r="SUI29" s="519"/>
      <c r="SUJ29" s="519"/>
      <c r="SUN29" s="519"/>
      <c r="SUO29" s="519"/>
      <c r="SUS29" s="519"/>
      <c r="SUT29" s="519"/>
      <c r="SUX29" s="519"/>
      <c r="SUY29" s="519"/>
      <c r="SVC29" s="519"/>
      <c r="SVD29" s="519"/>
      <c r="SVH29" s="519"/>
      <c r="SVI29" s="519"/>
      <c r="SVM29" s="519"/>
      <c r="SVN29" s="519"/>
      <c r="SVR29" s="519"/>
      <c r="SVS29" s="519"/>
      <c r="SVW29" s="519"/>
      <c r="SVX29" s="519"/>
      <c r="SWB29" s="519"/>
      <c r="SWC29" s="519"/>
      <c r="SWG29" s="519"/>
      <c r="SWH29" s="519"/>
      <c r="SWL29" s="519"/>
      <c r="SWM29" s="519"/>
      <c r="SWQ29" s="519"/>
      <c r="SWR29" s="519"/>
      <c r="SWV29" s="519"/>
      <c r="SWW29" s="519"/>
      <c r="SXA29" s="519"/>
      <c r="SXB29" s="519"/>
      <c r="SXF29" s="519"/>
      <c r="SXG29" s="519"/>
      <c r="SXK29" s="519"/>
      <c r="SXL29" s="519"/>
      <c r="SXP29" s="519"/>
      <c r="SXQ29" s="519"/>
      <c r="SXU29" s="519"/>
      <c r="SXV29" s="519"/>
      <c r="SXZ29" s="519"/>
      <c r="SYA29" s="519"/>
      <c r="SYE29" s="519"/>
      <c r="SYF29" s="519"/>
      <c r="SYJ29" s="519"/>
      <c r="SYK29" s="519"/>
      <c r="SYO29" s="519"/>
      <c r="SYP29" s="519"/>
      <c r="SYT29" s="519"/>
      <c r="SYU29" s="519"/>
      <c r="SYY29" s="519"/>
      <c r="SYZ29" s="519"/>
      <c r="SZD29" s="519"/>
      <c r="SZE29" s="519"/>
      <c r="SZI29" s="519"/>
      <c r="SZJ29" s="519"/>
      <c r="SZN29" s="519"/>
      <c r="SZO29" s="519"/>
      <c r="SZS29" s="519"/>
      <c r="SZT29" s="519"/>
      <c r="SZX29" s="519"/>
      <c r="SZY29" s="519"/>
      <c r="TAC29" s="519"/>
      <c r="TAD29" s="519"/>
      <c r="TAH29" s="519"/>
      <c r="TAI29" s="519"/>
      <c r="TAM29" s="519"/>
      <c r="TAN29" s="519"/>
      <c r="TAR29" s="519"/>
      <c r="TAS29" s="519"/>
      <c r="TAW29" s="519"/>
      <c r="TAX29" s="519"/>
      <c r="TBB29" s="519"/>
      <c r="TBC29" s="519"/>
      <c r="TBG29" s="519"/>
      <c r="TBH29" s="519"/>
      <c r="TBL29" s="519"/>
      <c r="TBM29" s="519"/>
      <c r="TBQ29" s="519"/>
      <c r="TBR29" s="519"/>
      <c r="TBV29" s="519"/>
      <c r="TBW29" s="519"/>
      <c r="TCA29" s="519"/>
      <c r="TCB29" s="519"/>
      <c r="TCF29" s="519"/>
      <c r="TCG29" s="519"/>
      <c r="TCK29" s="519"/>
      <c r="TCL29" s="519"/>
      <c r="TCP29" s="519"/>
      <c r="TCQ29" s="519"/>
      <c r="TCU29" s="519"/>
      <c r="TCV29" s="519"/>
      <c r="TCZ29" s="519"/>
      <c r="TDA29" s="519"/>
      <c r="TDE29" s="519"/>
      <c r="TDF29" s="519"/>
      <c r="TDJ29" s="519"/>
      <c r="TDK29" s="519"/>
      <c r="TDO29" s="519"/>
      <c r="TDP29" s="519"/>
      <c r="TDT29" s="519"/>
      <c r="TDU29" s="519"/>
      <c r="TDY29" s="519"/>
      <c r="TDZ29" s="519"/>
      <c r="TED29" s="519"/>
      <c r="TEE29" s="519"/>
      <c r="TEI29" s="519"/>
      <c r="TEJ29" s="519"/>
      <c r="TEN29" s="519"/>
      <c r="TEO29" s="519"/>
      <c r="TES29" s="519"/>
      <c r="TET29" s="519"/>
      <c r="TEX29" s="519"/>
      <c r="TEY29" s="519"/>
      <c r="TFC29" s="519"/>
      <c r="TFD29" s="519"/>
      <c r="TFH29" s="519"/>
      <c r="TFI29" s="519"/>
      <c r="TFM29" s="519"/>
      <c r="TFN29" s="519"/>
      <c r="TFR29" s="519"/>
      <c r="TFS29" s="519"/>
      <c r="TFW29" s="519"/>
      <c r="TFX29" s="519"/>
      <c r="TGB29" s="519"/>
      <c r="TGC29" s="519"/>
      <c r="TGG29" s="519"/>
      <c r="TGH29" s="519"/>
      <c r="TGL29" s="519"/>
      <c r="TGM29" s="519"/>
      <c r="TGQ29" s="519"/>
      <c r="TGR29" s="519"/>
      <c r="TGV29" s="519"/>
      <c r="TGW29" s="519"/>
      <c r="THA29" s="519"/>
      <c r="THB29" s="519"/>
      <c r="THF29" s="519"/>
      <c r="THG29" s="519"/>
      <c r="THK29" s="519"/>
      <c r="THL29" s="519"/>
      <c r="THP29" s="519"/>
      <c r="THQ29" s="519"/>
      <c r="THU29" s="519"/>
      <c r="THV29" s="519"/>
      <c r="THZ29" s="519"/>
      <c r="TIA29" s="519"/>
      <c r="TIE29" s="519"/>
      <c r="TIF29" s="519"/>
      <c r="TIJ29" s="519"/>
      <c r="TIK29" s="519"/>
      <c r="TIO29" s="519"/>
      <c r="TIP29" s="519"/>
      <c r="TIT29" s="519"/>
      <c r="TIU29" s="519"/>
      <c r="TIY29" s="519"/>
      <c r="TIZ29" s="519"/>
      <c r="TJD29" s="519"/>
      <c r="TJE29" s="519"/>
      <c r="TJI29" s="519"/>
      <c r="TJJ29" s="519"/>
      <c r="TJN29" s="519"/>
      <c r="TJO29" s="519"/>
      <c r="TJS29" s="519"/>
      <c r="TJT29" s="519"/>
      <c r="TJX29" s="519"/>
      <c r="TJY29" s="519"/>
      <c r="TKC29" s="519"/>
      <c r="TKD29" s="519"/>
      <c r="TKH29" s="519"/>
      <c r="TKI29" s="519"/>
      <c r="TKM29" s="519"/>
      <c r="TKN29" s="519"/>
      <c r="TKR29" s="519"/>
      <c r="TKS29" s="519"/>
      <c r="TKW29" s="519"/>
      <c r="TKX29" s="519"/>
      <c r="TLB29" s="519"/>
      <c r="TLC29" s="519"/>
      <c r="TLG29" s="519"/>
      <c r="TLH29" s="519"/>
      <c r="TLL29" s="519"/>
      <c r="TLM29" s="519"/>
      <c r="TLQ29" s="519"/>
      <c r="TLR29" s="519"/>
      <c r="TLV29" s="519"/>
      <c r="TLW29" s="519"/>
      <c r="TMA29" s="519"/>
      <c r="TMB29" s="519"/>
      <c r="TMF29" s="519"/>
      <c r="TMG29" s="519"/>
      <c r="TMK29" s="519"/>
      <c r="TML29" s="519"/>
      <c r="TMP29" s="519"/>
      <c r="TMQ29" s="519"/>
      <c r="TMU29" s="519"/>
      <c r="TMV29" s="519"/>
      <c r="TMZ29" s="519"/>
      <c r="TNA29" s="519"/>
      <c r="TNE29" s="519"/>
      <c r="TNF29" s="519"/>
      <c r="TNJ29" s="519"/>
      <c r="TNK29" s="519"/>
      <c r="TNO29" s="519"/>
      <c r="TNP29" s="519"/>
      <c r="TNT29" s="519"/>
      <c r="TNU29" s="519"/>
      <c r="TNY29" s="519"/>
      <c r="TNZ29" s="519"/>
      <c r="TOD29" s="519"/>
      <c r="TOE29" s="519"/>
      <c r="TOI29" s="519"/>
      <c r="TOJ29" s="519"/>
      <c r="TON29" s="519"/>
      <c r="TOO29" s="519"/>
      <c r="TOS29" s="519"/>
      <c r="TOT29" s="519"/>
      <c r="TOX29" s="519"/>
      <c r="TOY29" s="519"/>
      <c r="TPC29" s="519"/>
      <c r="TPD29" s="519"/>
      <c r="TPH29" s="519"/>
      <c r="TPI29" s="519"/>
      <c r="TPM29" s="519"/>
      <c r="TPN29" s="519"/>
      <c r="TPR29" s="519"/>
      <c r="TPS29" s="519"/>
      <c r="TPW29" s="519"/>
      <c r="TPX29" s="519"/>
      <c r="TQB29" s="519"/>
      <c r="TQC29" s="519"/>
      <c r="TQG29" s="519"/>
      <c r="TQH29" s="519"/>
      <c r="TQL29" s="519"/>
      <c r="TQM29" s="519"/>
      <c r="TQQ29" s="519"/>
      <c r="TQR29" s="519"/>
      <c r="TQV29" s="519"/>
      <c r="TQW29" s="519"/>
      <c r="TRA29" s="519"/>
      <c r="TRB29" s="519"/>
      <c r="TRF29" s="519"/>
      <c r="TRG29" s="519"/>
      <c r="TRK29" s="519"/>
      <c r="TRL29" s="519"/>
      <c r="TRP29" s="519"/>
      <c r="TRQ29" s="519"/>
      <c r="TRU29" s="519"/>
      <c r="TRV29" s="519"/>
      <c r="TRZ29" s="519"/>
      <c r="TSA29" s="519"/>
      <c r="TSE29" s="519"/>
      <c r="TSF29" s="519"/>
      <c r="TSJ29" s="519"/>
      <c r="TSK29" s="519"/>
      <c r="TSO29" s="519"/>
      <c r="TSP29" s="519"/>
      <c r="TST29" s="519"/>
      <c r="TSU29" s="519"/>
      <c r="TSY29" s="519"/>
      <c r="TSZ29" s="519"/>
      <c r="TTD29" s="519"/>
      <c r="TTE29" s="519"/>
      <c r="TTI29" s="519"/>
      <c r="TTJ29" s="519"/>
      <c r="TTN29" s="519"/>
      <c r="TTO29" s="519"/>
      <c r="TTS29" s="519"/>
      <c r="TTT29" s="519"/>
      <c r="TTX29" s="519"/>
      <c r="TTY29" s="519"/>
      <c r="TUC29" s="519"/>
      <c r="TUD29" s="519"/>
      <c r="TUH29" s="519"/>
      <c r="TUI29" s="519"/>
      <c r="TUM29" s="519"/>
      <c r="TUN29" s="519"/>
      <c r="TUR29" s="519"/>
      <c r="TUS29" s="519"/>
      <c r="TUW29" s="519"/>
      <c r="TUX29" s="519"/>
      <c r="TVB29" s="519"/>
      <c r="TVC29" s="519"/>
      <c r="TVG29" s="519"/>
      <c r="TVH29" s="519"/>
      <c r="TVL29" s="519"/>
      <c r="TVM29" s="519"/>
      <c r="TVQ29" s="519"/>
      <c r="TVR29" s="519"/>
      <c r="TVV29" s="519"/>
      <c r="TVW29" s="519"/>
      <c r="TWA29" s="519"/>
      <c r="TWB29" s="519"/>
      <c r="TWF29" s="519"/>
      <c r="TWG29" s="519"/>
      <c r="TWK29" s="519"/>
      <c r="TWL29" s="519"/>
      <c r="TWP29" s="519"/>
      <c r="TWQ29" s="519"/>
      <c r="TWU29" s="519"/>
      <c r="TWV29" s="519"/>
      <c r="TWZ29" s="519"/>
      <c r="TXA29" s="519"/>
      <c r="TXE29" s="519"/>
      <c r="TXF29" s="519"/>
      <c r="TXJ29" s="519"/>
      <c r="TXK29" s="519"/>
      <c r="TXO29" s="519"/>
      <c r="TXP29" s="519"/>
      <c r="TXT29" s="519"/>
      <c r="TXU29" s="519"/>
      <c r="TXY29" s="519"/>
      <c r="TXZ29" s="519"/>
      <c r="TYD29" s="519"/>
      <c r="TYE29" s="519"/>
      <c r="TYI29" s="519"/>
      <c r="TYJ29" s="519"/>
      <c r="TYN29" s="519"/>
      <c r="TYO29" s="519"/>
      <c r="TYS29" s="519"/>
      <c r="TYT29" s="519"/>
      <c r="TYX29" s="519"/>
      <c r="TYY29" s="519"/>
      <c r="TZC29" s="519"/>
      <c r="TZD29" s="519"/>
      <c r="TZH29" s="519"/>
      <c r="TZI29" s="519"/>
      <c r="TZM29" s="519"/>
      <c r="TZN29" s="519"/>
      <c r="TZR29" s="519"/>
      <c r="TZS29" s="519"/>
      <c r="TZW29" s="519"/>
      <c r="TZX29" s="519"/>
      <c r="UAB29" s="519"/>
      <c r="UAC29" s="519"/>
      <c r="UAG29" s="519"/>
      <c r="UAH29" s="519"/>
      <c r="UAL29" s="519"/>
      <c r="UAM29" s="519"/>
      <c r="UAQ29" s="519"/>
      <c r="UAR29" s="519"/>
      <c r="UAV29" s="519"/>
      <c r="UAW29" s="519"/>
      <c r="UBA29" s="519"/>
      <c r="UBB29" s="519"/>
      <c r="UBF29" s="519"/>
      <c r="UBG29" s="519"/>
      <c r="UBK29" s="519"/>
      <c r="UBL29" s="519"/>
      <c r="UBP29" s="519"/>
      <c r="UBQ29" s="519"/>
      <c r="UBU29" s="519"/>
      <c r="UBV29" s="519"/>
      <c r="UBZ29" s="519"/>
      <c r="UCA29" s="519"/>
      <c r="UCE29" s="519"/>
      <c r="UCF29" s="519"/>
      <c r="UCJ29" s="519"/>
      <c r="UCK29" s="519"/>
      <c r="UCO29" s="519"/>
      <c r="UCP29" s="519"/>
      <c r="UCT29" s="519"/>
      <c r="UCU29" s="519"/>
      <c r="UCY29" s="519"/>
      <c r="UCZ29" s="519"/>
      <c r="UDD29" s="519"/>
      <c r="UDE29" s="519"/>
      <c r="UDI29" s="519"/>
      <c r="UDJ29" s="519"/>
      <c r="UDN29" s="519"/>
      <c r="UDO29" s="519"/>
      <c r="UDS29" s="519"/>
      <c r="UDT29" s="519"/>
      <c r="UDX29" s="519"/>
      <c r="UDY29" s="519"/>
      <c r="UEC29" s="519"/>
      <c r="UED29" s="519"/>
      <c r="UEH29" s="519"/>
      <c r="UEI29" s="519"/>
      <c r="UEM29" s="519"/>
      <c r="UEN29" s="519"/>
      <c r="UER29" s="519"/>
      <c r="UES29" s="519"/>
      <c r="UEW29" s="519"/>
      <c r="UEX29" s="519"/>
      <c r="UFB29" s="519"/>
      <c r="UFC29" s="519"/>
      <c r="UFG29" s="519"/>
      <c r="UFH29" s="519"/>
      <c r="UFL29" s="519"/>
      <c r="UFM29" s="519"/>
      <c r="UFQ29" s="519"/>
      <c r="UFR29" s="519"/>
      <c r="UFV29" s="519"/>
      <c r="UFW29" s="519"/>
      <c r="UGA29" s="519"/>
      <c r="UGB29" s="519"/>
      <c r="UGF29" s="519"/>
      <c r="UGG29" s="519"/>
      <c r="UGK29" s="519"/>
      <c r="UGL29" s="519"/>
      <c r="UGP29" s="519"/>
      <c r="UGQ29" s="519"/>
      <c r="UGU29" s="519"/>
      <c r="UGV29" s="519"/>
      <c r="UGZ29" s="519"/>
      <c r="UHA29" s="519"/>
      <c r="UHE29" s="519"/>
      <c r="UHF29" s="519"/>
      <c r="UHJ29" s="519"/>
      <c r="UHK29" s="519"/>
      <c r="UHO29" s="519"/>
      <c r="UHP29" s="519"/>
      <c r="UHT29" s="519"/>
      <c r="UHU29" s="519"/>
      <c r="UHY29" s="519"/>
      <c r="UHZ29" s="519"/>
      <c r="UID29" s="519"/>
      <c r="UIE29" s="519"/>
      <c r="UII29" s="519"/>
      <c r="UIJ29" s="519"/>
      <c r="UIN29" s="519"/>
      <c r="UIO29" s="519"/>
      <c r="UIS29" s="519"/>
      <c r="UIT29" s="519"/>
      <c r="UIX29" s="519"/>
      <c r="UIY29" s="519"/>
      <c r="UJC29" s="519"/>
      <c r="UJD29" s="519"/>
      <c r="UJH29" s="519"/>
      <c r="UJI29" s="519"/>
      <c r="UJM29" s="519"/>
      <c r="UJN29" s="519"/>
      <c r="UJR29" s="519"/>
      <c r="UJS29" s="519"/>
      <c r="UJW29" s="519"/>
      <c r="UJX29" s="519"/>
      <c r="UKB29" s="519"/>
      <c r="UKC29" s="519"/>
      <c r="UKG29" s="519"/>
      <c r="UKH29" s="519"/>
      <c r="UKL29" s="519"/>
      <c r="UKM29" s="519"/>
      <c r="UKQ29" s="519"/>
      <c r="UKR29" s="519"/>
      <c r="UKV29" s="519"/>
      <c r="UKW29" s="519"/>
      <c r="ULA29" s="519"/>
      <c r="ULB29" s="519"/>
      <c r="ULF29" s="519"/>
      <c r="ULG29" s="519"/>
      <c r="ULK29" s="519"/>
      <c r="ULL29" s="519"/>
      <c r="ULP29" s="519"/>
      <c r="ULQ29" s="519"/>
      <c r="ULU29" s="519"/>
      <c r="ULV29" s="519"/>
      <c r="ULZ29" s="519"/>
      <c r="UMA29" s="519"/>
      <c r="UME29" s="519"/>
      <c r="UMF29" s="519"/>
      <c r="UMJ29" s="519"/>
      <c r="UMK29" s="519"/>
      <c r="UMO29" s="519"/>
      <c r="UMP29" s="519"/>
      <c r="UMT29" s="519"/>
      <c r="UMU29" s="519"/>
      <c r="UMY29" s="519"/>
      <c r="UMZ29" s="519"/>
      <c r="UND29" s="519"/>
      <c r="UNE29" s="519"/>
      <c r="UNI29" s="519"/>
      <c r="UNJ29" s="519"/>
      <c r="UNN29" s="519"/>
      <c r="UNO29" s="519"/>
      <c r="UNS29" s="519"/>
      <c r="UNT29" s="519"/>
      <c r="UNX29" s="519"/>
      <c r="UNY29" s="519"/>
      <c r="UOC29" s="519"/>
      <c r="UOD29" s="519"/>
      <c r="UOH29" s="519"/>
      <c r="UOI29" s="519"/>
      <c r="UOM29" s="519"/>
      <c r="UON29" s="519"/>
      <c r="UOR29" s="519"/>
      <c r="UOS29" s="519"/>
      <c r="UOW29" s="519"/>
      <c r="UOX29" s="519"/>
      <c r="UPB29" s="519"/>
      <c r="UPC29" s="519"/>
      <c r="UPG29" s="519"/>
      <c r="UPH29" s="519"/>
      <c r="UPL29" s="519"/>
      <c r="UPM29" s="519"/>
      <c r="UPQ29" s="519"/>
      <c r="UPR29" s="519"/>
      <c r="UPV29" s="519"/>
      <c r="UPW29" s="519"/>
      <c r="UQA29" s="519"/>
      <c r="UQB29" s="519"/>
      <c r="UQF29" s="519"/>
      <c r="UQG29" s="519"/>
      <c r="UQK29" s="519"/>
      <c r="UQL29" s="519"/>
      <c r="UQP29" s="519"/>
      <c r="UQQ29" s="519"/>
      <c r="UQU29" s="519"/>
      <c r="UQV29" s="519"/>
      <c r="UQZ29" s="519"/>
      <c r="URA29" s="519"/>
      <c r="URE29" s="519"/>
      <c r="URF29" s="519"/>
      <c r="URJ29" s="519"/>
      <c r="URK29" s="519"/>
      <c r="URO29" s="519"/>
      <c r="URP29" s="519"/>
      <c r="URT29" s="519"/>
      <c r="URU29" s="519"/>
      <c r="URY29" s="519"/>
      <c r="URZ29" s="519"/>
      <c r="USD29" s="519"/>
      <c r="USE29" s="519"/>
      <c r="USI29" s="519"/>
      <c r="USJ29" s="519"/>
      <c r="USN29" s="519"/>
      <c r="USO29" s="519"/>
      <c r="USS29" s="519"/>
      <c r="UST29" s="519"/>
      <c r="USX29" s="519"/>
      <c r="USY29" s="519"/>
      <c r="UTC29" s="519"/>
      <c r="UTD29" s="519"/>
      <c r="UTH29" s="519"/>
      <c r="UTI29" s="519"/>
      <c r="UTM29" s="519"/>
      <c r="UTN29" s="519"/>
      <c r="UTR29" s="519"/>
      <c r="UTS29" s="519"/>
      <c r="UTW29" s="519"/>
      <c r="UTX29" s="519"/>
      <c r="UUB29" s="519"/>
      <c r="UUC29" s="519"/>
      <c r="UUG29" s="519"/>
      <c r="UUH29" s="519"/>
      <c r="UUL29" s="519"/>
      <c r="UUM29" s="519"/>
      <c r="UUQ29" s="519"/>
      <c r="UUR29" s="519"/>
      <c r="UUV29" s="519"/>
      <c r="UUW29" s="519"/>
      <c r="UVA29" s="519"/>
      <c r="UVB29" s="519"/>
      <c r="UVF29" s="519"/>
      <c r="UVG29" s="519"/>
      <c r="UVK29" s="519"/>
      <c r="UVL29" s="519"/>
      <c r="UVP29" s="519"/>
      <c r="UVQ29" s="519"/>
      <c r="UVU29" s="519"/>
      <c r="UVV29" s="519"/>
      <c r="UVZ29" s="519"/>
      <c r="UWA29" s="519"/>
      <c r="UWE29" s="519"/>
      <c r="UWF29" s="519"/>
      <c r="UWJ29" s="519"/>
      <c r="UWK29" s="519"/>
      <c r="UWO29" s="519"/>
      <c r="UWP29" s="519"/>
      <c r="UWT29" s="519"/>
      <c r="UWU29" s="519"/>
      <c r="UWY29" s="519"/>
      <c r="UWZ29" s="519"/>
      <c r="UXD29" s="519"/>
      <c r="UXE29" s="519"/>
      <c r="UXI29" s="519"/>
      <c r="UXJ29" s="519"/>
      <c r="UXN29" s="519"/>
      <c r="UXO29" s="519"/>
      <c r="UXS29" s="519"/>
      <c r="UXT29" s="519"/>
      <c r="UXX29" s="519"/>
      <c r="UXY29" s="519"/>
      <c r="UYC29" s="519"/>
      <c r="UYD29" s="519"/>
      <c r="UYH29" s="519"/>
      <c r="UYI29" s="519"/>
      <c r="UYM29" s="519"/>
      <c r="UYN29" s="519"/>
      <c r="UYR29" s="519"/>
      <c r="UYS29" s="519"/>
      <c r="UYW29" s="519"/>
      <c r="UYX29" s="519"/>
      <c r="UZB29" s="519"/>
      <c r="UZC29" s="519"/>
      <c r="UZG29" s="519"/>
      <c r="UZH29" s="519"/>
      <c r="UZL29" s="519"/>
      <c r="UZM29" s="519"/>
      <c r="UZQ29" s="519"/>
      <c r="UZR29" s="519"/>
      <c r="UZV29" s="519"/>
      <c r="UZW29" s="519"/>
      <c r="VAA29" s="519"/>
      <c r="VAB29" s="519"/>
      <c r="VAF29" s="519"/>
      <c r="VAG29" s="519"/>
      <c r="VAK29" s="519"/>
      <c r="VAL29" s="519"/>
      <c r="VAP29" s="519"/>
      <c r="VAQ29" s="519"/>
      <c r="VAU29" s="519"/>
      <c r="VAV29" s="519"/>
      <c r="VAZ29" s="519"/>
      <c r="VBA29" s="519"/>
      <c r="VBE29" s="519"/>
      <c r="VBF29" s="519"/>
      <c r="VBJ29" s="519"/>
      <c r="VBK29" s="519"/>
      <c r="VBO29" s="519"/>
      <c r="VBP29" s="519"/>
      <c r="VBT29" s="519"/>
      <c r="VBU29" s="519"/>
      <c r="VBY29" s="519"/>
      <c r="VBZ29" s="519"/>
      <c r="VCD29" s="519"/>
      <c r="VCE29" s="519"/>
      <c r="VCI29" s="519"/>
      <c r="VCJ29" s="519"/>
      <c r="VCN29" s="519"/>
      <c r="VCO29" s="519"/>
      <c r="VCS29" s="519"/>
      <c r="VCT29" s="519"/>
      <c r="VCX29" s="519"/>
      <c r="VCY29" s="519"/>
      <c r="VDC29" s="519"/>
      <c r="VDD29" s="519"/>
      <c r="VDH29" s="519"/>
      <c r="VDI29" s="519"/>
      <c r="VDM29" s="519"/>
      <c r="VDN29" s="519"/>
      <c r="VDR29" s="519"/>
      <c r="VDS29" s="519"/>
      <c r="VDW29" s="519"/>
      <c r="VDX29" s="519"/>
      <c r="VEB29" s="519"/>
      <c r="VEC29" s="519"/>
      <c r="VEG29" s="519"/>
      <c r="VEH29" s="519"/>
      <c r="VEL29" s="519"/>
      <c r="VEM29" s="519"/>
      <c r="VEQ29" s="519"/>
      <c r="VER29" s="519"/>
      <c r="VEV29" s="519"/>
      <c r="VEW29" s="519"/>
      <c r="VFA29" s="519"/>
      <c r="VFB29" s="519"/>
      <c r="VFF29" s="519"/>
      <c r="VFG29" s="519"/>
      <c r="VFK29" s="519"/>
      <c r="VFL29" s="519"/>
      <c r="VFP29" s="519"/>
      <c r="VFQ29" s="519"/>
      <c r="VFU29" s="519"/>
      <c r="VFV29" s="519"/>
      <c r="VFZ29" s="519"/>
      <c r="VGA29" s="519"/>
      <c r="VGE29" s="519"/>
      <c r="VGF29" s="519"/>
      <c r="VGJ29" s="519"/>
      <c r="VGK29" s="519"/>
      <c r="VGO29" s="519"/>
      <c r="VGP29" s="519"/>
      <c r="VGT29" s="519"/>
      <c r="VGU29" s="519"/>
      <c r="VGY29" s="519"/>
      <c r="VGZ29" s="519"/>
      <c r="VHD29" s="519"/>
      <c r="VHE29" s="519"/>
      <c r="VHI29" s="519"/>
      <c r="VHJ29" s="519"/>
      <c r="VHN29" s="519"/>
      <c r="VHO29" s="519"/>
      <c r="VHS29" s="519"/>
      <c r="VHT29" s="519"/>
      <c r="VHX29" s="519"/>
      <c r="VHY29" s="519"/>
      <c r="VIC29" s="519"/>
      <c r="VID29" s="519"/>
      <c r="VIH29" s="519"/>
      <c r="VII29" s="519"/>
      <c r="VIM29" s="519"/>
      <c r="VIN29" s="519"/>
      <c r="VIR29" s="519"/>
      <c r="VIS29" s="519"/>
      <c r="VIW29" s="519"/>
      <c r="VIX29" s="519"/>
      <c r="VJB29" s="519"/>
      <c r="VJC29" s="519"/>
      <c r="VJG29" s="519"/>
      <c r="VJH29" s="519"/>
      <c r="VJL29" s="519"/>
      <c r="VJM29" s="519"/>
      <c r="VJQ29" s="519"/>
      <c r="VJR29" s="519"/>
      <c r="VJV29" s="519"/>
      <c r="VJW29" s="519"/>
      <c r="VKA29" s="519"/>
      <c r="VKB29" s="519"/>
      <c r="VKF29" s="519"/>
      <c r="VKG29" s="519"/>
      <c r="VKK29" s="519"/>
      <c r="VKL29" s="519"/>
      <c r="VKP29" s="519"/>
      <c r="VKQ29" s="519"/>
      <c r="VKU29" s="519"/>
      <c r="VKV29" s="519"/>
      <c r="VKZ29" s="519"/>
      <c r="VLA29" s="519"/>
      <c r="VLE29" s="519"/>
      <c r="VLF29" s="519"/>
      <c r="VLJ29" s="519"/>
      <c r="VLK29" s="519"/>
      <c r="VLO29" s="519"/>
      <c r="VLP29" s="519"/>
      <c r="VLT29" s="519"/>
      <c r="VLU29" s="519"/>
      <c r="VLY29" s="519"/>
      <c r="VLZ29" s="519"/>
      <c r="VMD29" s="519"/>
      <c r="VME29" s="519"/>
      <c r="VMI29" s="519"/>
      <c r="VMJ29" s="519"/>
      <c r="VMN29" s="519"/>
      <c r="VMO29" s="519"/>
      <c r="VMS29" s="519"/>
      <c r="VMT29" s="519"/>
      <c r="VMX29" s="519"/>
      <c r="VMY29" s="519"/>
      <c r="VNC29" s="519"/>
      <c r="VND29" s="519"/>
      <c r="VNH29" s="519"/>
      <c r="VNI29" s="519"/>
      <c r="VNM29" s="519"/>
      <c r="VNN29" s="519"/>
      <c r="VNR29" s="519"/>
      <c r="VNS29" s="519"/>
      <c r="VNW29" s="519"/>
      <c r="VNX29" s="519"/>
      <c r="VOB29" s="519"/>
      <c r="VOC29" s="519"/>
      <c r="VOG29" s="519"/>
      <c r="VOH29" s="519"/>
      <c r="VOL29" s="519"/>
      <c r="VOM29" s="519"/>
      <c r="VOQ29" s="519"/>
      <c r="VOR29" s="519"/>
      <c r="VOV29" s="519"/>
      <c r="VOW29" s="519"/>
      <c r="VPA29" s="519"/>
      <c r="VPB29" s="519"/>
      <c r="VPF29" s="519"/>
      <c r="VPG29" s="519"/>
      <c r="VPK29" s="519"/>
      <c r="VPL29" s="519"/>
      <c r="VPP29" s="519"/>
      <c r="VPQ29" s="519"/>
      <c r="VPU29" s="519"/>
      <c r="VPV29" s="519"/>
      <c r="VPZ29" s="519"/>
      <c r="VQA29" s="519"/>
      <c r="VQE29" s="519"/>
      <c r="VQF29" s="519"/>
      <c r="VQJ29" s="519"/>
      <c r="VQK29" s="519"/>
      <c r="VQO29" s="519"/>
      <c r="VQP29" s="519"/>
      <c r="VQT29" s="519"/>
      <c r="VQU29" s="519"/>
      <c r="VQY29" s="519"/>
      <c r="VQZ29" s="519"/>
      <c r="VRD29" s="519"/>
      <c r="VRE29" s="519"/>
      <c r="VRI29" s="519"/>
      <c r="VRJ29" s="519"/>
      <c r="VRN29" s="519"/>
      <c r="VRO29" s="519"/>
      <c r="VRS29" s="519"/>
      <c r="VRT29" s="519"/>
      <c r="VRX29" s="519"/>
      <c r="VRY29" s="519"/>
      <c r="VSC29" s="519"/>
      <c r="VSD29" s="519"/>
      <c r="VSH29" s="519"/>
      <c r="VSI29" s="519"/>
      <c r="VSM29" s="519"/>
      <c r="VSN29" s="519"/>
      <c r="VSR29" s="519"/>
      <c r="VSS29" s="519"/>
      <c r="VSW29" s="519"/>
      <c r="VSX29" s="519"/>
      <c r="VTB29" s="519"/>
      <c r="VTC29" s="519"/>
      <c r="VTG29" s="519"/>
      <c r="VTH29" s="519"/>
      <c r="VTL29" s="519"/>
      <c r="VTM29" s="519"/>
      <c r="VTQ29" s="519"/>
      <c r="VTR29" s="519"/>
      <c r="VTV29" s="519"/>
      <c r="VTW29" s="519"/>
      <c r="VUA29" s="519"/>
      <c r="VUB29" s="519"/>
      <c r="VUF29" s="519"/>
      <c r="VUG29" s="519"/>
      <c r="VUK29" s="519"/>
      <c r="VUL29" s="519"/>
      <c r="VUP29" s="519"/>
      <c r="VUQ29" s="519"/>
      <c r="VUU29" s="519"/>
      <c r="VUV29" s="519"/>
      <c r="VUZ29" s="519"/>
      <c r="VVA29" s="519"/>
      <c r="VVE29" s="519"/>
      <c r="VVF29" s="519"/>
      <c r="VVJ29" s="519"/>
      <c r="VVK29" s="519"/>
      <c r="VVO29" s="519"/>
      <c r="VVP29" s="519"/>
      <c r="VVT29" s="519"/>
      <c r="VVU29" s="519"/>
      <c r="VVY29" s="519"/>
      <c r="VVZ29" s="519"/>
      <c r="VWD29" s="519"/>
      <c r="VWE29" s="519"/>
      <c r="VWI29" s="519"/>
      <c r="VWJ29" s="519"/>
      <c r="VWN29" s="519"/>
      <c r="VWO29" s="519"/>
      <c r="VWS29" s="519"/>
      <c r="VWT29" s="519"/>
      <c r="VWX29" s="519"/>
      <c r="VWY29" s="519"/>
      <c r="VXC29" s="519"/>
      <c r="VXD29" s="519"/>
      <c r="VXH29" s="519"/>
      <c r="VXI29" s="519"/>
      <c r="VXM29" s="519"/>
      <c r="VXN29" s="519"/>
      <c r="VXR29" s="519"/>
      <c r="VXS29" s="519"/>
      <c r="VXW29" s="519"/>
      <c r="VXX29" s="519"/>
      <c r="VYB29" s="519"/>
      <c r="VYC29" s="519"/>
      <c r="VYG29" s="519"/>
      <c r="VYH29" s="519"/>
      <c r="VYL29" s="519"/>
      <c r="VYM29" s="519"/>
      <c r="VYQ29" s="519"/>
      <c r="VYR29" s="519"/>
      <c r="VYV29" s="519"/>
      <c r="VYW29" s="519"/>
      <c r="VZA29" s="519"/>
      <c r="VZB29" s="519"/>
      <c r="VZF29" s="519"/>
      <c r="VZG29" s="519"/>
      <c r="VZK29" s="519"/>
      <c r="VZL29" s="519"/>
      <c r="VZP29" s="519"/>
      <c r="VZQ29" s="519"/>
      <c r="VZU29" s="519"/>
      <c r="VZV29" s="519"/>
      <c r="VZZ29" s="519"/>
      <c r="WAA29" s="519"/>
      <c r="WAE29" s="519"/>
      <c r="WAF29" s="519"/>
      <c r="WAJ29" s="519"/>
      <c r="WAK29" s="519"/>
      <c r="WAO29" s="519"/>
      <c r="WAP29" s="519"/>
      <c r="WAT29" s="519"/>
      <c r="WAU29" s="519"/>
      <c r="WAY29" s="519"/>
      <c r="WAZ29" s="519"/>
      <c r="WBD29" s="519"/>
      <c r="WBE29" s="519"/>
      <c r="WBI29" s="519"/>
      <c r="WBJ29" s="519"/>
      <c r="WBN29" s="519"/>
      <c r="WBO29" s="519"/>
      <c r="WBS29" s="519"/>
      <c r="WBT29" s="519"/>
      <c r="WBX29" s="519"/>
      <c r="WBY29" s="519"/>
      <c r="WCC29" s="519"/>
      <c r="WCD29" s="519"/>
      <c r="WCH29" s="519"/>
      <c r="WCI29" s="519"/>
      <c r="WCM29" s="519"/>
      <c r="WCN29" s="519"/>
      <c r="WCR29" s="519"/>
      <c r="WCS29" s="519"/>
      <c r="WCW29" s="519"/>
      <c r="WCX29" s="519"/>
      <c r="WDB29" s="519"/>
      <c r="WDC29" s="519"/>
      <c r="WDG29" s="519"/>
      <c r="WDH29" s="519"/>
      <c r="WDL29" s="519"/>
      <c r="WDM29" s="519"/>
      <c r="WDQ29" s="519"/>
      <c r="WDR29" s="519"/>
      <c r="WDV29" s="519"/>
      <c r="WDW29" s="519"/>
      <c r="WEA29" s="519"/>
      <c r="WEB29" s="519"/>
      <c r="WEF29" s="519"/>
      <c r="WEG29" s="519"/>
      <c r="WEK29" s="519"/>
      <c r="WEL29" s="519"/>
      <c r="WEP29" s="519"/>
      <c r="WEQ29" s="519"/>
      <c r="WEU29" s="519"/>
      <c r="WEV29" s="519"/>
      <c r="WEZ29" s="519"/>
      <c r="WFA29" s="519"/>
      <c r="WFE29" s="519"/>
      <c r="WFF29" s="519"/>
      <c r="WFJ29" s="519"/>
      <c r="WFK29" s="519"/>
      <c r="WFO29" s="519"/>
      <c r="WFP29" s="519"/>
      <c r="WFT29" s="519"/>
      <c r="WFU29" s="519"/>
      <c r="WFY29" s="519"/>
      <c r="WFZ29" s="519"/>
      <c r="WGD29" s="519"/>
      <c r="WGE29" s="519"/>
      <c r="WGI29" s="519"/>
      <c r="WGJ29" s="519"/>
      <c r="WGN29" s="519"/>
      <c r="WGO29" s="519"/>
      <c r="WGS29" s="519"/>
      <c r="WGT29" s="519"/>
      <c r="WGX29" s="519"/>
      <c r="WGY29" s="519"/>
      <c r="WHC29" s="519"/>
      <c r="WHD29" s="519"/>
      <c r="WHH29" s="519"/>
      <c r="WHI29" s="519"/>
      <c r="WHM29" s="519"/>
      <c r="WHN29" s="519"/>
      <c r="WHR29" s="519"/>
      <c r="WHS29" s="519"/>
      <c r="WHW29" s="519"/>
      <c r="WHX29" s="519"/>
      <c r="WIB29" s="519"/>
      <c r="WIC29" s="519"/>
      <c r="WIG29" s="519"/>
      <c r="WIH29" s="519"/>
      <c r="WIL29" s="519"/>
      <c r="WIM29" s="519"/>
      <c r="WIQ29" s="519"/>
      <c r="WIR29" s="519"/>
      <c r="WIV29" s="519"/>
      <c r="WIW29" s="519"/>
      <c r="WJA29" s="519"/>
      <c r="WJB29" s="519"/>
      <c r="WJF29" s="519"/>
      <c r="WJG29" s="519"/>
      <c r="WJK29" s="519"/>
      <c r="WJL29" s="519"/>
      <c r="WJP29" s="519"/>
      <c r="WJQ29" s="519"/>
      <c r="WJU29" s="519"/>
      <c r="WJV29" s="519"/>
      <c r="WJZ29" s="519"/>
      <c r="WKA29" s="519"/>
      <c r="WKE29" s="519"/>
      <c r="WKF29" s="519"/>
      <c r="WKJ29" s="519"/>
      <c r="WKK29" s="519"/>
      <c r="WKO29" s="519"/>
      <c r="WKP29" s="519"/>
      <c r="WKT29" s="519"/>
      <c r="WKU29" s="519"/>
      <c r="WKY29" s="519"/>
      <c r="WKZ29" s="519"/>
      <c r="WLD29" s="519"/>
      <c r="WLE29" s="519"/>
      <c r="WLI29" s="519"/>
      <c r="WLJ29" s="519"/>
      <c r="WLN29" s="519"/>
      <c r="WLO29" s="519"/>
      <c r="WLS29" s="519"/>
      <c r="WLT29" s="519"/>
      <c r="WLX29" s="519"/>
      <c r="WLY29" s="519"/>
      <c r="WMC29" s="519"/>
      <c r="WMD29" s="519"/>
      <c r="WMH29" s="519"/>
      <c r="WMI29" s="519"/>
      <c r="WMM29" s="519"/>
      <c r="WMN29" s="519"/>
      <c r="WMR29" s="519"/>
      <c r="WMS29" s="519"/>
      <c r="WMW29" s="519"/>
      <c r="WMX29" s="519"/>
      <c r="WNB29" s="519"/>
      <c r="WNC29" s="519"/>
      <c r="WNG29" s="519"/>
      <c r="WNH29" s="519"/>
      <c r="WNL29" s="519"/>
      <c r="WNM29" s="519"/>
      <c r="WNQ29" s="519"/>
      <c r="WNR29" s="519"/>
      <c r="WNV29" s="519"/>
      <c r="WNW29" s="519"/>
      <c r="WOA29" s="519"/>
      <c r="WOB29" s="519"/>
      <c r="WOF29" s="519"/>
      <c r="WOG29" s="519"/>
      <c r="WOK29" s="519"/>
      <c r="WOL29" s="519"/>
      <c r="WOP29" s="519"/>
      <c r="WOQ29" s="519"/>
      <c r="WOU29" s="519"/>
      <c r="WOV29" s="519"/>
      <c r="WOZ29" s="519"/>
      <c r="WPA29" s="519"/>
      <c r="WPE29" s="519"/>
      <c r="WPF29" s="519"/>
      <c r="WPJ29" s="519"/>
      <c r="WPK29" s="519"/>
      <c r="WPO29" s="519"/>
      <c r="WPP29" s="519"/>
      <c r="WPT29" s="519"/>
      <c r="WPU29" s="519"/>
      <c r="WPY29" s="519"/>
      <c r="WPZ29" s="519"/>
      <c r="WQD29" s="519"/>
      <c r="WQE29" s="519"/>
      <c r="WQI29" s="519"/>
      <c r="WQJ29" s="519"/>
      <c r="WQN29" s="519"/>
      <c r="WQO29" s="519"/>
      <c r="WQS29" s="519"/>
      <c r="WQT29" s="519"/>
      <c r="WQX29" s="519"/>
      <c r="WQY29" s="519"/>
      <c r="WRC29" s="519"/>
      <c r="WRD29" s="519"/>
      <c r="WRH29" s="519"/>
      <c r="WRI29" s="519"/>
      <c r="WRM29" s="519"/>
      <c r="WRN29" s="519"/>
      <c r="WRR29" s="519"/>
      <c r="WRS29" s="519"/>
      <c r="WRW29" s="519"/>
      <c r="WRX29" s="519"/>
      <c r="WSB29" s="519"/>
      <c r="WSC29" s="519"/>
      <c r="WSG29" s="519"/>
      <c r="WSH29" s="519"/>
      <c r="WSL29" s="519"/>
      <c r="WSM29" s="519"/>
      <c r="WSQ29" s="519"/>
      <c r="WSR29" s="519"/>
      <c r="WSV29" s="519"/>
      <c r="WSW29" s="519"/>
      <c r="WTA29" s="519"/>
      <c r="WTB29" s="519"/>
      <c r="WTF29" s="519"/>
      <c r="WTG29" s="519"/>
      <c r="WTK29" s="519"/>
      <c r="WTL29" s="519"/>
      <c r="WTP29" s="519"/>
      <c r="WTQ29" s="519"/>
      <c r="WTU29" s="519"/>
      <c r="WTV29" s="519"/>
      <c r="WTZ29" s="519"/>
      <c r="WUA29" s="519"/>
      <c r="WUE29" s="519"/>
      <c r="WUF29" s="519"/>
      <c r="WUJ29" s="519"/>
      <c r="WUK29" s="519"/>
      <c r="WUO29" s="519"/>
      <c r="WUP29" s="519"/>
      <c r="WUT29" s="519"/>
      <c r="WUU29" s="519"/>
      <c r="WUY29" s="519"/>
      <c r="WUZ29" s="519"/>
      <c r="WVD29" s="519"/>
      <c r="WVE29" s="519"/>
      <c r="WVI29" s="519"/>
      <c r="WVJ29" s="519"/>
      <c r="WVN29" s="519"/>
      <c r="WVO29" s="519"/>
      <c r="WVS29" s="519"/>
      <c r="WVT29" s="519"/>
      <c r="WVX29" s="519"/>
      <c r="WVY29" s="519"/>
      <c r="WWC29" s="519"/>
      <c r="WWD29" s="519"/>
      <c r="WWH29" s="519"/>
      <c r="WWI29" s="519"/>
      <c r="WWM29" s="519"/>
      <c r="WWN29" s="519"/>
      <c r="WWR29" s="519"/>
      <c r="WWS29" s="519"/>
      <c r="WWW29" s="519"/>
      <c r="WWX29" s="519"/>
      <c r="WXB29" s="519"/>
      <c r="WXC29" s="519"/>
      <c r="WXG29" s="519"/>
      <c r="WXH29" s="519"/>
      <c r="WXL29" s="519"/>
      <c r="WXM29" s="519"/>
      <c r="WXQ29" s="519"/>
      <c r="WXR29" s="519"/>
      <c r="WXV29" s="519"/>
      <c r="WXW29" s="519"/>
      <c r="WYA29" s="519"/>
      <c r="WYB29" s="519"/>
      <c r="WYF29" s="519"/>
      <c r="WYG29" s="519"/>
      <c r="WYK29" s="519"/>
      <c r="WYL29" s="519"/>
      <c r="WYP29" s="519"/>
      <c r="WYQ29" s="519"/>
      <c r="WYU29" s="519"/>
      <c r="WYV29" s="519"/>
      <c r="WYZ29" s="519"/>
      <c r="WZA29" s="519"/>
      <c r="WZE29" s="519"/>
      <c r="WZF29" s="519"/>
      <c r="WZJ29" s="519"/>
      <c r="WZK29" s="519"/>
      <c r="WZO29" s="519"/>
      <c r="WZP29" s="519"/>
      <c r="WZT29" s="519"/>
      <c r="WZU29" s="519"/>
      <c r="WZY29" s="519"/>
      <c r="WZZ29" s="519"/>
      <c r="XAD29" s="519"/>
      <c r="XAE29" s="519"/>
      <c r="XAI29" s="519"/>
      <c r="XAJ29" s="519"/>
      <c r="XAN29" s="519"/>
      <c r="XAO29" s="519"/>
      <c r="XAS29" s="519"/>
      <c r="XAT29" s="519"/>
      <c r="XAX29" s="519"/>
      <c r="XAY29" s="519"/>
      <c r="XBC29" s="519"/>
      <c r="XBD29" s="519"/>
      <c r="XBH29" s="519"/>
      <c r="XBI29" s="519"/>
      <c r="XBM29" s="519"/>
      <c r="XBN29" s="519"/>
      <c r="XBR29" s="519"/>
      <c r="XBS29" s="519"/>
      <c r="XBW29" s="519"/>
      <c r="XBX29" s="519"/>
      <c r="XCB29" s="519"/>
      <c r="XCC29" s="519"/>
      <c r="XCG29" s="519"/>
      <c r="XCH29" s="519"/>
      <c r="XCL29" s="519"/>
      <c r="XCM29" s="519"/>
      <c r="XCQ29" s="519"/>
      <c r="XCR29" s="519"/>
      <c r="XCV29" s="519"/>
      <c r="XCW29" s="519"/>
      <c r="XDA29" s="519"/>
      <c r="XDB29" s="519"/>
      <c r="XDF29" s="519"/>
      <c r="XDG29" s="519"/>
      <c r="XDK29" s="519"/>
      <c r="XDL29" s="519"/>
      <c r="XDP29" s="519"/>
      <c r="XDQ29" s="519"/>
      <c r="XDU29" s="519"/>
      <c r="XDV29" s="519"/>
      <c r="XDZ29" s="519"/>
      <c r="XEA29" s="519"/>
      <c r="XEE29" s="519"/>
      <c r="XEF29" s="519"/>
      <c r="XEJ29" s="519"/>
      <c r="XEK29" s="519"/>
      <c r="XEO29" s="519"/>
      <c r="XEP29" s="519"/>
      <c r="XET29" s="519"/>
      <c r="XEU29" s="519"/>
      <c r="XEY29" s="519"/>
      <c r="XEZ29" s="519"/>
    </row>
    <row r="30" spans="1:2045 2049:3070 3074:4095 4099:5120 5124:7165 7169:8190 8194:9215 9219:10240 10244:12285 12289:13310 13314:14335 14339:15360 15364:16380" ht="20.100000000000001" hidden="1" customHeight="1" x14ac:dyDescent="0.2">
      <c r="A30" s="293" t="s">
        <v>372</v>
      </c>
      <c r="B30" s="294" t="s">
        <v>492</v>
      </c>
      <c r="C30" s="293" t="s">
        <v>482</v>
      </c>
      <c r="D30" s="697">
        <f>'14. Indicators by beneficiaries'!P26</f>
        <v>0</v>
      </c>
      <c r="E30" s="697"/>
      <c r="I30" s="519"/>
      <c r="J30" s="519"/>
      <c r="N30" s="519"/>
      <c r="O30" s="519"/>
      <c r="S30" s="519"/>
      <c r="T30" s="519"/>
      <c r="X30" s="519"/>
      <c r="Y30" s="519"/>
      <c r="AC30" s="519"/>
      <c r="AD30" s="519"/>
      <c r="AH30" s="519"/>
      <c r="AI30" s="519"/>
      <c r="AM30" s="519"/>
      <c r="AN30" s="519"/>
      <c r="AR30" s="519"/>
      <c r="AS30" s="519"/>
      <c r="AW30" s="519"/>
      <c r="AX30" s="519"/>
      <c r="BB30" s="519"/>
      <c r="BC30" s="519"/>
      <c r="BG30" s="519"/>
      <c r="BH30" s="519"/>
      <c r="BL30" s="519"/>
      <c r="BM30" s="519"/>
      <c r="BQ30" s="519"/>
      <c r="BR30" s="519"/>
      <c r="BV30" s="519"/>
      <c r="BW30" s="519"/>
      <c r="CA30" s="519"/>
      <c r="CB30" s="519"/>
      <c r="CF30" s="519"/>
      <c r="CG30" s="519"/>
      <c r="CK30" s="519"/>
      <c r="CL30" s="519"/>
      <c r="CP30" s="519"/>
      <c r="CQ30" s="519"/>
      <c r="CU30" s="519"/>
      <c r="CV30" s="519"/>
      <c r="CZ30" s="519"/>
      <c r="DA30" s="519"/>
      <c r="DE30" s="519"/>
      <c r="DF30" s="519"/>
      <c r="DJ30" s="519"/>
      <c r="DK30" s="519"/>
      <c r="DO30" s="519"/>
      <c r="DP30" s="519"/>
      <c r="DT30" s="519"/>
      <c r="DU30" s="519"/>
      <c r="DY30" s="519"/>
      <c r="DZ30" s="519"/>
      <c r="ED30" s="519"/>
      <c r="EE30" s="519"/>
      <c r="EI30" s="519"/>
      <c r="EJ30" s="519"/>
      <c r="EN30" s="519"/>
      <c r="EO30" s="519"/>
      <c r="ES30" s="519"/>
      <c r="ET30" s="519"/>
      <c r="EX30" s="519"/>
      <c r="EY30" s="519"/>
      <c r="FC30" s="519"/>
      <c r="FD30" s="519"/>
      <c r="FH30" s="519"/>
      <c r="FI30" s="519"/>
      <c r="FM30" s="519"/>
      <c r="FN30" s="519"/>
      <c r="FR30" s="519"/>
      <c r="FS30" s="519"/>
      <c r="FW30" s="519"/>
      <c r="FX30" s="519"/>
      <c r="GB30" s="519"/>
      <c r="GC30" s="519"/>
      <c r="GG30" s="519"/>
      <c r="GH30" s="519"/>
      <c r="GL30" s="519"/>
      <c r="GM30" s="519"/>
      <c r="GQ30" s="519"/>
      <c r="GR30" s="519"/>
      <c r="GV30" s="519"/>
      <c r="GW30" s="519"/>
      <c r="HA30" s="519"/>
      <c r="HB30" s="519"/>
      <c r="HF30" s="519"/>
      <c r="HG30" s="519"/>
      <c r="HK30" s="519"/>
      <c r="HL30" s="519"/>
      <c r="HP30" s="519"/>
      <c r="HQ30" s="519"/>
      <c r="HU30" s="519"/>
      <c r="HV30" s="519"/>
      <c r="HZ30" s="519"/>
      <c r="IA30" s="519"/>
      <c r="IE30" s="519"/>
      <c r="IF30" s="519"/>
      <c r="IJ30" s="519"/>
      <c r="IK30" s="519"/>
      <c r="IO30" s="519"/>
      <c r="IP30" s="519"/>
      <c r="IT30" s="519"/>
      <c r="IU30" s="519"/>
      <c r="IY30" s="519"/>
      <c r="IZ30" s="519"/>
      <c r="JD30" s="519"/>
      <c r="JE30" s="519"/>
      <c r="JI30" s="519"/>
      <c r="JJ30" s="519"/>
      <c r="JN30" s="519"/>
      <c r="JO30" s="519"/>
      <c r="JS30" s="519"/>
      <c r="JT30" s="519"/>
      <c r="JX30" s="519"/>
      <c r="JY30" s="519"/>
      <c r="KC30" s="519"/>
      <c r="KD30" s="519"/>
      <c r="KH30" s="519"/>
      <c r="KI30" s="519"/>
      <c r="KM30" s="519"/>
      <c r="KN30" s="519"/>
      <c r="KR30" s="519"/>
      <c r="KS30" s="519"/>
      <c r="KW30" s="519"/>
      <c r="KX30" s="519"/>
      <c r="LB30" s="519"/>
      <c r="LC30" s="519"/>
      <c r="LG30" s="519"/>
      <c r="LH30" s="519"/>
      <c r="LL30" s="519"/>
      <c r="LM30" s="519"/>
      <c r="LQ30" s="519"/>
      <c r="LR30" s="519"/>
      <c r="LV30" s="519"/>
      <c r="LW30" s="519"/>
      <c r="MA30" s="519"/>
      <c r="MB30" s="519"/>
      <c r="MF30" s="519"/>
      <c r="MG30" s="519"/>
      <c r="MK30" s="519"/>
      <c r="ML30" s="519"/>
      <c r="MP30" s="519"/>
      <c r="MQ30" s="519"/>
      <c r="MU30" s="519"/>
      <c r="MV30" s="519"/>
      <c r="MZ30" s="519"/>
      <c r="NA30" s="519"/>
      <c r="NE30" s="519"/>
      <c r="NF30" s="519"/>
      <c r="NJ30" s="519"/>
      <c r="NK30" s="519"/>
      <c r="NO30" s="519"/>
      <c r="NP30" s="519"/>
      <c r="NT30" s="519"/>
      <c r="NU30" s="519"/>
      <c r="NY30" s="519"/>
      <c r="NZ30" s="519"/>
      <c r="OD30" s="519"/>
      <c r="OE30" s="519"/>
      <c r="OI30" s="519"/>
      <c r="OJ30" s="519"/>
      <c r="ON30" s="519"/>
      <c r="OO30" s="519"/>
      <c r="OS30" s="519"/>
      <c r="OT30" s="519"/>
      <c r="OX30" s="519"/>
      <c r="OY30" s="519"/>
      <c r="PC30" s="519"/>
      <c r="PD30" s="519"/>
      <c r="PH30" s="519"/>
      <c r="PI30" s="519"/>
      <c r="PM30" s="519"/>
      <c r="PN30" s="519"/>
      <c r="PR30" s="519"/>
      <c r="PS30" s="519"/>
      <c r="PW30" s="519"/>
      <c r="PX30" s="519"/>
      <c r="QB30" s="519"/>
      <c r="QC30" s="519"/>
      <c r="QG30" s="519"/>
      <c r="QH30" s="519"/>
      <c r="QL30" s="519"/>
      <c r="QM30" s="519"/>
      <c r="QQ30" s="519"/>
      <c r="QR30" s="519"/>
      <c r="QV30" s="519"/>
      <c r="QW30" s="519"/>
      <c r="RA30" s="519"/>
      <c r="RB30" s="519"/>
      <c r="RF30" s="519"/>
      <c r="RG30" s="519"/>
      <c r="RK30" s="519"/>
      <c r="RL30" s="519"/>
      <c r="RP30" s="519"/>
      <c r="RQ30" s="519"/>
      <c r="RU30" s="519"/>
      <c r="RV30" s="519"/>
      <c r="RZ30" s="519"/>
      <c r="SA30" s="519"/>
      <c r="SE30" s="519"/>
      <c r="SF30" s="519"/>
      <c r="SJ30" s="519"/>
      <c r="SK30" s="519"/>
      <c r="SO30" s="519"/>
      <c r="SP30" s="519"/>
      <c r="ST30" s="519"/>
      <c r="SU30" s="519"/>
      <c r="SY30" s="519"/>
      <c r="SZ30" s="519"/>
      <c r="TD30" s="519"/>
      <c r="TE30" s="519"/>
      <c r="TI30" s="519"/>
      <c r="TJ30" s="519"/>
      <c r="TN30" s="519"/>
      <c r="TO30" s="519"/>
      <c r="TS30" s="519"/>
      <c r="TT30" s="519"/>
      <c r="TX30" s="519"/>
      <c r="TY30" s="519"/>
      <c r="UC30" s="519"/>
      <c r="UD30" s="519"/>
      <c r="UH30" s="519"/>
      <c r="UI30" s="519"/>
      <c r="UM30" s="519"/>
      <c r="UN30" s="519"/>
      <c r="UR30" s="519"/>
      <c r="US30" s="519"/>
      <c r="UW30" s="519"/>
      <c r="UX30" s="519"/>
      <c r="VB30" s="519"/>
      <c r="VC30" s="519"/>
      <c r="VG30" s="519"/>
      <c r="VH30" s="519"/>
      <c r="VL30" s="519"/>
      <c r="VM30" s="519"/>
      <c r="VQ30" s="519"/>
      <c r="VR30" s="519"/>
      <c r="VV30" s="519"/>
      <c r="VW30" s="519"/>
      <c r="WA30" s="519"/>
      <c r="WB30" s="519"/>
      <c r="WF30" s="519"/>
      <c r="WG30" s="519"/>
      <c r="WK30" s="519"/>
      <c r="WL30" s="519"/>
      <c r="WP30" s="519"/>
      <c r="WQ30" s="519"/>
      <c r="WU30" s="519"/>
      <c r="WV30" s="519"/>
      <c r="WZ30" s="519"/>
      <c r="XA30" s="519"/>
      <c r="XE30" s="519"/>
      <c r="XF30" s="519"/>
      <c r="XJ30" s="519"/>
      <c r="XK30" s="519"/>
      <c r="XO30" s="519"/>
      <c r="XP30" s="519"/>
      <c r="XT30" s="519"/>
      <c r="XU30" s="519"/>
      <c r="XY30" s="519"/>
      <c r="XZ30" s="519"/>
      <c r="YD30" s="519"/>
      <c r="YE30" s="519"/>
      <c r="YI30" s="519"/>
      <c r="YJ30" s="519"/>
      <c r="YN30" s="519"/>
      <c r="YO30" s="519"/>
      <c r="YS30" s="519"/>
      <c r="YT30" s="519"/>
      <c r="YX30" s="519"/>
      <c r="YY30" s="519"/>
      <c r="ZC30" s="519"/>
      <c r="ZD30" s="519"/>
      <c r="ZH30" s="519"/>
      <c r="ZI30" s="519"/>
      <c r="ZM30" s="519"/>
      <c r="ZN30" s="519"/>
      <c r="ZR30" s="519"/>
      <c r="ZS30" s="519"/>
      <c r="ZW30" s="519"/>
      <c r="ZX30" s="519"/>
      <c r="AAB30" s="519"/>
      <c r="AAC30" s="519"/>
      <c r="AAG30" s="519"/>
      <c r="AAH30" s="519"/>
      <c r="AAL30" s="519"/>
      <c r="AAM30" s="519"/>
      <c r="AAQ30" s="519"/>
      <c r="AAR30" s="519"/>
      <c r="AAV30" s="519"/>
      <c r="AAW30" s="519"/>
      <c r="ABA30" s="519"/>
      <c r="ABB30" s="519"/>
      <c r="ABF30" s="519"/>
      <c r="ABG30" s="519"/>
      <c r="ABK30" s="519"/>
      <c r="ABL30" s="519"/>
      <c r="ABP30" s="519"/>
      <c r="ABQ30" s="519"/>
      <c r="ABU30" s="519"/>
      <c r="ABV30" s="519"/>
      <c r="ABZ30" s="519"/>
      <c r="ACA30" s="519"/>
      <c r="ACE30" s="519"/>
      <c r="ACF30" s="519"/>
      <c r="ACJ30" s="519"/>
      <c r="ACK30" s="519"/>
      <c r="ACO30" s="519"/>
      <c r="ACP30" s="519"/>
      <c r="ACT30" s="519"/>
      <c r="ACU30" s="519"/>
      <c r="ACY30" s="519"/>
      <c r="ACZ30" s="519"/>
      <c r="ADD30" s="519"/>
      <c r="ADE30" s="519"/>
      <c r="ADI30" s="519"/>
      <c r="ADJ30" s="519"/>
      <c r="ADN30" s="519"/>
      <c r="ADO30" s="519"/>
      <c r="ADS30" s="519"/>
      <c r="ADT30" s="519"/>
      <c r="ADX30" s="519"/>
      <c r="ADY30" s="519"/>
      <c r="AEC30" s="519"/>
      <c r="AED30" s="519"/>
      <c r="AEH30" s="519"/>
      <c r="AEI30" s="519"/>
      <c r="AEM30" s="519"/>
      <c r="AEN30" s="519"/>
      <c r="AER30" s="519"/>
      <c r="AES30" s="519"/>
      <c r="AEW30" s="519"/>
      <c r="AEX30" s="519"/>
      <c r="AFB30" s="519"/>
      <c r="AFC30" s="519"/>
      <c r="AFG30" s="519"/>
      <c r="AFH30" s="519"/>
      <c r="AFL30" s="519"/>
      <c r="AFM30" s="519"/>
      <c r="AFQ30" s="519"/>
      <c r="AFR30" s="519"/>
      <c r="AFV30" s="519"/>
      <c r="AFW30" s="519"/>
      <c r="AGA30" s="519"/>
      <c r="AGB30" s="519"/>
      <c r="AGF30" s="519"/>
      <c r="AGG30" s="519"/>
      <c r="AGK30" s="519"/>
      <c r="AGL30" s="519"/>
      <c r="AGP30" s="519"/>
      <c r="AGQ30" s="519"/>
      <c r="AGU30" s="519"/>
      <c r="AGV30" s="519"/>
      <c r="AGZ30" s="519"/>
      <c r="AHA30" s="519"/>
      <c r="AHE30" s="519"/>
      <c r="AHF30" s="519"/>
      <c r="AHJ30" s="519"/>
      <c r="AHK30" s="519"/>
      <c r="AHO30" s="519"/>
      <c r="AHP30" s="519"/>
      <c r="AHT30" s="519"/>
      <c r="AHU30" s="519"/>
      <c r="AHY30" s="519"/>
      <c r="AHZ30" s="519"/>
      <c r="AID30" s="519"/>
      <c r="AIE30" s="519"/>
      <c r="AII30" s="519"/>
      <c r="AIJ30" s="519"/>
      <c r="AIN30" s="519"/>
      <c r="AIO30" s="519"/>
      <c r="AIS30" s="519"/>
      <c r="AIT30" s="519"/>
      <c r="AIX30" s="519"/>
      <c r="AIY30" s="519"/>
      <c r="AJC30" s="519"/>
      <c r="AJD30" s="519"/>
      <c r="AJH30" s="519"/>
      <c r="AJI30" s="519"/>
      <c r="AJM30" s="519"/>
      <c r="AJN30" s="519"/>
      <c r="AJR30" s="519"/>
      <c r="AJS30" s="519"/>
      <c r="AJW30" s="519"/>
      <c r="AJX30" s="519"/>
      <c r="AKB30" s="519"/>
      <c r="AKC30" s="519"/>
      <c r="AKG30" s="519"/>
      <c r="AKH30" s="519"/>
      <c r="AKL30" s="519"/>
      <c r="AKM30" s="519"/>
      <c r="AKQ30" s="519"/>
      <c r="AKR30" s="519"/>
      <c r="AKV30" s="519"/>
      <c r="AKW30" s="519"/>
      <c r="ALA30" s="519"/>
      <c r="ALB30" s="519"/>
      <c r="ALF30" s="519"/>
      <c r="ALG30" s="519"/>
      <c r="ALK30" s="519"/>
      <c r="ALL30" s="519"/>
      <c r="ALP30" s="519"/>
      <c r="ALQ30" s="519"/>
      <c r="ALU30" s="519"/>
      <c r="ALV30" s="519"/>
      <c r="ALZ30" s="519"/>
      <c r="AMA30" s="519"/>
      <c r="AME30" s="519"/>
      <c r="AMF30" s="519"/>
      <c r="AMJ30" s="519"/>
      <c r="AMK30" s="519"/>
      <c r="AMO30" s="519"/>
      <c r="AMP30" s="519"/>
      <c r="AMT30" s="519"/>
      <c r="AMU30" s="519"/>
      <c r="AMY30" s="519"/>
      <c r="AMZ30" s="519"/>
      <c r="AND30" s="519"/>
      <c r="ANE30" s="519"/>
      <c r="ANI30" s="519"/>
      <c r="ANJ30" s="519"/>
      <c r="ANN30" s="519"/>
      <c r="ANO30" s="519"/>
      <c r="ANS30" s="519"/>
      <c r="ANT30" s="519"/>
      <c r="ANX30" s="519"/>
      <c r="ANY30" s="519"/>
      <c r="AOC30" s="519"/>
      <c r="AOD30" s="519"/>
      <c r="AOH30" s="519"/>
      <c r="AOI30" s="519"/>
      <c r="AOM30" s="519"/>
      <c r="AON30" s="519"/>
      <c r="AOR30" s="519"/>
      <c r="AOS30" s="519"/>
      <c r="AOW30" s="519"/>
      <c r="AOX30" s="519"/>
      <c r="APB30" s="519"/>
      <c r="APC30" s="519"/>
      <c r="APG30" s="519"/>
      <c r="APH30" s="519"/>
      <c r="APL30" s="519"/>
      <c r="APM30" s="519"/>
      <c r="APQ30" s="519"/>
      <c r="APR30" s="519"/>
      <c r="APV30" s="519"/>
      <c r="APW30" s="519"/>
      <c r="AQA30" s="519"/>
      <c r="AQB30" s="519"/>
      <c r="AQF30" s="519"/>
      <c r="AQG30" s="519"/>
      <c r="AQK30" s="519"/>
      <c r="AQL30" s="519"/>
      <c r="AQP30" s="519"/>
      <c r="AQQ30" s="519"/>
      <c r="AQU30" s="519"/>
      <c r="AQV30" s="519"/>
      <c r="AQZ30" s="519"/>
      <c r="ARA30" s="519"/>
      <c r="ARE30" s="519"/>
      <c r="ARF30" s="519"/>
      <c r="ARJ30" s="519"/>
      <c r="ARK30" s="519"/>
      <c r="ARO30" s="519"/>
      <c r="ARP30" s="519"/>
      <c r="ART30" s="519"/>
      <c r="ARU30" s="519"/>
      <c r="ARY30" s="519"/>
      <c r="ARZ30" s="519"/>
      <c r="ASD30" s="519"/>
      <c r="ASE30" s="519"/>
      <c r="ASI30" s="519"/>
      <c r="ASJ30" s="519"/>
      <c r="ASN30" s="519"/>
      <c r="ASO30" s="519"/>
      <c r="ASS30" s="519"/>
      <c r="AST30" s="519"/>
      <c r="ASX30" s="519"/>
      <c r="ASY30" s="519"/>
      <c r="ATC30" s="519"/>
      <c r="ATD30" s="519"/>
      <c r="ATH30" s="519"/>
      <c r="ATI30" s="519"/>
      <c r="ATM30" s="519"/>
      <c r="ATN30" s="519"/>
      <c r="ATR30" s="519"/>
      <c r="ATS30" s="519"/>
      <c r="ATW30" s="519"/>
      <c r="ATX30" s="519"/>
      <c r="AUB30" s="519"/>
      <c r="AUC30" s="519"/>
      <c r="AUG30" s="519"/>
      <c r="AUH30" s="519"/>
      <c r="AUL30" s="519"/>
      <c r="AUM30" s="519"/>
      <c r="AUQ30" s="519"/>
      <c r="AUR30" s="519"/>
      <c r="AUV30" s="519"/>
      <c r="AUW30" s="519"/>
      <c r="AVA30" s="519"/>
      <c r="AVB30" s="519"/>
      <c r="AVF30" s="519"/>
      <c r="AVG30" s="519"/>
      <c r="AVK30" s="519"/>
      <c r="AVL30" s="519"/>
      <c r="AVP30" s="519"/>
      <c r="AVQ30" s="519"/>
      <c r="AVU30" s="519"/>
      <c r="AVV30" s="519"/>
      <c r="AVZ30" s="519"/>
      <c r="AWA30" s="519"/>
      <c r="AWE30" s="519"/>
      <c r="AWF30" s="519"/>
      <c r="AWJ30" s="519"/>
      <c r="AWK30" s="519"/>
      <c r="AWO30" s="519"/>
      <c r="AWP30" s="519"/>
      <c r="AWT30" s="519"/>
      <c r="AWU30" s="519"/>
      <c r="AWY30" s="519"/>
      <c r="AWZ30" s="519"/>
      <c r="AXD30" s="519"/>
      <c r="AXE30" s="519"/>
      <c r="AXI30" s="519"/>
      <c r="AXJ30" s="519"/>
      <c r="AXN30" s="519"/>
      <c r="AXO30" s="519"/>
      <c r="AXS30" s="519"/>
      <c r="AXT30" s="519"/>
      <c r="AXX30" s="519"/>
      <c r="AXY30" s="519"/>
      <c r="AYC30" s="519"/>
      <c r="AYD30" s="519"/>
      <c r="AYH30" s="519"/>
      <c r="AYI30" s="519"/>
      <c r="AYM30" s="519"/>
      <c r="AYN30" s="519"/>
      <c r="AYR30" s="519"/>
      <c r="AYS30" s="519"/>
      <c r="AYW30" s="519"/>
      <c r="AYX30" s="519"/>
      <c r="AZB30" s="519"/>
      <c r="AZC30" s="519"/>
      <c r="AZG30" s="519"/>
      <c r="AZH30" s="519"/>
      <c r="AZL30" s="519"/>
      <c r="AZM30" s="519"/>
      <c r="AZQ30" s="519"/>
      <c r="AZR30" s="519"/>
      <c r="AZV30" s="519"/>
      <c r="AZW30" s="519"/>
      <c r="BAA30" s="519"/>
      <c r="BAB30" s="519"/>
      <c r="BAF30" s="519"/>
      <c r="BAG30" s="519"/>
      <c r="BAK30" s="519"/>
      <c r="BAL30" s="519"/>
      <c r="BAP30" s="519"/>
      <c r="BAQ30" s="519"/>
      <c r="BAU30" s="519"/>
      <c r="BAV30" s="519"/>
      <c r="BAZ30" s="519"/>
      <c r="BBA30" s="519"/>
      <c r="BBE30" s="519"/>
      <c r="BBF30" s="519"/>
      <c r="BBJ30" s="519"/>
      <c r="BBK30" s="519"/>
      <c r="BBO30" s="519"/>
      <c r="BBP30" s="519"/>
      <c r="BBT30" s="519"/>
      <c r="BBU30" s="519"/>
      <c r="BBY30" s="519"/>
      <c r="BBZ30" s="519"/>
      <c r="BCD30" s="519"/>
      <c r="BCE30" s="519"/>
      <c r="BCI30" s="519"/>
      <c r="BCJ30" s="519"/>
      <c r="BCN30" s="519"/>
      <c r="BCO30" s="519"/>
      <c r="BCS30" s="519"/>
      <c r="BCT30" s="519"/>
      <c r="BCX30" s="519"/>
      <c r="BCY30" s="519"/>
      <c r="BDC30" s="519"/>
      <c r="BDD30" s="519"/>
      <c r="BDH30" s="519"/>
      <c r="BDI30" s="519"/>
      <c r="BDM30" s="519"/>
      <c r="BDN30" s="519"/>
      <c r="BDR30" s="519"/>
      <c r="BDS30" s="519"/>
      <c r="BDW30" s="519"/>
      <c r="BDX30" s="519"/>
      <c r="BEB30" s="519"/>
      <c r="BEC30" s="519"/>
      <c r="BEG30" s="519"/>
      <c r="BEH30" s="519"/>
      <c r="BEL30" s="519"/>
      <c r="BEM30" s="519"/>
      <c r="BEQ30" s="519"/>
      <c r="BER30" s="519"/>
      <c r="BEV30" s="519"/>
      <c r="BEW30" s="519"/>
      <c r="BFA30" s="519"/>
      <c r="BFB30" s="519"/>
      <c r="BFF30" s="519"/>
      <c r="BFG30" s="519"/>
      <c r="BFK30" s="519"/>
      <c r="BFL30" s="519"/>
      <c r="BFP30" s="519"/>
      <c r="BFQ30" s="519"/>
      <c r="BFU30" s="519"/>
      <c r="BFV30" s="519"/>
      <c r="BFZ30" s="519"/>
      <c r="BGA30" s="519"/>
      <c r="BGE30" s="519"/>
      <c r="BGF30" s="519"/>
      <c r="BGJ30" s="519"/>
      <c r="BGK30" s="519"/>
      <c r="BGO30" s="519"/>
      <c r="BGP30" s="519"/>
      <c r="BGT30" s="519"/>
      <c r="BGU30" s="519"/>
      <c r="BGY30" s="519"/>
      <c r="BGZ30" s="519"/>
      <c r="BHD30" s="519"/>
      <c r="BHE30" s="519"/>
      <c r="BHI30" s="519"/>
      <c r="BHJ30" s="519"/>
      <c r="BHN30" s="519"/>
      <c r="BHO30" s="519"/>
      <c r="BHS30" s="519"/>
      <c r="BHT30" s="519"/>
      <c r="BHX30" s="519"/>
      <c r="BHY30" s="519"/>
      <c r="BIC30" s="519"/>
      <c r="BID30" s="519"/>
      <c r="BIH30" s="519"/>
      <c r="BII30" s="519"/>
      <c r="BIM30" s="519"/>
      <c r="BIN30" s="519"/>
      <c r="BIR30" s="519"/>
      <c r="BIS30" s="519"/>
      <c r="BIW30" s="519"/>
      <c r="BIX30" s="519"/>
      <c r="BJB30" s="519"/>
      <c r="BJC30" s="519"/>
      <c r="BJG30" s="519"/>
      <c r="BJH30" s="519"/>
      <c r="BJL30" s="519"/>
      <c r="BJM30" s="519"/>
      <c r="BJQ30" s="519"/>
      <c r="BJR30" s="519"/>
      <c r="BJV30" s="519"/>
      <c r="BJW30" s="519"/>
      <c r="BKA30" s="519"/>
      <c r="BKB30" s="519"/>
      <c r="BKF30" s="519"/>
      <c r="BKG30" s="519"/>
      <c r="BKK30" s="519"/>
      <c r="BKL30" s="519"/>
      <c r="BKP30" s="519"/>
      <c r="BKQ30" s="519"/>
      <c r="BKU30" s="519"/>
      <c r="BKV30" s="519"/>
      <c r="BKZ30" s="519"/>
      <c r="BLA30" s="519"/>
      <c r="BLE30" s="519"/>
      <c r="BLF30" s="519"/>
      <c r="BLJ30" s="519"/>
      <c r="BLK30" s="519"/>
      <c r="BLO30" s="519"/>
      <c r="BLP30" s="519"/>
      <c r="BLT30" s="519"/>
      <c r="BLU30" s="519"/>
      <c r="BLY30" s="519"/>
      <c r="BLZ30" s="519"/>
      <c r="BMD30" s="519"/>
      <c r="BME30" s="519"/>
      <c r="BMI30" s="519"/>
      <c r="BMJ30" s="519"/>
      <c r="BMN30" s="519"/>
      <c r="BMO30" s="519"/>
      <c r="BMS30" s="519"/>
      <c r="BMT30" s="519"/>
      <c r="BMX30" s="519"/>
      <c r="BMY30" s="519"/>
      <c r="BNC30" s="519"/>
      <c r="BND30" s="519"/>
      <c r="BNH30" s="519"/>
      <c r="BNI30" s="519"/>
      <c r="BNM30" s="519"/>
      <c r="BNN30" s="519"/>
      <c r="BNR30" s="519"/>
      <c r="BNS30" s="519"/>
      <c r="BNW30" s="519"/>
      <c r="BNX30" s="519"/>
      <c r="BOB30" s="519"/>
      <c r="BOC30" s="519"/>
      <c r="BOG30" s="519"/>
      <c r="BOH30" s="519"/>
      <c r="BOL30" s="519"/>
      <c r="BOM30" s="519"/>
      <c r="BOQ30" s="519"/>
      <c r="BOR30" s="519"/>
      <c r="BOV30" s="519"/>
      <c r="BOW30" s="519"/>
      <c r="BPA30" s="519"/>
      <c r="BPB30" s="519"/>
      <c r="BPF30" s="519"/>
      <c r="BPG30" s="519"/>
      <c r="BPK30" s="519"/>
      <c r="BPL30" s="519"/>
      <c r="BPP30" s="519"/>
      <c r="BPQ30" s="519"/>
      <c r="BPU30" s="519"/>
      <c r="BPV30" s="519"/>
      <c r="BPZ30" s="519"/>
      <c r="BQA30" s="519"/>
      <c r="BQE30" s="519"/>
      <c r="BQF30" s="519"/>
      <c r="BQJ30" s="519"/>
      <c r="BQK30" s="519"/>
      <c r="BQO30" s="519"/>
      <c r="BQP30" s="519"/>
      <c r="BQT30" s="519"/>
      <c r="BQU30" s="519"/>
      <c r="BQY30" s="519"/>
      <c r="BQZ30" s="519"/>
      <c r="BRD30" s="519"/>
      <c r="BRE30" s="519"/>
      <c r="BRI30" s="519"/>
      <c r="BRJ30" s="519"/>
      <c r="BRN30" s="519"/>
      <c r="BRO30" s="519"/>
      <c r="BRS30" s="519"/>
      <c r="BRT30" s="519"/>
      <c r="BRX30" s="519"/>
      <c r="BRY30" s="519"/>
      <c r="BSC30" s="519"/>
      <c r="BSD30" s="519"/>
      <c r="BSH30" s="519"/>
      <c r="BSI30" s="519"/>
      <c r="BSM30" s="519"/>
      <c r="BSN30" s="519"/>
      <c r="BSR30" s="519"/>
      <c r="BSS30" s="519"/>
      <c r="BSW30" s="519"/>
      <c r="BSX30" s="519"/>
      <c r="BTB30" s="519"/>
      <c r="BTC30" s="519"/>
      <c r="BTG30" s="519"/>
      <c r="BTH30" s="519"/>
      <c r="BTL30" s="519"/>
      <c r="BTM30" s="519"/>
      <c r="BTQ30" s="519"/>
      <c r="BTR30" s="519"/>
      <c r="BTV30" s="519"/>
      <c r="BTW30" s="519"/>
      <c r="BUA30" s="519"/>
      <c r="BUB30" s="519"/>
      <c r="BUF30" s="519"/>
      <c r="BUG30" s="519"/>
      <c r="BUK30" s="519"/>
      <c r="BUL30" s="519"/>
      <c r="BUP30" s="519"/>
      <c r="BUQ30" s="519"/>
      <c r="BUU30" s="519"/>
      <c r="BUV30" s="519"/>
      <c r="BUZ30" s="519"/>
      <c r="BVA30" s="519"/>
      <c r="BVE30" s="519"/>
      <c r="BVF30" s="519"/>
      <c r="BVJ30" s="519"/>
      <c r="BVK30" s="519"/>
      <c r="BVO30" s="519"/>
      <c r="BVP30" s="519"/>
      <c r="BVT30" s="519"/>
      <c r="BVU30" s="519"/>
      <c r="BVY30" s="519"/>
      <c r="BVZ30" s="519"/>
      <c r="BWD30" s="519"/>
      <c r="BWE30" s="519"/>
      <c r="BWI30" s="519"/>
      <c r="BWJ30" s="519"/>
      <c r="BWN30" s="519"/>
      <c r="BWO30" s="519"/>
      <c r="BWS30" s="519"/>
      <c r="BWT30" s="519"/>
      <c r="BWX30" s="519"/>
      <c r="BWY30" s="519"/>
      <c r="BXC30" s="519"/>
      <c r="BXD30" s="519"/>
      <c r="BXH30" s="519"/>
      <c r="BXI30" s="519"/>
      <c r="BXM30" s="519"/>
      <c r="BXN30" s="519"/>
      <c r="BXR30" s="519"/>
      <c r="BXS30" s="519"/>
      <c r="BXW30" s="519"/>
      <c r="BXX30" s="519"/>
      <c r="BYB30" s="519"/>
      <c r="BYC30" s="519"/>
      <c r="BYG30" s="519"/>
      <c r="BYH30" s="519"/>
      <c r="BYL30" s="519"/>
      <c r="BYM30" s="519"/>
      <c r="BYQ30" s="519"/>
      <c r="BYR30" s="519"/>
      <c r="BYV30" s="519"/>
      <c r="BYW30" s="519"/>
      <c r="BZA30" s="519"/>
      <c r="BZB30" s="519"/>
      <c r="BZF30" s="519"/>
      <c r="BZG30" s="519"/>
      <c r="BZK30" s="519"/>
      <c r="BZL30" s="519"/>
      <c r="BZP30" s="519"/>
      <c r="BZQ30" s="519"/>
      <c r="BZU30" s="519"/>
      <c r="BZV30" s="519"/>
      <c r="BZZ30" s="519"/>
      <c r="CAA30" s="519"/>
      <c r="CAE30" s="519"/>
      <c r="CAF30" s="519"/>
      <c r="CAJ30" s="519"/>
      <c r="CAK30" s="519"/>
      <c r="CAO30" s="519"/>
      <c r="CAP30" s="519"/>
      <c r="CAT30" s="519"/>
      <c r="CAU30" s="519"/>
      <c r="CAY30" s="519"/>
      <c r="CAZ30" s="519"/>
      <c r="CBD30" s="519"/>
      <c r="CBE30" s="519"/>
      <c r="CBI30" s="519"/>
      <c r="CBJ30" s="519"/>
      <c r="CBN30" s="519"/>
      <c r="CBO30" s="519"/>
      <c r="CBS30" s="519"/>
      <c r="CBT30" s="519"/>
      <c r="CBX30" s="519"/>
      <c r="CBY30" s="519"/>
      <c r="CCC30" s="519"/>
      <c r="CCD30" s="519"/>
      <c r="CCH30" s="519"/>
      <c r="CCI30" s="519"/>
      <c r="CCM30" s="519"/>
      <c r="CCN30" s="519"/>
      <c r="CCR30" s="519"/>
      <c r="CCS30" s="519"/>
      <c r="CCW30" s="519"/>
      <c r="CCX30" s="519"/>
      <c r="CDB30" s="519"/>
      <c r="CDC30" s="519"/>
      <c r="CDG30" s="519"/>
      <c r="CDH30" s="519"/>
      <c r="CDL30" s="519"/>
      <c r="CDM30" s="519"/>
      <c r="CDQ30" s="519"/>
      <c r="CDR30" s="519"/>
      <c r="CDV30" s="519"/>
      <c r="CDW30" s="519"/>
      <c r="CEA30" s="519"/>
      <c r="CEB30" s="519"/>
      <c r="CEF30" s="519"/>
      <c r="CEG30" s="519"/>
      <c r="CEK30" s="519"/>
      <c r="CEL30" s="519"/>
      <c r="CEP30" s="519"/>
      <c r="CEQ30" s="519"/>
      <c r="CEU30" s="519"/>
      <c r="CEV30" s="519"/>
      <c r="CEZ30" s="519"/>
      <c r="CFA30" s="519"/>
      <c r="CFE30" s="519"/>
      <c r="CFF30" s="519"/>
      <c r="CFJ30" s="519"/>
      <c r="CFK30" s="519"/>
      <c r="CFO30" s="519"/>
      <c r="CFP30" s="519"/>
      <c r="CFT30" s="519"/>
      <c r="CFU30" s="519"/>
      <c r="CFY30" s="519"/>
      <c r="CFZ30" s="519"/>
      <c r="CGD30" s="519"/>
      <c r="CGE30" s="519"/>
      <c r="CGI30" s="519"/>
      <c r="CGJ30" s="519"/>
      <c r="CGN30" s="519"/>
      <c r="CGO30" s="519"/>
      <c r="CGS30" s="519"/>
      <c r="CGT30" s="519"/>
      <c r="CGX30" s="519"/>
      <c r="CGY30" s="519"/>
      <c r="CHC30" s="519"/>
      <c r="CHD30" s="519"/>
      <c r="CHH30" s="519"/>
      <c r="CHI30" s="519"/>
      <c r="CHM30" s="519"/>
      <c r="CHN30" s="519"/>
      <c r="CHR30" s="519"/>
      <c r="CHS30" s="519"/>
      <c r="CHW30" s="519"/>
      <c r="CHX30" s="519"/>
      <c r="CIB30" s="519"/>
      <c r="CIC30" s="519"/>
      <c r="CIG30" s="519"/>
      <c r="CIH30" s="519"/>
      <c r="CIL30" s="519"/>
      <c r="CIM30" s="519"/>
      <c r="CIQ30" s="519"/>
      <c r="CIR30" s="519"/>
      <c r="CIV30" s="519"/>
      <c r="CIW30" s="519"/>
      <c r="CJA30" s="519"/>
      <c r="CJB30" s="519"/>
      <c r="CJF30" s="519"/>
      <c r="CJG30" s="519"/>
      <c r="CJK30" s="519"/>
      <c r="CJL30" s="519"/>
      <c r="CJP30" s="519"/>
      <c r="CJQ30" s="519"/>
      <c r="CJU30" s="519"/>
      <c r="CJV30" s="519"/>
      <c r="CJZ30" s="519"/>
      <c r="CKA30" s="519"/>
      <c r="CKE30" s="519"/>
      <c r="CKF30" s="519"/>
      <c r="CKJ30" s="519"/>
      <c r="CKK30" s="519"/>
      <c r="CKO30" s="519"/>
      <c r="CKP30" s="519"/>
      <c r="CKT30" s="519"/>
      <c r="CKU30" s="519"/>
      <c r="CKY30" s="519"/>
      <c r="CKZ30" s="519"/>
      <c r="CLD30" s="519"/>
      <c r="CLE30" s="519"/>
      <c r="CLI30" s="519"/>
      <c r="CLJ30" s="519"/>
      <c r="CLN30" s="519"/>
      <c r="CLO30" s="519"/>
      <c r="CLS30" s="519"/>
      <c r="CLT30" s="519"/>
      <c r="CLX30" s="519"/>
      <c r="CLY30" s="519"/>
      <c r="CMC30" s="519"/>
      <c r="CMD30" s="519"/>
      <c r="CMH30" s="519"/>
      <c r="CMI30" s="519"/>
      <c r="CMM30" s="519"/>
      <c r="CMN30" s="519"/>
      <c r="CMR30" s="519"/>
      <c r="CMS30" s="519"/>
      <c r="CMW30" s="519"/>
      <c r="CMX30" s="519"/>
      <c r="CNB30" s="519"/>
      <c r="CNC30" s="519"/>
      <c r="CNG30" s="519"/>
      <c r="CNH30" s="519"/>
      <c r="CNL30" s="519"/>
      <c r="CNM30" s="519"/>
      <c r="CNQ30" s="519"/>
      <c r="CNR30" s="519"/>
      <c r="CNV30" s="519"/>
      <c r="CNW30" s="519"/>
      <c r="COA30" s="519"/>
      <c r="COB30" s="519"/>
      <c r="COF30" s="519"/>
      <c r="COG30" s="519"/>
      <c r="COK30" s="519"/>
      <c r="COL30" s="519"/>
      <c r="COP30" s="519"/>
      <c r="COQ30" s="519"/>
      <c r="COU30" s="519"/>
      <c r="COV30" s="519"/>
      <c r="COZ30" s="519"/>
      <c r="CPA30" s="519"/>
      <c r="CPE30" s="519"/>
      <c r="CPF30" s="519"/>
      <c r="CPJ30" s="519"/>
      <c r="CPK30" s="519"/>
      <c r="CPO30" s="519"/>
      <c r="CPP30" s="519"/>
      <c r="CPT30" s="519"/>
      <c r="CPU30" s="519"/>
      <c r="CPY30" s="519"/>
      <c r="CPZ30" s="519"/>
      <c r="CQD30" s="519"/>
      <c r="CQE30" s="519"/>
      <c r="CQI30" s="519"/>
      <c r="CQJ30" s="519"/>
      <c r="CQN30" s="519"/>
      <c r="CQO30" s="519"/>
      <c r="CQS30" s="519"/>
      <c r="CQT30" s="519"/>
      <c r="CQX30" s="519"/>
      <c r="CQY30" s="519"/>
      <c r="CRC30" s="519"/>
      <c r="CRD30" s="519"/>
      <c r="CRH30" s="519"/>
      <c r="CRI30" s="519"/>
      <c r="CRM30" s="519"/>
      <c r="CRN30" s="519"/>
      <c r="CRR30" s="519"/>
      <c r="CRS30" s="519"/>
      <c r="CRW30" s="519"/>
      <c r="CRX30" s="519"/>
      <c r="CSB30" s="519"/>
      <c r="CSC30" s="519"/>
      <c r="CSG30" s="519"/>
      <c r="CSH30" s="519"/>
      <c r="CSL30" s="519"/>
      <c r="CSM30" s="519"/>
      <c r="CSQ30" s="519"/>
      <c r="CSR30" s="519"/>
      <c r="CSV30" s="519"/>
      <c r="CSW30" s="519"/>
      <c r="CTA30" s="519"/>
      <c r="CTB30" s="519"/>
      <c r="CTF30" s="519"/>
      <c r="CTG30" s="519"/>
      <c r="CTK30" s="519"/>
      <c r="CTL30" s="519"/>
      <c r="CTP30" s="519"/>
      <c r="CTQ30" s="519"/>
      <c r="CTU30" s="519"/>
      <c r="CTV30" s="519"/>
      <c r="CTZ30" s="519"/>
      <c r="CUA30" s="519"/>
      <c r="CUE30" s="519"/>
      <c r="CUF30" s="519"/>
      <c r="CUJ30" s="519"/>
      <c r="CUK30" s="519"/>
      <c r="CUO30" s="519"/>
      <c r="CUP30" s="519"/>
      <c r="CUT30" s="519"/>
      <c r="CUU30" s="519"/>
      <c r="CUY30" s="519"/>
      <c r="CUZ30" s="519"/>
      <c r="CVD30" s="519"/>
      <c r="CVE30" s="519"/>
      <c r="CVI30" s="519"/>
      <c r="CVJ30" s="519"/>
      <c r="CVN30" s="519"/>
      <c r="CVO30" s="519"/>
      <c r="CVS30" s="519"/>
      <c r="CVT30" s="519"/>
      <c r="CVX30" s="519"/>
      <c r="CVY30" s="519"/>
      <c r="CWC30" s="519"/>
      <c r="CWD30" s="519"/>
      <c r="CWH30" s="519"/>
      <c r="CWI30" s="519"/>
      <c r="CWM30" s="519"/>
      <c r="CWN30" s="519"/>
      <c r="CWR30" s="519"/>
      <c r="CWS30" s="519"/>
      <c r="CWW30" s="519"/>
      <c r="CWX30" s="519"/>
      <c r="CXB30" s="519"/>
      <c r="CXC30" s="519"/>
      <c r="CXG30" s="519"/>
      <c r="CXH30" s="519"/>
      <c r="CXL30" s="519"/>
      <c r="CXM30" s="519"/>
      <c r="CXQ30" s="519"/>
      <c r="CXR30" s="519"/>
      <c r="CXV30" s="519"/>
      <c r="CXW30" s="519"/>
      <c r="CYA30" s="519"/>
      <c r="CYB30" s="519"/>
      <c r="CYF30" s="519"/>
      <c r="CYG30" s="519"/>
      <c r="CYK30" s="519"/>
      <c r="CYL30" s="519"/>
      <c r="CYP30" s="519"/>
      <c r="CYQ30" s="519"/>
      <c r="CYU30" s="519"/>
      <c r="CYV30" s="519"/>
      <c r="CYZ30" s="519"/>
      <c r="CZA30" s="519"/>
      <c r="CZE30" s="519"/>
      <c r="CZF30" s="519"/>
      <c r="CZJ30" s="519"/>
      <c r="CZK30" s="519"/>
      <c r="CZO30" s="519"/>
      <c r="CZP30" s="519"/>
      <c r="CZT30" s="519"/>
      <c r="CZU30" s="519"/>
      <c r="CZY30" s="519"/>
      <c r="CZZ30" s="519"/>
      <c r="DAD30" s="519"/>
      <c r="DAE30" s="519"/>
      <c r="DAI30" s="519"/>
      <c r="DAJ30" s="519"/>
      <c r="DAN30" s="519"/>
      <c r="DAO30" s="519"/>
      <c r="DAS30" s="519"/>
      <c r="DAT30" s="519"/>
      <c r="DAX30" s="519"/>
      <c r="DAY30" s="519"/>
      <c r="DBC30" s="519"/>
      <c r="DBD30" s="519"/>
      <c r="DBH30" s="519"/>
      <c r="DBI30" s="519"/>
      <c r="DBM30" s="519"/>
      <c r="DBN30" s="519"/>
      <c r="DBR30" s="519"/>
      <c r="DBS30" s="519"/>
      <c r="DBW30" s="519"/>
      <c r="DBX30" s="519"/>
      <c r="DCB30" s="519"/>
      <c r="DCC30" s="519"/>
      <c r="DCG30" s="519"/>
      <c r="DCH30" s="519"/>
      <c r="DCL30" s="519"/>
      <c r="DCM30" s="519"/>
      <c r="DCQ30" s="519"/>
      <c r="DCR30" s="519"/>
      <c r="DCV30" s="519"/>
      <c r="DCW30" s="519"/>
      <c r="DDA30" s="519"/>
      <c r="DDB30" s="519"/>
      <c r="DDF30" s="519"/>
      <c r="DDG30" s="519"/>
      <c r="DDK30" s="519"/>
      <c r="DDL30" s="519"/>
      <c r="DDP30" s="519"/>
      <c r="DDQ30" s="519"/>
      <c r="DDU30" s="519"/>
      <c r="DDV30" s="519"/>
      <c r="DDZ30" s="519"/>
      <c r="DEA30" s="519"/>
      <c r="DEE30" s="519"/>
      <c r="DEF30" s="519"/>
      <c r="DEJ30" s="519"/>
      <c r="DEK30" s="519"/>
      <c r="DEO30" s="519"/>
      <c r="DEP30" s="519"/>
      <c r="DET30" s="519"/>
      <c r="DEU30" s="519"/>
      <c r="DEY30" s="519"/>
      <c r="DEZ30" s="519"/>
      <c r="DFD30" s="519"/>
      <c r="DFE30" s="519"/>
      <c r="DFI30" s="519"/>
      <c r="DFJ30" s="519"/>
      <c r="DFN30" s="519"/>
      <c r="DFO30" s="519"/>
      <c r="DFS30" s="519"/>
      <c r="DFT30" s="519"/>
      <c r="DFX30" s="519"/>
      <c r="DFY30" s="519"/>
      <c r="DGC30" s="519"/>
      <c r="DGD30" s="519"/>
      <c r="DGH30" s="519"/>
      <c r="DGI30" s="519"/>
      <c r="DGM30" s="519"/>
      <c r="DGN30" s="519"/>
      <c r="DGR30" s="519"/>
      <c r="DGS30" s="519"/>
      <c r="DGW30" s="519"/>
      <c r="DGX30" s="519"/>
      <c r="DHB30" s="519"/>
      <c r="DHC30" s="519"/>
      <c r="DHG30" s="519"/>
      <c r="DHH30" s="519"/>
      <c r="DHL30" s="519"/>
      <c r="DHM30" s="519"/>
      <c r="DHQ30" s="519"/>
      <c r="DHR30" s="519"/>
      <c r="DHV30" s="519"/>
      <c r="DHW30" s="519"/>
      <c r="DIA30" s="519"/>
      <c r="DIB30" s="519"/>
      <c r="DIF30" s="519"/>
      <c r="DIG30" s="519"/>
      <c r="DIK30" s="519"/>
      <c r="DIL30" s="519"/>
      <c r="DIP30" s="519"/>
      <c r="DIQ30" s="519"/>
      <c r="DIU30" s="519"/>
      <c r="DIV30" s="519"/>
      <c r="DIZ30" s="519"/>
      <c r="DJA30" s="519"/>
      <c r="DJE30" s="519"/>
      <c r="DJF30" s="519"/>
      <c r="DJJ30" s="519"/>
      <c r="DJK30" s="519"/>
      <c r="DJO30" s="519"/>
      <c r="DJP30" s="519"/>
      <c r="DJT30" s="519"/>
      <c r="DJU30" s="519"/>
      <c r="DJY30" s="519"/>
      <c r="DJZ30" s="519"/>
      <c r="DKD30" s="519"/>
      <c r="DKE30" s="519"/>
      <c r="DKI30" s="519"/>
      <c r="DKJ30" s="519"/>
      <c r="DKN30" s="519"/>
      <c r="DKO30" s="519"/>
      <c r="DKS30" s="519"/>
      <c r="DKT30" s="519"/>
      <c r="DKX30" s="519"/>
      <c r="DKY30" s="519"/>
      <c r="DLC30" s="519"/>
      <c r="DLD30" s="519"/>
      <c r="DLH30" s="519"/>
      <c r="DLI30" s="519"/>
      <c r="DLM30" s="519"/>
      <c r="DLN30" s="519"/>
      <c r="DLR30" s="519"/>
      <c r="DLS30" s="519"/>
      <c r="DLW30" s="519"/>
      <c r="DLX30" s="519"/>
      <c r="DMB30" s="519"/>
      <c r="DMC30" s="519"/>
      <c r="DMG30" s="519"/>
      <c r="DMH30" s="519"/>
      <c r="DML30" s="519"/>
      <c r="DMM30" s="519"/>
      <c r="DMQ30" s="519"/>
      <c r="DMR30" s="519"/>
      <c r="DMV30" s="519"/>
      <c r="DMW30" s="519"/>
      <c r="DNA30" s="519"/>
      <c r="DNB30" s="519"/>
      <c r="DNF30" s="519"/>
      <c r="DNG30" s="519"/>
      <c r="DNK30" s="519"/>
      <c r="DNL30" s="519"/>
      <c r="DNP30" s="519"/>
      <c r="DNQ30" s="519"/>
      <c r="DNU30" s="519"/>
      <c r="DNV30" s="519"/>
      <c r="DNZ30" s="519"/>
      <c r="DOA30" s="519"/>
      <c r="DOE30" s="519"/>
      <c r="DOF30" s="519"/>
      <c r="DOJ30" s="519"/>
      <c r="DOK30" s="519"/>
      <c r="DOO30" s="519"/>
      <c r="DOP30" s="519"/>
      <c r="DOT30" s="519"/>
      <c r="DOU30" s="519"/>
      <c r="DOY30" s="519"/>
      <c r="DOZ30" s="519"/>
      <c r="DPD30" s="519"/>
      <c r="DPE30" s="519"/>
      <c r="DPI30" s="519"/>
      <c r="DPJ30" s="519"/>
      <c r="DPN30" s="519"/>
      <c r="DPO30" s="519"/>
      <c r="DPS30" s="519"/>
      <c r="DPT30" s="519"/>
      <c r="DPX30" s="519"/>
      <c r="DPY30" s="519"/>
      <c r="DQC30" s="519"/>
      <c r="DQD30" s="519"/>
      <c r="DQH30" s="519"/>
      <c r="DQI30" s="519"/>
      <c r="DQM30" s="519"/>
      <c r="DQN30" s="519"/>
      <c r="DQR30" s="519"/>
      <c r="DQS30" s="519"/>
      <c r="DQW30" s="519"/>
      <c r="DQX30" s="519"/>
      <c r="DRB30" s="519"/>
      <c r="DRC30" s="519"/>
      <c r="DRG30" s="519"/>
      <c r="DRH30" s="519"/>
      <c r="DRL30" s="519"/>
      <c r="DRM30" s="519"/>
      <c r="DRQ30" s="519"/>
      <c r="DRR30" s="519"/>
      <c r="DRV30" s="519"/>
      <c r="DRW30" s="519"/>
      <c r="DSA30" s="519"/>
      <c r="DSB30" s="519"/>
      <c r="DSF30" s="519"/>
      <c r="DSG30" s="519"/>
      <c r="DSK30" s="519"/>
      <c r="DSL30" s="519"/>
      <c r="DSP30" s="519"/>
      <c r="DSQ30" s="519"/>
      <c r="DSU30" s="519"/>
      <c r="DSV30" s="519"/>
      <c r="DSZ30" s="519"/>
      <c r="DTA30" s="519"/>
      <c r="DTE30" s="519"/>
      <c r="DTF30" s="519"/>
      <c r="DTJ30" s="519"/>
      <c r="DTK30" s="519"/>
      <c r="DTO30" s="519"/>
      <c r="DTP30" s="519"/>
      <c r="DTT30" s="519"/>
      <c r="DTU30" s="519"/>
      <c r="DTY30" s="519"/>
      <c r="DTZ30" s="519"/>
      <c r="DUD30" s="519"/>
      <c r="DUE30" s="519"/>
      <c r="DUI30" s="519"/>
      <c r="DUJ30" s="519"/>
      <c r="DUN30" s="519"/>
      <c r="DUO30" s="519"/>
      <c r="DUS30" s="519"/>
      <c r="DUT30" s="519"/>
      <c r="DUX30" s="519"/>
      <c r="DUY30" s="519"/>
      <c r="DVC30" s="519"/>
      <c r="DVD30" s="519"/>
      <c r="DVH30" s="519"/>
      <c r="DVI30" s="519"/>
      <c r="DVM30" s="519"/>
      <c r="DVN30" s="519"/>
      <c r="DVR30" s="519"/>
      <c r="DVS30" s="519"/>
      <c r="DVW30" s="519"/>
      <c r="DVX30" s="519"/>
      <c r="DWB30" s="519"/>
      <c r="DWC30" s="519"/>
      <c r="DWG30" s="519"/>
      <c r="DWH30" s="519"/>
      <c r="DWL30" s="519"/>
      <c r="DWM30" s="519"/>
      <c r="DWQ30" s="519"/>
      <c r="DWR30" s="519"/>
      <c r="DWV30" s="519"/>
      <c r="DWW30" s="519"/>
      <c r="DXA30" s="519"/>
      <c r="DXB30" s="519"/>
      <c r="DXF30" s="519"/>
      <c r="DXG30" s="519"/>
      <c r="DXK30" s="519"/>
      <c r="DXL30" s="519"/>
      <c r="DXP30" s="519"/>
      <c r="DXQ30" s="519"/>
      <c r="DXU30" s="519"/>
      <c r="DXV30" s="519"/>
      <c r="DXZ30" s="519"/>
      <c r="DYA30" s="519"/>
      <c r="DYE30" s="519"/>
      <c r="DYF30" s="519"/>
      <c r="DYJ30" s="519"/>
      <c r="DYK30" s="519"/>
      <c r="DYO30" s="519"/>
      <c r="DYP30" s="519"/>
      <c r="DYT30" s="519"/>
      <c r="DYU30" s="519"/>
      <c r="DYY30" s="519"/>
      <c r="DYZ30" s="519"/>
      <c r="DZD30" s="519"/>
      <c r="DZE30" s="519"/>
      <c r="DZI30" s="519"/>
      <c r="DZJ30" s="519"/>
      <c r="DZN30" s="519"/>
      <c r="DZO30" s="519"/>
      <c r="DZS30" s="519"/>
      <c r="DZT30" s="519"/>
      <c r="DZX30" s="519"/>
      <c r="DZY30" s="519"/>
      <c r="EAC30" s="519"/>
      <c r="EAD30" s="519"/>
      <c r="EAH30" s="519"/>
      <c r="EAI30" s="519"/>
      <c r="EAM30" s="519"/>
      <c r="EAN30" s="519"/>
      <c r="EAR30" s="519"/>
      <c r="EAS30" s="519"/>
      <c r="EAW30" s="519"/>
      <c r="EAX30" s="519"/>
      <c r="EBB30" s="519"/>
      <c r="EBC30" s="519"/>
      <c r="EBG30" s="519"/>
      <c r="EBH30" s="519"/>
      <c r="EBL30" s="519"/>
      <c r="EBM30" s="519"/>
      <c r="EBQ30" s="519"/>
      <c r="EBR30" s="519"/>
      <c r="EBV30" s="519"/>
      <c r="EBW30" s="519"/>
      <c r="ECA30" s="519"/>
      <c r="ECB30" s="519"/>
      <c r="ECF30" s="519"/>
      <c r="ECG30" s="519"/>
      <c r="ECK30" s="519"/>
      <c r="ECL30" s="519"/>
      <c r="ECP30" s="519"/>
      <c r="ECQ30" s="519"/>
      <c r="ECU30" s="519"/>
      <c r="ECV30" s="519"/>
      <c r="ECZ30" s="519"/>
      <c r="EDA30" s="519"/>
      <c r="EDE30" s="519"/>
      <c r="EDF30" s="519"/>
      <c r="EDJ30" s="519"/>
      <c r="EDK30" s="519"/>
      <c r="EDO30" s="519"/>
      <c r="EDP30" s="519"/>
      <c r="EDT30" s="519"/>
      <c r="EDU30" s="519"/>
      <c r="EDY30" s="519"/>
      <c r="EDZ30" s="519"/>
      <c r="EED30" s="519"/>
      <c r="EEE30" s="519"/>
      <c r="EEI30" s="519"/>
      <c r="EEJ30" s="519"/>
      <c r="EEN30" s="519"/>
      <c r="EEO30" s="519"/>
      <c r="EES30" s="519"/>
      <c r="EET30" s="519"/>
      <c r="EEX30" s="519"/>
      <c r="EEY30" s="519"/>
      <c r="EFC30" s="519"/>
      <c r="EFD30" s="519"/>
      <c r="EFH30" s="519"/>
      <c r="EFI30" s="519"/>
      <c r="EFM30" s="519"/>
      <c r="EFN30" s="519"/>
      <c r="EFR30" s="519"/>
      <c r="EFS30" s="519"/>
      <c r="EFW30" s="519"/>
      <c r="EFX30" s="519"/>
      <c r="EGB30" s="519"/>
      <c r="EGC30" s="519"/>
      <c r="EGG30" s="519"/>
      <c r="EGH30" s="519"/>
      <c r="EGL30" s="519"/>
      <c r="EGM30" s="519"/>
      <c r="EGQ30" s="519"/>
      <c r="EGR30" s="519"/>
      <c r="EGV30" s="519"/>
      <c r="EGW30" s="519"/>
      <c r="EHA30" s="519"/>
      <c r="EHB30" s="519"/>
      <c r="EHF30" s="519"/>
      <c r="EHG30" s="519"/>
      <c r="EHK30" s="519"/>
      <c r="EHL30" s="519"/>
      <c r="EHP30" s="519"/>
      <c r="EHQ30" s="519"/>
      <c r="EHU30" s="519"/>
      <c r="EHV30" s="519"/>
      <c r="EHZ30" s="519"/>
      <c r="EIA30" s="519"/>
      <c r="EIE30" s="519"/>
      <c r="EIF30" s="519"/>
      <c r="EIJ30" s="519"/>
      <c r="EIK30" s="519"/>
      <c r="EIO30" s="519"/>
      <c r="EIP30" s="519"/>
      <c r="EIT30" s="519"/>
      <c r="EIU30" s="519"/>
      <c r="EIY30" s="519"/>
      <c r="EIZ30" s="519"/>
      <c r="EJD30" s="519"/>
      <c r="EJE30" s="519"/>
      <c r="EJI30" s="519"/>
      <c r="EJJ30" s="519"/>
      <c r="EJN30" s="519"/>
      <c r="EJO30" s="519"/>
      <c r="EJS30" s="519"/>
      <c r="EJT30" s="519"/>
      <c r="EJX30" s="519"/>
      <c r="EJY30" s="519"/>
      <c r="EKC30" s="519"/>
      <c r="EKD30" s="519"/>
      <c r="EKH30" s="519"/>
      <c r="EKI30" s="519"/>
      <c r="EKM30" s="519"/>
      <c r="EKN30" s="519"/>
      <c r="EKR30" s="519"/>
      <c r="EKS30" s="519"/>
      <c r="EKW30" s="519"/>
      <c r="EKX30" s="519"/>
      <c r="ELB30" s="519"/>
      <c r="ELC30" s="519"/>
      <c r="ELG30" s="519"/>
      <c r="ELH30" s="519"/>
      <c r="ELL30" s="519"/>
      <c r="ELM30" s="519"/>
      <c r="ELQ30" s="519"/>
      <c r="ELR30" s="519"/>
      <c r="ELV30" s="519"/>
      <c r="ELW30" s="519"/>
      <c r="EMA30" s="519"/>
      <c r="EMB30" s="519"/>
      <c r="EMF30" s="519"/>
      <c r="EMG30" s="519"/>
      <c r="EMK30" s="519"/>
      <c r="EML30" s="519"/>
      <c r="EMP30" s="519"/>
      <c r="EMQ30" s="519"/>
      <c r="EMU30" s="519"/>
      <c r="EMV30" s="519"/>
      <c r="EMZ30" s="519"/>
      <c r="ENA30" s="519"/>
      <c r="ENE30" s="519"/>
      <c r="ENF30" s="519"/>
      <c r="ENJ30" s="519"/>
      <c r="ENK30" s="519"/>
      <c r="ENO30" s="519"/>
      <c r="ENP30" s="519"/>
      <c r="ENT30" s="519"/>
      <c r="ENU30" s="519"/>
      <c r="ENY30" s="519"/>
      <c r="ENZ30" s="519"/>
      <c r="EOD30" s="519"/>
      <c r="EOE30" s="519"/>
      <c r="EOI30" s="519"/>
      <c r="EOJ30" s="519"/>
      <c r="EON30" s="519"/>
      <c r="EOO30" s="519"/>
      <c r="EOS30" s="519"/>
      <c r="EOT30" s="519"/>
      <c r="EOX30" s="519"/>
      <c r="EOY30" s="519"/>
      <c r="EPC30" s="519"/>
      <c r="EPD30" s="519"/>
      <c r="EPH30" s="519"/>
      <c r="EPI30" s="519"/>
      <c r="EPM30" s="519"/>
      <c r="EPN30" s="519"/>
      <c r="EPR30" s="519"/>
      <c r="EPS30" s="519"/>
      <c r="EPW30" s="519"/>
      <c r="EPX30" s="519"/>
      <c r="EQB30" s="519"/>
      <c r="EQC30" s="519"/>
      <c r="EQG30" s="519"/>
      <c r="EQH30" s="519"/>
      <c r="EQL30" s="519"/>
      <c r="EQM30" s="519"/>
      <c r="EQQ30" s="519"/>
      <c r="EQR30" s="519"/>
      <c r="EQV30" s="519"/>
      <c r="EQW30" s="519"/>
      <c r="ERA30" s="519"/>
      <c r="ERB30" s="519"/>
      <c r="ERF30" s="519"/>
      <c r="ERG30" s="519"/>
      <c r="ERK30" s="519"/>
      <c r="ERL30" s="519"/>
      <c r="ERP30" s="519"/>
      <c r="ERQ30" s="519"/>
      <c r="ERU30" s="519"/>
      <c r="ERV30" s="519"/>
      <c r="ERZ30" s="519"/>
      <c r="ESA30" s="519"/>
      <c r="ESE30" s="519"/>
      <c r="ESF30" s="519"/>
      <c r="ESJ30" s="519"/>
      <c r="ESK30" s="519"/>
      <c r="ESO30" s="519"/>
      <c r="ESP30" s="519"/>
      <c r="EST30" s="519"/>
      <c r="ESU30" s="519"/>
      <c r="ESY30" s="519"/>
      <c r="ESZ30" s="519"/>
      <c r="ETD30" s="519"/>
      <c r="ETE30" s="519"/>
      <c r="ETI30" s="519"/>
      <c r="ETJ30" s="519"/>
      <c r="ETN30" s="519"/>
      <c r="ETO30" s="519"/>
      <c r="ETS30" s="519"/>
      <c r="ETT30" s="519"/>
      <c r="ETX30" s="519"/>
      <c r="ETY30" s="519"/>
      <c r="EUC30" s="519"/>
      <c r="EUD30" s="519"/>
      <c r="EUH30" s="519"/>
      <c r="EUI30" s="519"/>
      <c r="EUM30" s="519"/>
      <c r="EUN30" s="519"/>
      <c r="EUR30" s="519"/>
      <c r="EUS30" s="519"/>
      <c r="EUW30" s="519"/>
      <c r="EUX30" s="519"/>
      <c r="EVB30" s="519"/>
      <c r="EVC30" s="519"/>
      <c r="EVG30" s="519"/>
      <c r="EVH30" s="519"/>
      <c r="EVL30" s="519"/>
      <c r="EVM30" s="519"/>
      <c r="EVQ30" s="519"/>
      <c r="EVR30" s="519"/>
      <c r="EVV30" s="519"/>
      <c r="EVW30" s="519"/>
      <c r="EWA30" s="519"/>
      <c r="EWB30" s="519"/>
      <c r="EWF30" s="519"/>
      <c r="EWG30" s="519"/>
      <c r="EWK30" s="519"/>
      <c r="EWL30" s="519"/>
      <c r="EWP30" s="519"/>
      <c r="EWQ30" s="519"/>
      <c r="EWU30" s="519"/>
      <c r="EWV30" s="519"/>
      <c r="EWZ30" s="519"/>
      <c r="EXA30" s="519"/>
      <c r="EXE30" s="519"/>
      <c r="EXF30" s="519"/>
      <c r="EXJ30" s="519"/>
      <c r="EXK30" s="519"/>
      <c r="EXO30" s="519"/>
      <c r="EXP30" s="519"/>
      <c r="EXT30" s="519"/>
      <c r="EXU30" s="519"/>
      <c r="EXY30" s="519"/>
      <c r="EXZ30" s="519"/>
      <c r="EYD30" s="519"/>
      <c r="EYE30" s="519"/>
      <c r="EYI30" s="519"/>
      <c r="EYJ30" s="519"/>
      <c r="EYN30" s="519"/>
      <c r="EYO30" s="519"/>
      <c r="EYS30" s="519"/>
      <c r="EYT30" s="519"/>
      <c r="EYX30" s="519"/>
      <c r="EYY30" s="519"/>
      <c r="EZC30" s="519"/>
      <c r="EZD30" s="519"/>
      <c r="EZH30" s="519"/>
      <c r="EZI30" s="519"/>
      <c r="EZM30" s="519"/>
      <c r="EZN30" s="519"/>
      <c r="EZR30" s="519"/>
      <c r="EZS30" s="519"/>
      <c r="EZW30" s="519"/>
      <c r="EZX30" s="519"/>
      <c r="FAB30" s="519"/>
      <c r="FAC30" s="519"/>
      <c r="FAG30" s="519"/>
      <c r="FAH30" s="519"/>
      <c r="FAL30" s="519"/>
      <c r="FAM30" s="519"/>
      <c r="FAQ30" s="519"/>
      <c r="FAR30" s="519"/>
      <c r="FAV30" s="519"/>
      <c r="FAW30" s="519"/>
      <c r="FBA30" s="519"/>
      <c r="FBB30" s="519"/>
      <c r="FBF30" s="519"/>
      <c r="FBG30" s="519"/>
      <c r="FBK30" s="519"/>
      <c r="FBL30" s="519"/>
      <c r="FBP30" s="519"/>
      <c r="FBQ30" s="519"/>
      <c r="FBU30" s="519"/>
      <c r="FBV30" s="519"/>
      <c r="FBZ30" s="519"/>
      <c r="FCA30" s="519"/>
      <c r="FCE30" s="519"/>
      <c r="FCF30" s="519"/>
      <c r="FCJ30" s="519"/>
      <c r="FCK30" s="519"/>
      <c r="FCO30" s="519"/>
      <c r="FCP30" s="519"/>
      <c r="FCT30" s="519"/>
      <c r="FCU30" s="519"/>
      <c r="FCY30" s="519"/>
      <c r="FCZ30" s="519"/>
      <c r="FDD30" s="519"/>
      <c r="FDE30" s="519"/>
      <c r="FDI30" s="519"/>
      <c r="FDJ30" s="519"/>
      <c r="FDN30" s="519"/>
      <c r="FDO30" s="519"/>
      <c r="FDS30" s="519"/>
      <c r="FDT30" s="519"/>
      <c r="FDX30" s="519"/>
      <c r="FDY30" s="519"/>
      <c r="FEC30" s="519"/>
      <c r="FED30" s="519"/>
      <c r="FEH30" s="519"/>
      <c r="FEI30" s="519"/>
      <c r="FEM30" s="519"/>
      <c r="FEN30" s="519"/>
      <c r="FER30" s="519"/>
      <c r="FES30" s="519"/>
      <c r="FEW30" s="519"/>
      <c r="FEX30" s="519"/>
      <c r="FFB30" s="519"/>
      <c r="FFC30" s="519"/>
      <c r="FFG30" s="519"/>
      <c r="FFH30" s="519"/>
      <c r="FFL30" s="519"/>
      <c r="FFM30" s="519"/>
      <c r="FFQ30" s="519"/>
      <c r="FFR30" s="519"/>
      <c r="FFV30" s="519"/>
      <c r="FFW30" s="519"/>
      <c r="FGA30" s="519"/>
      <c r="FGB30" s="519"/>
      <c r="FGF30" s="519"/>
      <c r="FGG30" s="519"/>
      <c r="FGK30" s="519"/>
      <c r="FGL30" s="519"/>
      <c r="FGP30" s="519"/>
      <c r="FGQ30" s="519"/>
      <c r="FGU30" s="519"/>
      <c r="FGV30" s="519"/>
      <c r="FGZ30" s="519"/>
      <c r="FHA30" s="519"/>
      <c r="FHE30" s="519"/>
      <c r="FHF30" s="519"/>
      <c r="FHJ30" s="519"/>
      <c r="FHK30" s="519"/>
      <c r="FHO30" s="519"/>
      <c r="FHP30" s="519"/>
      <c r="FHT30" s="519"/>
      <c r="FHU30" s="519"/>
      <c r="FHY30" s="519"/>
      <c r="FHZ30" s="519"/>
      <c r="FID30" s="519"/>
      <c r="FIE30" s="519"/>
      <c r="FII30" s="519"/>
      <c r="FIJ30" s="519"/>
      <c r="FIN30" s="519"/>
      <c r="FIO30" s="519"/>
      <c r="FIS30" s="519"/>
      <c r="FIT30" s="519"/>
      <c r="FIX30" s="519"/>
      <c r="FIY30" s="519"/>
      <c r="FJC30" s="519"/>
      <c r="FJD30" s="519"/>
      <c r="FJH30" s="519"/>
      <c r="FJI30" s="519"/>
      <c r="FJM30" s="519"/>
      <c r="FJN30" s="519"/>
      <c r="FJR30" s="519"/>
      <c r="FJS30" s="519"/>
      <c r="FJW30" s="519"/>
      <c r="FJX30" s="519"/>
      <c r="FKB30" s="519"/>
      <c r="FKC30" s="519"/>
      <c r="FKG30" s="519"/>
      <c r="FKH30" s="519"/>
      <c r="FKL30" s="519"/>
      <c r="FKM30" s="519"/>
      <c r="FKQ30" s="519"/>
      <c r="FKR30" s="519"/>
      <c r="FKV30" s="519"/>
      <c r="FKW30" s="519"/>
      <c r="FLA30" s="519"/>
      <c r="FLB30" s="519"/>
      <c r="FLF30" s="519"/>
      <c r="FLG30" s="519"/>
      <c r="FLK30" s="519"/>
      <c r="FLL30" s="519"/>
      <c r="FLP30" s="519"/>
      <c r="FLQ30" s="519"/>
      <c r="FLU30" s="519"/>
      <c r="FLV30" s="519"/>
      <c r="FLZ30" s="519"/>
      <c r="FMA30" s="519"/>
      <c r="FME30" s="519"/>
      <c r="FMF30" s="519"/>
      <c r="FMJ30" s="519"/>
      <c r="FMK30" s="519"/>
      <c r="FMO30" s="519"/>
      <c r="FMP30" s="519"/>
      <c r="FMT30" s="519"/>
      <c r="FMU30" s="519"/>
      <c r="FMY30" s="519"/>
      <c r="FMZ30" s="519"/>
      <c r="FND30" s="519"/>
      <c r="FNE30" s="519"/>
      <c r="FNI30" s="519"/>
      <c r="FNJ30" s="519"/>
      <c r="FNN30" s="519"/>
      <c r="FNO30" s="519"/>
      <c r="FNS30" s="519"/>
      <c r="FNT30" s="519"/>
      <c r="FNX30" s="519"/>
      <c r="FNY30" s="519"/>
      <c r="FOC30" s="519"/>
      <c r="FOD30" s="519"/>
      <c r="FOH30" s="519"/>
      <c r="FOI30" s="519"/>
      <c r="FOM30" s="519"/>
      <c r="FON30" s="519"/>
      <c r="FOR30" s="519"/>
      <c r="FOS30" s="519"/>
      <c r="FOW30" s="519"/>
      <c r="FOX30" s="519"/>
      <c r="FPB30" s="519"/>
      <c r="FPC30" s="519"/>
      <c r="FPG30" s="519"/>
      <c r="FPH30" s="519"/>
      <c r="FPL30" s="519"/>
      <c r="FPM30" s="519"/>
      <c r="FPQ30" s="519"/>
      <c r="FPR30" s="519"/>
      <c r="FPV30" s="519"/>
      <c r="FPW30" s="519"/>
      <c r="FQA30" s="519"/>
      <c r="FQB30" s="519"/>
      <c r="FQF30" s="519"/>
      <c r="FQG30" s="519"/>
      <c r="FQK30" s="519"/>
      <c r="FQL30" s="519"/>
      <c r="FQP30" s="519"/>
      <c r="FQQ30" s="519"/>
      <c r="FQU30" s="519"/>
      <c r="FQV30" s="519"/>
      <c r="FQZ30" s="519"/>
      <c r="FRA30" s="519"/>
      <c r="FRE30" s="519"/>
      <c r="FRF30" s="519"/>
      <c r="FRJ30" s="519"/>
      <c r="FRK30" s="519"/>
      <c r="FRO30" s="519"/>
      <c r="FRP30" s="519"/>
      <c r="FRT30" s="519"/>
      <c r="FRU30" s="519"/>
      <c r="FRY30" s="519"/>
      <c r="FRZ30" s="519"/>
      <c r="FSD30" s="519"/>
      <c r="FSE30" s="519"/>
      <c r="FSI30" s="519"/>
      <c r="FSJ30" s="519"/>
      <c r="FSN30" s="519"/>
      <c r="FSO30" s="519"/>
      <c r="FSS30" s="519"/>
      <c r="FST30" s="519"/>
      <c r="FSX30" s="519"/>
      <c r="FSY30" s="519"/>
      <c r="FTC30" s="519"/>
      <c r="FTD30" s="519"/>
      <c r="FTH30" s="519"/>
      <c r="FTI30" s="519"/>
      <c r="FTM30" s="519"/>
      <c r="FTN30" s="519"/>
      <c r="FTR30" s="519"/>
      <c r="FTS30" s="519"/>
      <c r="FTW30" s="519"/>
      <c r="FTX30" s="519"/>
      <c r="FUB30" s="519"/>
      <c r="FUC30" s="519"/>
      <c r="FUG30" s="519"/>
      <c r="FUH30" s="519"/>
      <c r="FUL30" s="519"/>
      <c r="FUM30" s="519"/>
      <c r="FUQ30" s="519"/>
      <c r="FUR30" s="519"/>
      <c r="FUV30" s="519"/>
      <c r="FUW30" s="519"/>
      <c r="FVA30" s="519"/>
      <c r="FVB30" s="519"/>
      <c r="FVF30" s="519"/>
      <c r="FVG30" s="519"/>
      <c r="FVK30" s="519"/>
      <c r="FVL30" s="519"/>
      <c r="FVP30" s="519"/>
      <c r="FVQ30" s="519"/>
      <c r="FVU30" s="519"/>
      <c r="FVV30" s="519"/>
      <c r="FVZ30" s="519"/>
      <c r="FWA30" s="519"/>
      <c r="FWE30" s="519"/>
      <c r="FWF30" s="519"/>
      <c r="FWJ30" s="519"/>
      <c r="FWK30" s="519"/>
      <c r="FWO30" s="519"/>
      <c r="FWP30" s="519"/>
      <c r="FWT30" s="519"/>
      <c r="FWU30" s="519"/>
      <c r="FWY30" s="519"/>
      <c r="FWZ30" s="519"/>
      <c r="FXD30" s="519"/>
      <c r="FXE30" s="519"/>
      <c r="FXI30" s="519"/>
      <c r="FXJ30" s="519"/>
      <c r="FXN30" s="519"/>
      <c r="FXO30" s="519"/>
      <c r="FXS30" s="519"/>
      <c r="FXT30" s="519"/>
      <c r="FXX30" s="519"/>
      <c r="FXY30" s="519"/>
      <c r="FYC30" s="519"/>
      <c r="FYD30" s="519"/>
      <c r="FYH30" s="519"/>
      <c r="FYI30" s="519"/>
      <c r="FYM30" s="519"/>
      <c r="FYN30" s="519"/>
      <c r="FYR30" s="519"/>
      <c r="FYS30" s="519"/>
      <c r="FYW30" s="519"/>
      <c r="FYX30" s="519"/>
      <c r="FZB30" s="519"/>
      <c r="FZC30" s="519"/>
      <c r="FZG30" s="519"/>
      <c r="FZH30" s="519"/>
      <c r="FZL30" s="519"/>
      <c r="FZM30" s="519"/>
      <c r="FZQ30" s="519"/>
      <c r="FZR30" s="519"/>
      <c r="FZV30" s="519"/>
      <c r="FZW30" s="519"/>
      <c r="GAA30" s="519"/>
      <c r="GAB30" s="519"/>
      <c r="GAF30" s="519"/>
      <c r="GAG30" s="519"/>
      <c r="GAK30" s="519"/>
      <c r="GAL30" s="519"/>
      <c r="GAP30" s="519"/>
      <c r="GAQ30" s="519"/>
      <c r="GAU30" s="519"/>
      <c r="GAV30" s="519"/>
      <c r="GAZ30" s="519"/>
      <c r="GBA30" s="519"/>
      <c r="GBE30" s="519"/>
      <c r="GBF30" s="519"/>
      <c r="GBJ30" s="519"/>
      <c r="GBK30" s="519"/>
      <c r="GBO30" s="519"/>
      <c r="GBP30" s="519"/>
      <c r="GBT30" s="519"/>
      <c r="GBU30" s="519"/>
      <c r="GBY30" s="519"/>
      <c r="GBZ30" s="519"/>
      <c r="GCD30" s="519"/>
      <c r="GCE30" s="519"/>
      <c r="GCI30" s="519"/>
      <c r="GCJ30" s="519"/>
      <c r="GCN30" s="519"/>
      <c r="GCO30" s="519"/>
      <c r="GCS30" s="519"/>
      <c r="GCT30" s="519"/>
      <c r="GCX30" s="519"/>
      <c r="GCY30" s="519"/>
      <c r="GDC30" s="519"/>
      <c r="GDD30" s="519"/>
      <c r="GDH30" s="519"/>
      <c r="GDI30" s="519"/>
      <c r="GDM30" s="519"/>
      <c r="GDN30" s="519"/>
      <c r="GDR30" s="519"/>
      <c r="GDS30" s="519"/>
      <c r="GDW30" s="519"/>
      <c r="GDX30" s="519"/>
      <c r="GEB30" s="519"/>
      <c r="GEC30" s="519"/>
      <c r="GEG30" s="519"/>
      <c r="GEH30" s="519"/>
      <c r="GEL30" s="519"/>
      <c r="GEM30" s="519"/>
      <c r="GEQ30" s="519"/>
      <c r="GER30" s="519"/>
      <c r="GEV30" s="519"/>
      <c r="GEW30" s="519"/>
      <c r="GFA30" s="519"/>
      <c r="GFB30" s="519"/>
      <c r="GFF30" s="519"/>
      <c r="GFG30" s="519"/>
      <c r="GFK30" s="519"/>
      <c r="GFL30" s="519"/>
      <c r="GFP30" s="519"/>
      <c r="GFQ30" s="519"/>
      <c r="GFU30" s="519"/>
      <c r="GFV30" s="519"/>
      <c r="GFZ30" s="519"/>
      <c r="GGA30" s="519"/>
      <c r="GGE30" s="519"/>
      <c r="GGF30" s="519"/>
      <c r="GGJ30" s="519"/>
      <c r="GGK30" s="519"/>
      <c r="GGO30" s="519"/>
      <c r="GGP30" s="519"/>
      <c r="GGT30" s="519"/>
      <c r="GGU30" s="519"/>
      <c r="GGY30" s="519"/>
      <c r="GGZ30" s="519"/>
      <c r="GHD30" s="519"/>
      <c r="GHE30" s="519"/>
      <c r="GHI30" s="519"/>
      <c r="GHJ30" s="519"/>
      <c r="GHN30" s="519"/>
      <c r="GHO30" s="519"/>
      <c r="GHS30" s="519"/>
      <c r="GHT30" s="519"/>
      <c r="GHX30" s="519"/>
      <c r="GHY30" s="519"/>
      <c r="GIC30" s="519"/>
      <c r="GID30" s="519"/>
      <c r="GIH30" s="519"/>
      <c r="GII30" s="519"/>
      <c r="GIM30" s="519"/>
      <c r="GIN30" s="519"/>
      <c r="GIR30" s="519"/>
      <c r="GIS30" s="519"/>
      <c r="GIW30" s="519"/>
      <c r="GIX30" s="519"/>
      <c r="GJB30" s="519"/>
      <c r="GJC30" s="519"/>
      <c r="GJG30" s="519"/>
      <c r="GJH30" s="519"/>
      <c r="GJL30" s="519"/>
      <c r="GJM30" s="519"/>
      <c r="GJQ30" s="519"/>
      <c r="GJR30" s="519"/>
      <c r="GJV30" s="519"/>
      <c r="GJW30" s="519"/>
      <c r="GKA30" s="519"/>
      <c r="GKB30" s="519"/>
      <c r="GKF30" s="519"/>
      <c r="GKG30" s="519"/>
      <c r="GKK30" s="519"/>
      <c r="GKL30" s="519"/>
      <c r="GKP30" s="519"/>
      <c r="GKQ30" s="519"/>
      <c r="GKU30" s="519"/>
      <c r="GKV30" s="519"/>
      <c r="GKZ30" s="519"/>
      <c r="GLA30" s="519"/>
      <c r="GLE30" s="519"/>
      <c r="GLF30" s="519"/>
      <c r="GLJ30" s="519"/>
      <c r="GLK30" s="519"/>
      <c r="GLO30" s="519"/>
      <c r="GLP30" s="519"/>
      <c r="GLT30" s="519"/>
      <c r="GLU30" s="519"/>
      <c r="GLY30" s="519"/>
      <c r="GLZ30" s="519"/>
      <c r="GMD30" s="519"/>
      <c r="GME30" s="519"/>
      <c r="GMI30" s="519"/>
      <c r="GMJ30" s="519"/>
      <c r="GMN30" s="519"/>
      <c r="GMO30" s="519"/>
      <c r="GMS30" s="519"/>
      <c r="GMT30" s="519"/>
      <c r="GMX30" s="519"/>
      <c r="GMY30" s="519"/>
      <c r="GNC30" s="519"/>
      <c r="GND30" s="519"/>
      <c r="GNH30" s="519"/>
      <c r="GNI30" s="519"/>
      <c r="GNM30" s="519"/>
      <c r="GNN30" s="519"/>
      <c r="GNR30" s="519"/>
      <c r="GNS30" s="519"/>
      <c r="GNW30" s="519"/>
      <c r="GNX30" s="519"/>
      <c r="GOB30" s="519"/>
      <c r="GOC30" s="519"/>
      <c r="GOG30" s="519"/>
      <c r="GOH30" s="519"/>
      <c r="GOL30" s="519"/>
      <c r="GOM30" s="519"/>
      <c r="GOQ30" s="519"/>
      <c r="GOR30" s="519"/>
      <c r="GOV30" s="519"/>
      <c r="GOW30" s="519"/>
      <c r="GPA30" s="519"/>
      <c r="GPB30" s="519"/>
      <c r="GPF30" s="519"/>
      <c r="GPG30" s="519"/>
      <c r="GPK30" s="519"/>
      <c r="GPL30" s="519"/>
      <c r="GPP30" s="519"/>
      <c r="GPQ30" s="519"/>
      <c r="GPU30" s="519"/>
      <c r="GPV30" s="519"/>
      <c r="GPZ30" s="519"/>
      <c r="GQA30" s="519"/>
      <c r="GQE30" s="519"/>
      <c r="GQF30" s="519"/>
      <c r="GQJ30" s="519"/>
      <c r="GQK30" s="519"/>
      <c r="GQO30" s="519"/>
      <c r="GQP30" s="519"/>
      <c r="GQT30" s="519"/>
      <c r="GQU30" s="519"/>
      <c r="GQY30" s="519"/>
      <c r="GQZ30" s="519"/>
      <c r="GRD30" s="519"/>
      <c r="GRE30" s="519"/>
      <c r="GRI30" s="519"/>
      <c r="GRJ30" s="519"/>
      <c r="GRN30" s="519"/>
      <c r="GRO30" s="519"/>
      <c r="GRS30" s="519"/>
      <c r="GRT30" s="519"/>
      <c r="GRX30" s="519"/>
      <c r="GRY30" s="519"/>
      <c r="GSC30" s="519"/>
      <c r="GSD30" s="519"/>
      <c r="GSH30" s="519"/>
      <c r="GSI30" s="519"/>
      <c r="GSM30" s="519"/>
      <c r="GSN30" s="519"/>
      <c r="GSR30" s="519"/>
      <c r="GSS30" s="519"/>
      <c r="GSW30" s="519"/>
      <c r="GSX30" s="519"/>
      <c r="GTB30" s="519"/>
      <c r="GTC30" s="519"/>
      <c r="GTG30" s="519"/>
      <c r="GTH30" s="519"/>
      <c r="GTL30" s="519"/>
      <c r="GTM30" s="519"/>
      <c r="GTQ30" s="519"/>
      <c r="GTR30" s="519"/>
      <c r="GTV30" s="519"/>
      <c r="GTW30" s="519"/>
      <c r="GUA30" s="519"/>
      <c r="GUB30" s="519"/>
      <c r="GUF30" s="519"/>
      <c r="GUG30" s="519"/>
      <c r="GUK30" s="519"/>
      <c r="GUL30" s="519"/>
      <c r="GUP30" s="519"/>
      <c r="GUQ30" s="519"/>
      <c r="GUU30" s="519"/>
      <c r="GUV30" s="519"/>
      <c r="GUZ30" s="519"/>
      <c r="GVA30" s="519"/>
      <c r="GVE30" s="519"/>
      <c r="GVF30" s="519"/>
      <c r="GVJ30" s="519"/>
      <c r="GVK30" s="519"/>
      <c r="GVO30" s="519"/>
      <c r="GVP30" s="519"/>
      <c r="GVT30" s="519"/>
      <c r="GVU30" s="519"/>
      <c r="GVY30" s="519"/>
      <c r="GVZ30" s="519"/>
      <c r="GWD30" s="519"/>
      <c r="GWE30" s="519"/>
      <c r="GWI30" s="519"/>
      <c r="GWJ30" s="519"/>
      <c r="GWN30" s="519"/>
      <c r="GWO30" s="519"/>
      <c r="GWS30" s="519"/>
      <c r="GWT30" s="519"/>
      <c r="GWX30" s="519"/>
      <c r="GWY30" s="519"/>
      <c r="GXC30" s="519"/>
      <c r="GXD30" s="519"/>
      <c r="GXH30" s="519"/>
      <c r="GXI30" s="519"/>
      <c r="GXM30" s="519"/>
      <c r="GXN30" s="519"/>
      <c r="GXR30" s="519"/>
      <c r="GXS30" s="519"/>
      <c r="GXW30" s="519"/>
      <c r="GXX30" s="519"/>
      <c r="GYB30" s="519"/>
      <c r="GYC30" s="519"/>
      <c r="GYG30" s="519"/>
      <c r="GYH30" s="519"/>
      <c r="GYL30" s="519"/>
      <c r="GYM30" s="519"/>
      <c r="GYQ30" s="519"/>
      <c r="GYR30" s="519"/>
      <c r="GYV30" s="519"/>
      <c r="GYW30" s="519"/>
      <c r="GZA30" s="519"/>
      <c r="GZB30" s="519"/>
      <c r="GZF30" s="519"/>
      <c r="GZG30" s="519"/>
      <c r="GZK30" s="519"/>
      <c r="GZL30" s="519"/>
      <c r="GZP30" s="519"/>
      <c r="GZQ30" s="519"/>
      <c r="GZU30" s="519"/>
      <c r="GZV30" s="519"/>
      <c r="GZZ30" s="519"/>
      <c r="HAA30" s="519"/>
      <c r="HAE30" s="519"/>
      <c r="HAF30" s="519"/>
      <c r="HAJ30" s="519"/>
      <c r="HAK30" s="519"/>
      <c r="HAO30" s="519"/>
      <c r="HAP30" s="519"/>
      <c r="HAT30" s="519"/>
      <c r="HAU30" s="519"/>
      <c r="HAY30" s="519"/>
      <c r="HAZ30" s="519"/>
      <c r="HBD30" s="519"/>
      <c r="HBE30" s="519"/>
      <c r="HBI30" s="519"/>
      <c r="HBJ30" s="519"/>
      <c r="HBN30" s="519"/>
      <c r="HBO30" s="519"/>
      <c r="HBS30" s="519"/>
      <c r="HBT30" s="519"/>
      <c r="HBX30" s="519"/>
      <c r="HBY30" s="519"/>
      <c r="HCC30" s="519"/>
      <c r="HCD30" s="519"/>
      <c r="HCH30" s="519"/>
      <c r="HCI30" s="519"/>
      <c r="HCM30" s="519"/>
      <c r="HCN30" s="519"/>
      <c r="HCR30" s="519"/>
      <c r="HCS30" s="519"/>
      <c r="HCW30" s="519"/>
      <c r="HCX30" s="519"/>
      <c r="HDB30" s="519"/>
      <c r="HDC30" s="519"/>
      <c r="HDG30" s="519"/>
      <c r="HDH30" s="519"/>
      <c r="HDL30" s="519"/>
      <c r="HDM30" s="519"/>
      <c r="HDQ30" s="519"/>
      <c r="HDR30" s="519"/>
      <c r="HDV30" s="519"/>
      <c r="HDW30" s="519"/>
      <c r="HEA30" s="519"/>
      <c r="HEB30" s="519"/>
      <c r="HEF30" s="519"/>
      <c r="HEG30" s="519"/>
      <c r="HEK30" s="519"/>
      <c r="HEL30" s="519"/>
      <c r="HEP30" s="519"/>
      <c r="HEQ30" s="519"/>
      <c r="HEU30" s="519"/>
      <c r="HEV30" s="519"/>
      <c r="HEZ30" s="519"/>
      <c r="HFA30" s="519"/>
      <c r="HFE30" s="519"/>
      <c r="HFF30" s="519"/>
      <c r="HFJ30" s="519"/>
      <c r="HFK30" s="519"/>
      <c r="HFO30" s="519"/>
      <c r="HFP30" s="519"/>
      <c r="HFT30" s="519"/>
      <c r="HFU30" s="519"/>
      <c r="HFY30" s="519"/>
      <c r="HFZ30" s="519"/>
      <c r="HGD30" s="519"/>
      <c r="HGE30" s="519"/>
      <c r="HGI30" s="519"/>
      <c r="HGJ30" s="519"/>
      <c r="HGN30" s="519"/>
      <c r="HGO30" s="519"/>
      <c r="HGS30" s="519"/>
      <c r="HGT30" s="519"/>
      <c r="HGX30" s="519"/>
      <c r="HGY30" s="519"/>
      <c r="HHC30" s="519"/>
      <c r="HHD30" s="519"/>
      <c r="HHH30" s="519"/>
      <c r="HHI30" s="519"/>
      <c r="HHM30" s="519"/>
      <c r="HHN30" s="519"/>
      <c r="HHR30" s="519"/>
      <c r="HHS30" s="519"/>
      <c r="HHW30" s="519"/>
      <c r="HHX30" s="519"/>
      <c r="HIB30" s="519"/>
      <c r="HIC30" s="519"/>
      <c r="HIG30" s="519"/>
      <c r="HIH30" s="519"/>
      <c r="HIL30" s="519"/>
      <c r="HIM30" s="519"/>
      <c r="HIQ30" s="519"/>
      <c r="HIR30" s="519"/>
      <c r="HIV30" s="519"/>
      <c r="HIW30" s="519"/>
      <c r="HJA30" s="519"/>
      <c r="HJB30" s="519"/>
      <c r="HJF30" s="519"/>
      <c r="HJG30" s="519"/>
      <c r="HJK30" s="519"/>
      <c r="HJL30" s="519"/>
      <c r="HJP30" s="519"/>
      <c r="HJQ30" s="519"/>
      <c r="HJU30" s="519"/>
      <c r="HJV30" s="519"/>
      <c r="HJZ30" s="519"/>
      <c r="HKA30" s="519"/>
      <c r="HKE30" s="519"/>
      <c r="HKF30" s="519"/>
      <c r="HKJ30" s="519"/>
      <c r="HKK30" s="519"/>
      <c r="HKO30" s="519"/>
      <c r="HKP30" s="519"/>
      <c r="HKT30" s="519"/>
      <c r="HKU30" s="519"/>
      <c r="HKY30" s="519"/>
      <c r="HKZ30" s="519"/>
      <c r="HLD30" s="519"/>
      <c r="HLE30" s="519"/>
      <c r="HLI30" s="519"/>
      <c r="HLJ30" s="519"/>
      <c r="HLN30" s="519"/>
      <c r="HLO30" s="519"/>
      <c r="HLS30" s="519"/>
      <c r="HLT30" s="519"/>
      <c r="HLX30" s="519"/>
      <c r="HLY30" s="519"/>
      <c r="HMC30" s="519"/>
      <c r="HMD30" s="519"/>
      <c r="HMH30" s="519"/>
      <c r="HMI30" s="519"/>
      <c r="HMM30" s="519"/>
      <c r="HMN30" s="519"/>
      <c r="HMR30" s="519"/>
      <c r="HMS30" s="519"/>
      <c r="HMW30" s="519"/>
      <c r="HMX30" s="519"/>
      <c r="HNB30" s="519"/>
      <c r="HNC30" s="519"/>
      <c r="HNG30" s="519"/>
      <c r="HNH30" s="519"/>
      <c r="HNL30" s="519"/>
      <c r="HNM30" s="519"/>
      <c r="HNQ30" s="519"/>
      <c r="HNR30" s="519"/>
      <c r="HNV30" s="519"/>
      <c r="HNW30" s="519"/>
      <c r="HOA30" s="519"/>
      <c r="HOB30" s="519"/>
      <c r="HOF30" s="519"/>
      <c r="HOG30" s="519"/>
      <c r="HOK30" s="519"/>
      <c r="HOL30" s="519"/>
      <c r="HOP30" s="519"/>
      <c r="HOQ30" s="519"/>
      <c r="HOU30" s="519"/>
      <c r="HOV30" s="519"/>
      <c r="HOZ30" s="519"/>
      <c r="HPA30" s="519"/>
      <c r="HPE30" s="519"/>
      <c r="HPF30" s="519"/>
      <c r="HPJ30" s="519"/>
      <c r="HPK30" s="519"/>
      <c r="HPO30" s="519"/>
      <c r="HPP30" s="519"/>
      <c r="HPT30" s="519"/>
      <c r="HPU30" s="519"/>
      <c r="HPY30" s="519"/>
      <c r="HPZ30" s="519"/>
      <c r="HQD30" s="519"/>
      <c r="HQE30" s="519"/>
      <c r="HQI30" s="519"/>
      <c r="HQJ30" s="519"/>
      <c r="HQN30" s="519"/>
      <c r="HQO30" s="519"/>
      <c r="HQS30" s="519"/>
      <c r="HQT30" s="519"/>
      <c r="HQX30" s="519"/>
      <c r="HQY30" s="519"/>
      <c r="HRC30" s="519"/>
      <c r="HRD30" s="519"/>
      <c r="HRH30" s="519"/>
      <c r="HRI30" s="519"/>
      <c r="HRM30" s="519"/>
      <c r="HRN30" s="519"/>
      <c r="HRR30" s="519"/>
      <c r="HRS30" s="519"/>
      <c r="HRW30" s="519"/>
      <c r="HRX30" s="519"/>
      <c r="HSB30" s="519"/>
      <c r="HSC30" s="519"/>
      <c r="HSG30" s="519"/>
      <c r="HSH30" s="519"/>
      <c r="HSL30" s="519"/>
      <c r="HSM30" s="519"/>
      <c r="HSQ30" s="519"/>
      <c r="HSR30" s="519"/>
      <c r="HSV30" s="519"/>
      <c r="HSW30" s="519"/>
      <c r="HTA30" s="519"/>
      <c r="HTB30" s="519"/>
      <c r="HTF30" s="519"/>
      <c r="HTG30" s="519"/>
      <c r="HTK30" s="519"/>
      <c r="HTL30" s="519"/>
      <c r="HTP30" s="519"/>
      <c r="HTQ30" s="519"/>
      <c r="HTU30" s="519"/>
      <c r="HTV30" s="519"/>
      <c r="HTZ30" s="519"/>
      <c r="HUA30" s="519"/>
      <c r="HUE30" s="519"/>
      <c r="HUF30" s="519"/>
      <c r="HUJ30" s="519"/>
      <c r="HUK30" s="519"/>
      <c r="HUO30" s="519"/>
      <c r="HUP30" s="519"/>
      <c r="HUT30" s="519"/>
      <c r="HUU30" s="519"/>
      <c r="HUY30" s="519"/>
      <c r="HUZ30" s="519"/>
      <c r="HVD30" s="519"/>
      <c r="HVE30" s="519"/>
      <c r="HVI30" s="519"/>
      <c r="HVJ30" s="519"/>
      <c r="HVN30" s="519"/>
      <c r="HVO30" s="519"/>
      <c r="HVS30" s="519"/>
      <c r="HVT30" s="519"/>
      <c r="HVX30" s="519"/>
      <c r="HVY30" s="519"/>
      <c r="HWC30" s="519"/>
      <c r="HWD30" s="519"/>
      <c r="HWH30" s="519"/>
      <c r="HWI30" s="519"/>
      <c r="HWM30" s="519"/>
      <c r="HWN30" s="519"/>
      <c r="HWR30" s="519"/>
      <c r="HWS30" s="519"/>
      <c r="HWW30" s="519"/>
      <c r="HWX30" s="519"/>
      <c r="HXB30" s="519"/>
      <c r="HXC30" s="519"/>
      <c r="HXG30" s="519"/>
      <c r="HXH30" s="519"/>
      <c r="HXL30" s="519"/>
      <c r="HXM30" s="519"/>
      <c r="HXQ30" s="519"/>
      <c r="HXR30" s="519"/>
      <c r="HXV30" s="519"/>
      <c r="HXW30" s="519"/>
      <c r="HYA30" s="519"/>
      <c r="HYB30" s="519"/>
      <c r="HYF30" s="519"/>
      <c r="HYG30" s="519"/>
      <c r="HYK30" s="519"/>
      <c r="HYL30" s="519"/>
      <c r="HYP30" s="519"/>
      <c r="HYQ30" s="519"/>
      <c r="HYU30" s="519"/>
      <c r="HYV30" s="519"/>
      <c r="HYZ30" s="519"/>
      <c r="HZA30" s="519"/>
      <c r="HZE30" s="519"/>
      <c r="HZF30" s="519"/>
      <c r="HZJ30" s="519"/>
      <c r="HZK30" s="519"/>
      <c r="HZO30" s="519"/>
      <c r="HZP30" s="519"/>
      <c r="HZT30" s="519"/>
      <c r="HZU30" s="519"/>
      <c r="HZY30" s="519"/>
      <c r="HZZ30" s="519"/>
      <c r="IAD30" s="519"/>
      <c r="IAE30" s="519"/>
      <c r="IAI30" s="519"/>
      <c r="IAJ30" s="519"/>
      <c r="IAN30" s="519"/>
      <c r="IAO30" s="519"/>
      <c r="IAS30" s="519"/>
      <c r="IAT30" s="519"/>
      <c r="IAX30" s="519"/>
      <c r="IAY30" s="519"/>
      <c r="IBC30" s="519"/>
      <c r="IBD30" s="519"/>
      <c r="IBH30" s="519"/>
      <c r="IBI30" s="519"/>
      <c r="IBM30" s="519"/>
      <c r="IBN30" s="519"/>
      <c r="IBR30" s="519"/>
      <c r="IBS30" s="519"/>
      <c r="IBW30" s="519"/>
      <c r="IBX30" s="519"/>
      <c r="ICB30" s="519"/>
      <c r="ICC30" s="519"/>
      <c r="ICG30" s="519"/>
      <c r="ICH30" s="519"/>
      <c r="ICL30" s="519"/>
      <c r="ICM30" s="519"/>
      <c r="ICQ30" s="519"/>
      <c r="ICR30" s="519"/>
      <c r="ICV30" s="519"/>
      <c r="ICW30" s="519"/>
      <c r="IDA30" s="519"/>
      <c r="IDB30" s="519"/>
      <c r="IDF30" s="519"/>
      <c r="IDG30" s="519"/>
      <c r="IDK30" s="519"/>
      <c r="IDL30" s="519"/>
      <c r="IDP30" s="519"/>
      <c r="IDQ30" s="519"/>
      <c r="IDU30" s="519"/>
      <c r="IDV30" s="519"/>
      <c r="IDZ30" s="519"/>
      <c r="IEA30" s="519"/>
      <c r="IEE30" s="519"/>
      <c r="IEF30" s="519"/>
      <c r="IEJ30" s="519"/>
      <c r="IEK30" s="519"/>
      <c r="IEO30" s="519"/>
      <c r="IEP30" s="519"/>
      <c r="IET30" s="519"/>
      <c r="IEU30" s="519"/>
      <c r="IEY30" s="519"/>
      <c r="IEZ30" s="519"/>
      <c r="IFD30" s="519"/>
      <c r="IFE30" s="519"/>
      <c r="IFI30" s="519"/>
      <c r="IFJ30" s="519"/>
      <c r="IFN30" s="519"/>
      <c r="IFO30" s="519"/>
      <c r="IFS30" s="519"/>
      <c r="IFT30" s="519"/>
      <c r="IFX30" s="519"/>
      <c r="IFY30" s="519"/>
      <c r="IGC30" s="519"/>
      <c r="IGD30" s="519"/>
      <c r="IGH30" s="519"/>
      <c r="IGI30" s="519"/>
      <c r="IGM30" s="519"/>
      <c r="IGN30" s="519"/>
      <c r="IGR30" s="519"/>
      <c r="IGS30" s="519"/>
      <c r="IGW30" s="519"/>
      <c r="IGX30" s="519"/>
      <c r="IHB30" s="519"/>
      <c r="IHC30" s="519"/>
      <c r="IHG30" s="519"/>
      <c r="IHH30" s="519"/>
      <c r="IHL30" s="519"/>
      <c r="IHM30" s="519"/>
      <c r="IHQ30" s="519"/>
      <c r="IHR30" s="519"/>
      <c r="IHV30" s="519"/>
      <c r="IHW30" s="519"/>
      <c r="IIA30" s="519"/>
      <c r="IIB30" s="519"/>
      <c r="IIF30" s="519"/>
      <c r="IIG30" s="519"/>
      <c r="IIK30" s="519"/>
      <c r="IIL30" s="519"/>
      <c r="IIP30" s="519"/>
      <c r="IIQ30" s="519"/>
      <c r="IIU30" s="519"/>
      <c r="IIV30" s="519"/>
      <c r="IIZ30" s="519"/>
      <c r="IJA30" s="519"/>
      <c r="IJE30" s="519"/>
      <c r="IJF30" s="519"/>
      <c r="IJJ30" s="519"/>
      <c r="IJK30" s="519"/>
      <c r="IJO30" s="519"/>
      <c r="IJP30" s="519"/>
      <c r="IJT30" s="519"/>
      <c r="IJU30" s="519"/>
      <c r="IJY30" s="519"/>
      <c r="IJZ30" s="519"/>
      <c r="IKD30" s="519"/>
      <c r="IKE30" s="519"/>
      <c r="IKI30" s="519"/>
      <c r="IKJ30" s="519"/>
      <c r="IKN30" s="519"/>
      <c r="IKO30" s="519"/>
      <c r="IKS30" s="519"/>
      <c r="IKT30" s="519"/>
      <c r="IKX30" s="519"/>
      <c r="IKY30" s="519"/>
      <c r="ILC30" s="519"/>
      <c r="ILD30" s="519"/>
      <c r="ILH30" s="519"/>
      <c r="ILI30" s="519"/>
      <c r="ILM30" s="519"/>
      <c r="ILN30" s="519"/>
      <c r="ILR30" s="519"/>
      <c r="ILS30" s="519"/>
      <c r="ILW30" s="519"/>
      <c r="ILX30" s="519"/>
      <c r="IMB30" s="519"/>
      <c r="IMC30" s="519"/>
      <c r="IMG30" s="519"/>
      <c r="IMH30" s="519"/>
      <c r="IML30" s="519"/>
      <c r="IMM30" s="519"/>
      <c r="IMQ30" s="519"/>
      <c r="IMR30" s="519"/>
      <c r="IMV30" s="519"/>
      <c r="IMW30" s="519"/>
      <c r="INA30" s="519"/>
      <c r="INB30" s="519"/>
      <c r="INF30" s="519"/>
      <c r="ING30" s="519"/>
      <c r="INK30" s="519"/>
      <c r="INL30" s="519"/>
      <c r="INP30" s="519"/>
      <c r="INQ30" s="519"/>
      <c r="INU30" s="519"/>
      <c r="INV30" s="519"/>
      <c r="INZ30" s="519"/>
      <c r="IOA30" s="519"/>
      <c r="IOE30" s="519"/>
      <c r="IOF30" s="519"/>
      <c r="IOJ30" s="519"/>
      <c r="IOK30" s="519"/>
      <c r="IOO30" s="519"/>
      <c r="IOP30" s="519"/>
      <c r="IOT30" s="519"/>
      <c r="IOU30" s="519"/>
      <c r="IOY30" s="519"/>
      <c r="IOZ30" s="519"/>
      <c r="IPD30" s="519"/>
      <c r="IPE30" s="519"/>
      <c r="IPI30" s="519"/>
      <c r="IPJ30" s="519"/>
      <c r="IPN30" s="519"/>
      <c r="IPO30" s="519"/>
      <c r="IPS30" s="519"/>
      <c r="IPT30" s="519"/>
      <c r="IPX30" s="519"/>
      <c r="IPY30" s="519"/>
      <c r="IQC30" s="519"/>
      <c r="IQD30" s="519"/>
      <c r="IQH30" s="519"/>
      <c r="IQI30" s="519"/>
      <c r="IQM30" s="519"/>
      <c r="IQN30" s="519"/>
      <c r="IQR30" s="519"/>
      <c r="IQS30" s="519"/>
      <c r="IQW30" s="519"/>
      <c r="IQX30" s="519"/>
      <c r="IRB30" s="519"/>
      <c r="IRC30" s="519"/>
      <c r="IRG30" s="519"/>
      <c r="IRH30" s="519"/>
      <c r="IRL30" s="519"/>
      <c r="IRM30" s="519"/>
      <c r="IRQ30" s="519"/>
      <c r="IRR30" s="519"/>
      <c r="IRV30" s="519"/>
      <c r="IRW30" s="519"/>
      <c r="ISA30" s="519"/>
      <c r="ISB30" s="519"/>
      <c r="ISF30" s="519"/>
      <c r="ISG30" s="519"/>
      <c r="ISK30" s="519"/>
      <c r="ISL30" s="519"/>
      <c r="ISP30" s="519"/>
      <c r="ISQ30" s="519"/>
      <c r="ISU30" s="519"/>
      <c r="ISV30" s="519"/>
      <c r="ISZ30" s="519"/>
      <c r="ITA30" s="519"/>
      <c r="ITE30" s="519"/>
      <c r="ITF30" s="519"/>
      <c r="ITJ30" s="519"/>
      <c r="ITK30" s="519"/>
      <c r="ITO30" s="519"/>
      <c r="ITP30" s="519"/>
      <c r="ITT30" s="519"/>
      <c r="ITU30" s="519"/>
      <c r="ITY30" s="519"/>
      <c r="ITZ30" s="519"/>
      <c r="IUD30" s="519"/>
      <c r="IUE30" s="519"/>
      <c r="IUI30" s="519"/>
      <c r="IUJ30" s="519"/>
      <c r="IUN30" s="519"/>
      <c r="IUO30" s="519"/>
      <c r="IUS30" s="519"/>
      <c r="IUT30" s="519"/>
      <c r="IUX30" s="519"/>
      <c r="IUY30" s="519"/>
      <c r="IVC30" s="519"/>
      <c r="IVD30" s="519"/>
      <c r="IVH30" s="519"/>
      <c r="IVI30" s="519"/>
      <c r="IVM30" s="519"/>
      <c r="IVN30" s="519"/>
      <c r="IVR30" s="519"/>
      <c r="IVS30" s="519"/>
      <c r="IVW30" s="519"/>
      <c r="IVX30" s="519"/>
      <c r="IWB30" s="519"/>
      <c r="IWC30" s="519"/>
      <c r="IWG30" s="519"/>
      <c r="IWH30" s="519"/>
      <c r="IWL30" s="519"/>
      <c r="IWM30" s="519"/>
      <c r="IWQ30" s="519"/>
      <c r="IWR30" s="519"/>
      <c r="IWV30" s="519"/>
      <c r="IWW30" s="519"/>
      <c r="IXA30" s="519"/>
      <c r="IXB30" s="519"/>
      <c r="IXF30" s="519"/>
      <c r="IXG30" s="519"/>
      <c r="IXK30" s="519"/>
      <c r="IXL30" s="519"/>
      <c r="IXP30" s="519"/>
      <c r="IXQ30" s="519"/>
      <c r="IXU30" s="519"/>
      <c r="IXV30" s="519"/>
      <c r="IXZ30" s="519"/>
      <c r="IYA30" s="519"/>
      <c r="IYE30" s="519"/>
      <c r="IYF30" s="519"/>
      <c r="IYJ30" s="519"/>
      <c r="IYK30" s="519"/>
      <c r="IYO30" s="519"/>
      <c r="IYP30" s="519"/>
      <c r="IYT30" s="519"/>
      <c r="IYU30" s="519"/>
      <c r="IYY30" s="519"/>
      <c r="IYZ30" s="519"/>
      <c r="IZD30" s="519"/>
      <c r="IZE30" s="519"/>
      <c r="IZI30" s="519"/>
      <c r="IZJ30" s="519"/>
      <c r="IZN30" s="519"/>
      <c r="IZO30" s="519"/>
      <c r="IZS30" s="519"/>
      <c r="IZT30" s="519"/>
      <c r="IZX30" s="519"/>
      <c r="IZY30" s="519"/>
      <c r="JAC30" s="519"/>
      <c r="JAD30" s="519"/>
      <c r="JAH30" s="519"/>
      <c r="JAI30" s="519"/>
      <c r="JAM30" s="519"/>
      <c r="JAN30" s="519"/>
      <c r="JAR30" s="519"/>
      <c r="JAS30" s="519"/>
      <c r="JAW30" s="519"/>
      <c r="JAX30" s="519"/>
      <c r="JBB30" s="519"/>
      <c r="JBC30" s="519"/>
      <c r="JBG30" s="519"/>
      <c r="JBH30" s="519"/>
      <c r="JBL30" s="519"/>
      <c r="JBM30" s="519"/>
      <c r="JBQ30" s="519"/>
      <c r="JBR30" s="519"/>
      <c r="JBV30" s="519"/>
      <c r="JBW30" s="519"/>
      <c r="JCA30" s="519"/>
      <c r="JCB30" s="519"/>
      <c r="JCF30" s="519"/>
      <c r="JCG30" s="519"/>
      <c r="JCK30" s="519"/>
      <c r="JCL30" s="519"/>
      <c r="JCP30" s="519"/>
      <c r="JCQ30" s="519"/>
      <c r="JCU30" s="519"/>
      <c r="JCV30" s="519"/>
      <c r="JCZ30" s="519"/>
      <c r="JDA30" s="519"/>
      <c r="JDE30" s="519"/>
      <c r="JDF30" s="519"/>
      <c r="JDJ30" s="519"/>
      <c r="JDK30" s="519"/>
      <c r="JDO30" s="519"/>
      <c r="JDP30" s="519"/>
      <c r="JDT30" s="519"/>
      <c r="JDU30" s="519"/>
      <c r="JDY30" s="519"/>
      <c r="JDZ30" s="519"/>
      <c r="JED30" s="519"/>
      <c r="JEE30" s="519"/>
      <c r="JEI30" s="519"/>
      <c r="JEJ30" s="519"/>
      <c r="JEN30" s="519"/>
      <c r="JEO30" s="519"/>
      <c r="JES30" s="519"/>
      <c r="JET30" s="519"/>
      <c r="JEX30" s="519"/>
      <c r="JEY30" s="519"/>
      <c r="JFC30" s="519"/>
      <c r="JFD30" s="519"/>
      <c r="JFH30" s="519"/>
      <c r="JFI30" s="519"/>
      <c r="JFM30" s="519"/>
      <c r="JFN30" s="519"/>
      <c r="JFR30" s="519"/>
      <c r="JFS30" s="519"/>
      <c r="JFW30" s="519"/>
      <c r="JFX30" s="519"/>
      <c r="JGB30" s="519"/>
      <c r="JGC30" s="519"/>
      <c r="JGG30" s="519"/>
      <c r="JGH30" s="519"/>
      <c r="JGL30" s="519"/>
      <c r="JGM30" s="519"/>
      <c r="JGQ30" s="519"/>
      <c r="JGR30" s="519"/>
      <c r="JGV30" s="519"/>
      <c r="JGW30" s="519"/>
      <c r="JHA30" s="519"/>
      <c r="JHB30" s="519"/>
      <c r="JHF30" s="519"/>
      <c r="JHG30" s="519"/>
      <c r="JHK30" s="519"/>
      <c r="JHL30" s="519"/>
      <c r="JHP30" s="519"/>
      <c r="JHQ30" s="519"/>
      <c r="JHU30" s="519"/>
      <c r="JHV30" s="519"/>
      <c r="JHZ30" s="519"/>
      <c r="JIA30" s="519"/>
      <c r="JIE30" s="519"/>
      <c r="JIF30" s="519"/>
      <c r="JIJ30" s="519"/>
      <c r="JIK30" s="519"/>
      <c r="JIO30" s="519"/>
      <c r="JIP30" s="519"/>
      <c r="JIT30" s="519"/>
      <c r="JIU30" s="519"/>
      <c r="JIY30" s="519"/>
      <c r="JIZ30" s="519"/>
      <c r="JJD30" s="519"/>
      <c r="JJE30" s="519"/>
      <c r="JJI30" s="519"/>
      <c r="JJJ30" s="519"/>
      <c r="JJN30" s="519"/>
      <c r="JJO30" s="519"/>
      <c r="JJS30" s="519"/>
      <c r="JJT30" s="519"/>
      <c r="JJX30" s="519"/>
      <c r="JJY30" s="519"/>
      <c r="JKC30" s="519"/>
      <c r="JKD30" s="519"/>
      <c r="JKH30" s="519"/>
      <c r="JKI30" s="519"/>
      <c r="JKM30" s="519"/>
      <c r="JKN30" s="519"/>
      <c r="JKR30" s="519"/>
      <c r="JKS30" s="519"/>
      <c r="JKW30" s="519"/>
      <c r="JKX30" s="519"/>
      <c r="JLB30" s="519"/>
      <c r="JLC30" s="519"/>
      <c r="JLG30" s="519"/>
      <c r="JLH30" s="519"/>
      <c r="JLL30" s="519"/>
      <c r="JLM30" s="519"/>
      <c r="JLQ30" s="519"/>
      <c r="JLR30" s="519"/>
      <c r="JLV30" s="519"/>
      <c r="JLW30" s="519"/>
      <c r="JMA30" s="519"/>
      <c r="JMB30" s="519"/>
      <c r="JMF30" s="519"/>
      <c r="JMG30" s="519"/>
      <c r="JMK30" s="519"/>
      <c r="JML30" s="519"/>
      <c r="JMP30" s="519"/>
      <c r="JMQ30" s="519"/>
      <c r="JMU30" s="519"/>
      <c r="JMV30" s="519"/>
      <c r="JMZ30" s="519"/>
      <c r="JNA30" s="519"/>
      <c r="JNE30" s="519"/>
      <c r="JNF30" s="519"/>
      <c r="JNJ30" s="519"/>
      <c r="JNK30" s="519"/>
      <c r="JNO30" s="519"/>
      <c r="JNP30" s="519"/>
      <c r="JNT30" s="519"/>
      <c r="JNU30" s="519"/>
      <c r="JNY30" s="519"/>
      <c r="JNZ30" s="519"/>
      <c r="JOD30" s="519"/>
      <c r="JOE30" s="519"/>
      <c r="JOI30" s="519"/>
      <c r="JOJ30" s="519"/>
      <c r="JON30" s="519"/>
      <c r="JOO30" s="519"/>
      <c r="JOS30" s="519"/>
      <c r="JOT30" s="519"/>
      <c r="JOX30" s="519"/>
      <c r="JOY30" s="519"/>
      <c r="JPC30" s="519"/>
      <c r="JPD30" s="519"/>
      <c r="JPH30" s="519"/>
      <c r="JPI30" s="519"/>
      <c r="JPM30" s="519"/>
      <c r="JPN30" s="519"/>
      <c r="JPR30" s="519"/>
      <c r="JPS30" s="519"/>
      <c r="JPW30" s="519"/>
      <c r="JPX30" s="519"/>
      <c r="JQB30" s="519"/>
      <c r="JQC30" s="519"/>
      <c r="JQG30" s="519"/>
      <c r="JQH30" s="519"/>
      <c r="JQL30" s="519"/>
      <c r="JQM30" s="519"/>
      <c r="JQQ30" s="519"/>
      <c r="JQR30" s="519"/>
      <c r="JQV30" s="519"/>
      <c r="JQW30" s="519"/>
      <c r="JRA30" s="519"/>
      <c r="JRB30" s="519"/>
      <c r="JRF30" s="519"/>
      <c r="JRG30" s="519"/>
      <c r="JRK30" s="519"/>
      <c r="JRL30" s="519"/>
      <c r="JRP30" s="519"/>
      <c r="JRQ30" s="519"/>
      <c r="JRU30" s="519"/>
      <c r="JRV30" s="519"/>
      <c r="JRZ30" s="519"/>
      <c r="JSA30" s="519"/>
      <c r="JSE30" s="519"/>
      <c r="JSF30" s="519"/>
      <c r="JSJ30" s="519"/>
      <c r="JSK30" s="519"/>
      <c r="JSO30" s="519"/>
      <c r="JSP30" s="519"/>
      <c r="JST30" s="519"/>
      <c r="JSU30" s="519"/>
      <c r="JSY30" s="519"/>
      <c r="JSZ30" s="519"/>
      <c r="JTD30" s="519"/>
      <c r="JTE30" s="519"/>
      <c r="JTI30" s="519"/>
      <c r="JTJ30" s="519"/>
      <c r="JTN30" s="519"/>
      <c r="JTO30" s="519"/>
      <c r="JTS30" s="519"/>
      <c r="JTT30" s="519"/>
      <c r="JTX30" s="519"/>
      <c r="JTY30" s="519"/>
      <c r="JUC30" s="519"/>
      <c r="JUD30" s="519"/>
      <c r="JUH30" s="519"/>
      <c r="JUI30" s="519"/>
      <c r="JUM30" s="519"/>
      <c r="JUN30" s="519"/>
      <c r="JUR30" s="519"/>
      <c r="JUS30" s="519"/>
      <c r="JUW30" s="519"/>
      <c r="JUX30" s="519"/>
      <c r="JVB30" s="519"/>
      <c r="JVC30" s="519"/>
      <c r="JVG30" s="519"/>
      <c r="JVH30" s="519"/>
      <c r="JVL30" s="519"/>
      <c r="JVM30" s="519"/>
      <c r="JVQ30" s="519"/>
      <c r="JVR30" s="519"/>
      <c r="JVV30" s="519"/>
      <c r="JVW30" s="519"/>
      <c r="JWA30" s="519"/>
      <c r="JWB30" s="519"/>
      <c r="JWF30" s="519"/>
      <c r="JWG30" s="519"/>
      <c r="JWK30" s="519"/>
      <c r="JWL30" s="519"/>
      <c r="JWP30" s="519"/>
      <c r="JWQ30" s="519"/>
      <c r="JWU30" s="519"/>
      <c r="JWV30" s="519"/>
      <c r="JWZ30" s="519"/>
      <c r="JXA30" s="519"/>
      <c r="JXE30" s="519"/>
      <c r="JXF30" s="519"/>
      <c r="JXJ30" s="519"/>
      <c r="JXK30" s="519"/>
      <c r="JXO30" s="519"/>
      <c r="JXP30" s="519"/>
      <c r="JXT30" s="519"/>
      <c r="JXU30" s="519"/>
      <c r="JXY30" s="519"/>
      <c r="JXZ30" s="519"/>
      <c r="JYD30" s="519"/>
      <c r="JYE30" s="519"/>
      <c r="JYI30" s="519"/>
      <c r="JYJ30" s="519"/>
      <c r="JYN30" s="519"/>
      <c r="JYO30" s="519"/>
      <c r="JYS30" s="519"/>
      <c r="JYT30" s="519"/>
      <c r="JYX30" s="519"/>
      <c r="JYY30" s="519"/>
      <c r="JZC30" s="519"/>
      <c r="JZD30" s="519"/>
      <c r="JZH30" s="519"/>
      <c r="JZI30" s="519"/>
      <c r="JZM30" s="519"/>
      <c r="JZN30" s="519"/>
      <c r="JZR30" s="519"/>
      <c r="JZS30" s="519"/>
      <c r="JZW30" s="519"/>
      <c r="JZX30" s="519"/>
      <c r="KAB30" s="519"/>
      <c r="KAC30" s="519"/>
      <c r="KAG30" s="519"/>
      <c r="KAH30" s="519"/>
      <c r="KAL30" s="519"/>
      <c r="KAM30" s="519"/>
      <c r="KAQ30" s="519"/>
      <c r="KAR30" s="519"/>
      <c r="KAV30" s="519"/>
      <c r="KAW30" s="519"/>
      <c r="KBA30" s="519"/>
      <c r="KBB30" s="519"/>
      <c r="KBF30" s="519"/>
      <c r="KBG30" s="519"/>
      <c r="KBK30" s="519"/>
      <c r="KBL30" s="519"/>
      <c r="KBP30" s="519"/>
      <c r="KBQ30" s="519"/>
      <c r="KBU30" s="519"/>
      <c r="KBV30" s="519"/>
      <c r="KBZ30" s="519"/>
      <c r="KCA30" s="519"/>
      <c r="KCE30" s="519"/>
      <c r="KCF30" s="519"/>
      <c r="KCJ30" s="519"/>
      <c r="KCK30" s="519"/>
      <c r="KCO30" s="519"/>
      <c r="KCP30" s="519"/>
      <c r="KCT30" s="519"/>
      <c r="KCU30" s="519"/>
      <c r="KCY30" s="519"/>
      <c r="KCZ30" s="519"/>
      <c r="KDD30" s="519"/>
      <c r="KDE30" s="519"/>
      <c r="KDI30" s="519"/>
      <c r="KDJ30" s="519"/>
      <c r="KDN30" s="519"/>
      <c r="KDO30" s="519"/>
      <c r="KDS30" s="519"/>
      <c r="KDT30" s="519"/>
      <c r="KDX30" s="519"/>
      <c r="KDY30" s="519"/>
      <c r="KEC30" s="519"/>
      <c r="KED30" s="519"/>
      <c r="KEH30" s="519"/>
      <c r="KEI30" s="519"/>
      <c r="KEM30" s="519"/>
      <c r="KEN30" s="519"/>
      <c r="KER30" s="519"/>
      <c r="KES30" s="519"/>
      <c r="KEW30" s="519"/>
      <c r="KEX30" s="519"/>
      <c r="KFB30" s="519"/>
      <c r="KFC30" s="519"/>
      <c r="KFG30" s="519"/>
      <c r="KFH30" s="519"/>
      <c r="KFL30" s="519"/>
      <c r="KFM30" s="519"/>
      <c r="KFQ30" s="519"/>
      <c r="KFR30" s="519"/>
      <c r="KFV30" s="519"/>
      <c r="KFW30" s="519"/>
      <c r="KGA30" s="519"/>
      <c r="KGB30" s="519"/>
      <c r="KGF30" s="519"/>
      <c r="KGG30" s="519"/>
      <c r="KGK30" s="519"/>
      <c r="KGL30" s="519"/>
      <c r="KGP30" s="519"/>
      <c r="KGQ30" s="519"/>
      <c r="KGU30" s="519"/>
      <c r="KGV30" s="519"/>
      <c r="KGZ30" s="519"/>
      <c r="KHA30" s="519"/>
      <c r="KHE30" s="519"/>
      <c r="KHF30" s="519"/>
      <c r="KHJ30" s="519"/>
      <c r="KHK30" s="519"/>
      <c r="KHO30" s="519"/>
      <c r="KHP30" s="519"/>
      <c r="KHT30" s="519"/>
      <c r="KHU30" s="519"/>
      <c r="KHY30" s="519"/>
      <c r="KHZ30" s="519"/>
      <c r="KID30" s="519"/>
      <c r="KIE30" s="519"/>
      <c r="KII30" s="519"/>
      <c r="KIJ30" s="519"/>
      <c r="KIN30" s="519"/>
      <c r="KIO30" s="519"/>
      <c r="KIS30" s="519"/>
      <c r="KIT30" s="519"/>
      <c r="KIX30" s="519"/>
      <c r="KIY30" s="519"/>
      <c r="KJC30" s="519"/>
      <c r="KJD30" s="519"/>
      <c r="KJH30" s="519"/>
      <c r="KJI30" s="519"/>
      <c r="KJM30" s="519"/>
      <c r="KJN30" s="519"/>
      <c r="KJR30" s="519"/>
      <c r="KJS30" s="519"/>
      <c r="KJW30" s="519"/>
      <c r="KJX30" s="519"/>
      <c r="KKB30" s="519"/>
      <c r="KKC30" s="519"/>
      <c r="KKG30" s="519"/>
      <c r="KKH30" s="519"/>
      <c r="KKL30" s="519"/>
      <c r="KKM30" s="519"/>
      <c r="KKQ30" s="519"/>
      <c r="KKR30" s="519"/>
      <c r="KKV30" s="519"/>
      <c r="KKW30" s="519"/>
      <c r="KLA30" s="519"/>
      <c r="KLB30" s="519"/>
      <c r="KLF30" s="519"/>
      <c r="KLG30" s="519"/>
      <c r="KLK30" s="519"/>
      <c r="KLL30" s="519"/>
      <c r="KLP30" s="519"/>
      <c r="KLQ30" s="519"/>
      <c r="KLU30" s="519"/>
      <c r="KLV30" s="519"/>
      <c r="KLZ30" s="519"/>
      <c r="KMA30" s="519"/>
      <c r="KME30" s="519"/>
      <c r="KMF30" s="519"/>
      <c r="KMJ30" s="519"/>
      <c r="KMK30" s="519"/>
      <c r="KMO30" s="519"/>
      <c r="KMP30" s="519"/>
      <c r="KMT30" s="519"/>
      <c r="KMU30" s="519"/>
      <c r="KMY30" s="519"/>
      <c r="KMZ30" s="519"/>
      <c r="KND30" s="519"/>
      <c r="KNE30" s="519"/>
      <c r="KNI30" s="519"/>
      <c r="KNJ30" s="519"/>
      <c r="KNN30" s="519"/>
      <c r="KNO30" s="519"/>
      <c r="KNS30" s="519"/>
      <c r="KNT30" s="519"/>
      <c r="KNX30" s="519"/>
      <c r="KNY30" s="519"/>
      <c r="KOC30" s="519"/>
      <c r="KOD30" s="519"/>
      <c r="KOH30" s="519"/>
      <c r="KOI30" s="519"/>
      <c r="KOM30" s="519"/>
      <c r="KON30" s="519"/>
      <c r="KOR30" s="519"/>
      <c r="KOS30" s="519"/>
      <c r="KOW30" s="519"/>
      <c r="KOX30" s="519"/>
      <c r="KPB30" s="519"/>
      <c r="KPC30" s="519"/>
      <c r="KPG30" s="519"/>
      <c r="KPH30" s="519"/>
      <c r="KPL30" s="519"/>
      <c r="KPM30" s="519"/>
      <c r="KPQ30" s="519"/>
      <c r="KPR30" s="519"/>
      <c r="KPV30" s="519"/>
      <c r="KPW30" s="519"/>
      <c r="KQA30" s="519"/>
      <c r="KQB30" s="519"/>
      <c r="KQF30" s="519"/>
      <c r="KQG30" s="519"/>
      <c r="KQK30" s="519"/>
      <c r="KQL30" s="519"/>
      <c r="KQP30" s="519"/>
      <c r="KQQ30" s="519"/>
      <c r="KQU30" s="519"/>
      <c r="KQV30" s="519"/>
      <c r="KQZ30" s="519"/>
      <c r="KRA30" s="519"/>
      <c r="KRE30" s="519"/>
      <c r="KRF30" s="519"/>
      <c r="KRJ30" s="519"/>
      <c r="KRK30" s="519"/>
      <c r="KRO30" s="519"/>
      <c r="KRP30" s="519"/>
      <c r="KRT30" s="519"/>
      <c r="KRU30" s="519"/>
      <c r="KRY30" s="519"/>
      <c r="KRZ30" s="519"/>
      <c r="KSD30" s="519"/>
      <c r="KSE30" s="519"/>
      <c r="KSI30" s="519"/>
      <c r="KSJ30" s="519"/>
      <c r="KSN30" s="519"/>
      <c r="KSO30" s="519"/>
      <c r="KSS30" s="519"/>
      <c r="KST30" s="519"/>
      <c r="KSX30" s="519"/>
      <c r="KSY30" s="519"/>
      <c r="KTC30" s="519"/>
      <c r="KTD30" s="519"/>
      <c r="KTH30" s="519"/>
      <c r="KTI30" s="519"/>
      <c r="KTM30" s="519"/>
      <c r="KTN30" s="519"/>
      <c r="KTR30" s="519"/>
      <c r="KTS30" s="519"/>
      <c r="KTW30" s="519"/>
      <c r="KTX30" s="519"/>
      <c r="KUB30" s="519"/>
      <c r="KUC30" s="519"/>
      <c r="KUG30" s="519"/>
      <c r="KUH30" s="519"/>
      <c r="KUL30" s="519"/>
      <c r="KUM30" s="519"/>
      <c r="KUQ30" s="519"/>
      <c r="KUR30" s="519"/>
      <c r="KUV30" s="519"/>
      <c r="KUW30" s="519"/>
      <c r="KVA30" s="519"/>
      <c r="KVB30" s="519"/>
      <c r="KVF30" s="519"/>
      <c r="KVG30" s="519"/>
      <c r="KVK30" s="519"/>
      <c r="KVL30" s="519"/>
      <c r="KVP30" s="519"/>
      <c r="KVQ30" s="519"/>
      <c r="KVU30" s="519"/>
      <c r="KVV30" s="519"/>
      <c r="KVZ30" s="519"/>
      <c r="KWA30" s="519"/>
      <c r="KWE30" s="519"/>
      <c r="KWF30" s="519"/>
      <c r="KWJ30" s="519"/>
      <c r="KWK30" s="519"/>
      <c r="KWO30" s="519"/>
      <c r="KWP30" s="519"/>
      <c r="KWT30" s="519"/>
      <c r="KWU30" s="519"/>
      <c r="KWY30" s="519"/>
      <c r="KWZ30" s="519"/>
      <c r="KXD30" s="519"/>
      <c r="KXE30" s="519"/>
      <c r="KXI30" s="519"/>
      <c r="KXJ30" s="519"/>
      <c r="KXN30" s="519"/>
      <c r="KXO30" s="519"/>
      <c r="KXS30" s="519"/>
      <c r="KXT30" s="519"/>
      <c r="KXX30" s="519"/>
      <c r="KXY30" s="519"/>
      <c r="KYC30" s="519"/>
      <c r="KYD30" s="519"/>
      <c r="KYH30" s="519"/>
      <c r="KYI30" s="519"/>
      <c r="KYM30" s="519"/>
      <c r="KYN30" s="519"/>
      <c r="KYR30" s="519"/>
      <c r="KYS30" s="519"/>
      <c r="KYW30" s="519"/>
      <c r="KYX30" s="519"/>
      <c r="KZB30" s="519"/>
      <c r="KZC30" s="519"/>
      <c r="KZG30" s="519"/>
      <c r="KZH30" s="519"/>
      <c r="KZL30" s="519"/>
      <c r="KZM30" s="519"/>
      <c r="KZQ30" s="519"/>
      <c r="KZR30" s="519"/>
      <c r="KZV30" s="519"/>
      <c r="KZW30" s="519"/>
      <c r="LAA30" s="519"/>
      <c r="LAB30" s="519"/>
      <c r="LAF30" s="519"/>
      <c r="LAG30" s="519"/>
      <c r="LAK30" s="519"/>
      <c r="LAL30" s="519"/>
      <c r="LAP30" s="519"/>
      <c r="LAQ30" s="519"/>
      <c r="LAU30" s="519"/>
      <c r="LAV30" s="519"/>
      <c r="LAZ30" s="519"/>
      <c r="LBA30" s="519"/>
      <c r="LBE30" s="519"/>
      <c r="LBF30" s="519"/>
      <c r="LBJ30" s="519"/>
      <c r="LBK30" s="519"/>
      <c r="LBO30" s="519"/>
      <c r="LBP30" s="519"/>
      <c r="LBT30" s="519"/>
      <c r="LBU30" s="519"/>
      <c r="LBY30" s="519"/>
      <c r="LBZ30" s="519"/>
      <c r="LCD30" s="519"/>
      <c r="LCE30" s="519"/>
      <c r="LCI30" s="519"/>
      <c r="LCJ30" s="519"/>
      <c r="LCN30" s="519"/>
      <c r="LCO30" s="519"/>
      <c r="LCS30" s="519"/>
      <c r="LCT30" s="519"/>
      <c r="LCX30" s="519"/>
      <c r="LCY30" s="519"/>
      <c r="LDC30" s="519"/>
      <c r="LDD30" s="519"/>
      <c r="LDH30" s="519"/>
      <c r="LDI30" s="519"/>
      <c r="LDM30" s="519"/>
      <c r="LDN30" s="519"/>
      <c r="LDR30" s="519"/>
      <c r="LDS30" s="519"/>
      <c r="LDW30" s="519"/>
      <c r="LDX30" s="519"/>
      <c r="LEB30" s="519"/>
      <c r="LEC30" s="519"/>
      <c r="LEG30" s="519"/>
      <c r="LEH30" s="519"/>
      <c r="LEL30" s="519"/>
      <c r="LEM30" s="519"/>
      <c r="LEQ30" s="519"/>
      <c r="LER30" s="519"/>
      <c r="LEV30" s="519"/>
      <c r="LEW30" s="519"/>
      <c r="LFA30" s="519"/>
      <c r="LFB30" s="519"/>
      <c r="LFF30" s="519"/>
      <c r="LFG30" s="519"/>
      <c r="LFK30" s="519"/>
      <c r="LFL30" s="519"/>
      <c r="LFP30" s="519"/>
      <c r="LFQ30" s="519"/>
      <c r="LFU30" s="519"/>
      <c r="LFV30" s="519"/>
      <c r="LFZ30" s="519"/>
      <c r="LGA30" s="519"/>
      <c r="LGE30" s="519"/>
      <c r="LGF30" s="519"/>
      <c r="LGJ30" s="519"/>
      <c r="LGK30" s="519"/>
      <c r="LGO30" s="519"/>
      <c r="LGP30" s="519"/>
      <c r="LGT30" s="519"/>
      <c r="LGU30" s="519"/>
      <c r="LGY30" s="519"/>
      <c r="LGZ30" s="519"/>
      <c r="LHD30" s="519"/>
      <c r="LHE30" s="519"/>
      <c r="LHI30" s="519"/>
      <c r="LHJ30" s="519"/>
      <c r="LHN30" s="519"/>
      <c r="LHO30" s="519"/>
      <c r="LHS30" s="519"/>
      <c r="LHT30" s="519"/>
      <c r="LHX30" s="519"/>
      <c r="LHY30" s="519"/>
      <c r="LIC30" s="519"/>
      <c r="LID30" s="519"/>
      <c r="LIH30" s="519"/>
      <c r="LII30" s="519"/>
      <c r="LIM30" s="519"/>
      <c r="LIN30" s="519"/>
      <c r="LIR30" s="519"/>
      <c r="LIS30" s="519"/>
      <c r="LIW30" s="519"/>
      <c r="LIX30" s="519"/>
      <c r="LJB30" s="519"/>
      <c r="LJC30" s="519"/>
      <c r="LJG30" s="519"/>
      <c r="LJH30" s="519"/>
      <c r="LJL30" s="519"/>
      <c r="LJM30" s="519"/>
      <c r="LJQ30" s="519"/>
      <c r="LJR30" s="519"/>
      <c r="LJV30" s="519"/>
      <c r="LJW30" s="519"/>
      <c r="LKA30" s="519"/>
      <c r="LKB30" s="519"/>
      <c r="LKF30" s="519"/>
      <c r="LKG30" s="519"/>
      <c r="LKK30" s="519"/>
      <c r="LKL30" s="519"/>
      <c r="LKP30" s="519"/>
      <c r="LKQ30" s="519"/>
      <c r="LKU30" s="519"/>
      <c r="LKV30" s="519"/>
      <c r="LKZ30" s="519"/>
      <c r="LLA30" s="519"/>
      <c r="LLE30" s="519"/>
      <c r="LLF30" s="519"/>
      <c r="LLJ30" s="519"/>
      <c r="LLK30" s="519"/>
      <c r="LLO30" s="519"/>
      <c r="LLP30" s="519"/>
      <c r="LLT30" s="519"/>
      <c r="LLU30" s="519"/>
      <c r="LLY30" s="519"/>
      <c r="LLZ30" s="519"/>
      <c r="LMD30" s="519"/>
      <c r="LME30" s="519"/>
      <c r="LMI30" s="519"/>
      <c r="LMJ30" s="519"/>
      <c r="LMN30" s="519"/>
      <c r="LMO30" s="519"/>
      <c r="LMS30" s="519"/>
      <c r="LMT30" s="519"/>
      <c r="LMX30" s="519"/>
      <c r="LMY30" s="519"/>
      <c r="LNC30" s="519"/>
      <c r="LND30" s="519"/>
      <c r="LNH30" s="519"/>
      <c r="LNI30" s="519"/>
      <c r="LNM30" s="519"/>
      <c r="LNN30" s="519"/>
      <c r="LNR30" s="519"/>
      <c r="LNS30" s="519"/>
      <c r="LNW30" s="519"/>
      <c r="LNX30" s="519"/>
      <c r="LOB30" s="519"/>
      <c r="LOC30" s="519"/>
      <c r="LOG30" s="519"/>
      <c r="LOH30" s="519"/>
      <c r="LOL30" s="519"/>
      <c r="LOM30" s="519"/>
      <c r="LOQ30" s="519"/>
      <c r="LOR30" s="519"/>
      <c r="LOV30" s="519"/>
      <c r="LOW30" s="519"/>
      <c r="LPA30" s="519"/>
      <c r="LPB30" s="519"/>
      <c r="LPF30" s="519"/>
      <c r="LPG30" s="519"/>
      <c r="LPK30" s="519"/>
      <c r="LPL30" s="519"/>
      <c r="LPP30" s="519"/>
      <c r="LPQ30" s="519"/>
      <c r="LPU30" s="519"/>
      <c r="LPV30" s="519"/>
      <c r="LPZ30" s="519"/>
      <c r="LQA30" s="519"/>
      <c r="LQE30" s="519"/>
      <c r="LQF30" s="519"/>
      <c r="LQJ30" s="519"/>
      <c r="LQK30" s="519"/>
      <c r="LQO30" s="519"/>
      <c r="LQP30" s="519"/>
      <c r="LQT30" s="519"/>
      <c r="LQU30" s="519"/>
      <c r="LQY30" s="519"/>
      <c r="LQZ30" s="519"/>
      <c r="LRD30" s="519"/>
      <c r="LRE30" s="519"/>
      <c r="LRI30" s="519"/>
      <c r="LRJ30" s="519"/>
      <c r="LRN30" s="519"/>
      <c r="LRO30" s="519"/>
      <c r="LRS30" s="519"/>
      <c r="LRT30" s="519"/>
      <c r="LRX30" s="519"/>
      <c r="LRY30" s="519"/>
      <c r="LSC30" s="519"/>
      <c r="LSD30" s="519"/>
      <c r="LSH30" s="519"/>
      <c r="LSI30" s="519"/>
      <c r="LSM30" s="519"/>
      <c r="LSN30" s="519"/>
      <c r="LSR30" s="519"/>
      <c r="LSS30" s="519"/>
      <c r="LSW30" s="519"/>
      <c r="LSX30" s="519"/>
      <c r="LTB30" s="519"/>
      <c r="LTC30" s="519"/>
      <c r="LTG30" s="519"/>
      <c r="LTH30" s="519"/>
      <c r="LTL30" s="519"/>
      <c r="LTM30" s="519"/>
      <c r="LTQ30" s="519"/>
      <c r="LTR30" s="519"/>
      <c r="LTV30" s="519"/>
      <c r="LTW30" s="519"/>
      <c r="LUA30" s="519"/>
      <c r="LUB30" s="519"/>
      <c r="LUF30" s="519"/>
      <c r="LUG30" s="519"/>
      <c r="LUK30" s="519"/>
      <c r="LUL30" s="519"/>
      <c r="LUP30" s="519"/>
      <c r="LUQ30" s="519"/>
      <c r="LUU30" s="519"/>
      <c r="LUV30" s="519"/>
      <c r="LUZ30" s="519"/>
      <c r="LVA30" s="519"/>
      <c r="LVE30" s="519"/>
      <c r="LVF30" s="519"/>
      <c r="LVJ30" s="519"/>
      <c r="LVK30" s="519"/>
      <c r="LVO30" s="519"/>
      <c r="LVP30" s="519"/>
      <c r="LVT30" s="519"/>
      <c r="LVU30" s="519"/>
      <c r="LVY30" s="519"/>
      <c r="LVZ30" s="519"/>
      <c r="LWD30" s="519"/>
      <c r="LWE30" s="519"/>
      <c r="LWI30" s="519"/>
      <c r="LWJ30" s="519"/>
      <c r="LWN30" s="519"/>
      <c r="LWO30" s="519"/>
      <c r="LWS30" s="519"/>
      <c r="LWT30" s="519"/>
      <c r="LWX30" s="519"/>
      <c r="LWY30" s="519"/>
      <c r="LXC30" s="519"/>
      <c r="LXD30" s="519"/>
      <c r="LXH30" s="519"/>
      <c r="LXI30" s="519"/>
      <c r="LXM30" s="519"/>
      <c r="LXN30" s="519"/>
      <c r="LXR30" s="519"/>
      <c r="LXS30" s="519"/>
      <c r="LXW30" s="519"/>
      <c r="LXX30" s="519"/>
      <c r="LYB30" s="519"/>
      <c r="LYC30" s="519"/>
      <c r="LYG30" s="519"/>
      <c r="LYH30" s="519"/>
      <c r="LYL30" s="519"/>
      <c r="LYM30" s="519"/>
      <c r="LYQ30" s="519"/>
      <c r="LYR30" s="519"/>
      <c r="LYV30" s="519"/>
      <c r="LYW30" s="519"/>
      <c r="LZA30" s="519"/>
      <c r="LZB30" s="519"/>
      <c r="LZF30" s="519"/>
      <c r="LZG30" s="519"/>
      <c r="LZK30" s="519"/>
      <c r="LZL30" s="519"/>
      <c r="LZP30" s="519"/>
      <c r="LZQ30" s="519"/>
      <c r="LZU30" s="519"/>
      <c r="LZV30" s="519"/>
      <c r="LZZ30" s="519"/>
      <c r="MAA30" s="519"/>
      <c r="MAE30" s="519"/>
      <c r="MAF30" s="519"/>
      <c r="MAJ30" s="519"/>
      <c r="MAK30" s="519"/>
      <c r="MAO30" s="519"/>
      <c r="MAP30" s="519"/>
      <c r="MAT30" s="519"/>
      <c r="MAU30" s="519"/>
      <c r="MAY30" s="519"/>
      <c r="MAZ30" s="519"/>
      <c r="MBD30" s="519"/>
      <c r="MBE30" s="519"/>
      <c r="MBI30" s="519"/>
      <c r="MBJ30" s="519"/>
      <c r="MBN30" s="519"/>
      <c r="MBO30" s="519"/>
      <c r="MBS30" s="519"/>
      <c r="MBT30" s="519"/>
      <c r="MBX30" s="519"/>
      <c r="MBY30" s="519"/>
      <c r="MCC30" s="519"/>
      <c r="MCD30" s="519"/>
      <c r="MCH30" s="519"/>
      <c r="MCI30" s="519"/>
      <c r="MCM30" s="519"/>
      <c r="MCN30" s="519"/>
      <c r="MCR30" s="519"/>
      <c r="MCS30" s="519"/>
      <c r="MCW30" s="519"/>
      <c r="MCX30" s="519"/>
      <c r="MDB30" s="519"/>
      <c r="MDC30" s="519"/>
      <c r="MDG30" s="519"/>
      <c r="MDH30" s="519"/>
      <c r="MDL30" s="519"/>
      <c r="MDM30" s="519"/>
      <c r="MDQ30" s="519"/>
      <c r="MDR30" s="519"/>
      <c r="MDV30" s="519"/>
      <c r="MDW30" s="519"/>
      <c r="MEA30" s="519"/>
      <c r="MEB30" s="519"/>
      <c r="MEF30" s="519"/>
      <c r="MEG30" s="519"/>
      <c r="MEK30" s="519"/>
      <c r="MEL30" s="519"/>
      <c r="MEP30" s="519"/>
      <c r="MEQ30" s="519"/>
      <c r="MEU30" s="519"/>
      <c r="MEV30" s="519"/>
      <c r="MEZ30" s="519"/>
      <c r="MFA30" s="519"/>
      <c r="MFE30" s="519"/>
      <c r="MFF30" s="519"/>
      <c r="MFJ30" s="519"/>
      <c r="MFK30" s="519"/>
      <c r="MFO30" s="519"/>
      <c r="MFP30" s="519"/>
      <c r="MFT30" s="519"/>
      <c r="MFU30" s="519"/>
      <c r="MFY30" s="519"/>
      <c r="MFZ30" s="519"/>
      <c r="MGD30" s="519"/>
      <c r="MGE30" s="519"/>
      <c r="MGI30" s="519"/>
      <c r="MGJ30" s="519"/>
      <c r="MGN30" s="519"/>
      <c r="MGO30" s="519"/>
      <c r="MGS30" s="519"/>
      <c r="MGT30" s="519"/>
      <c r="MGX30" s="519"/>
      <c r="MGY30" s="519"/>
      <c r="MHC30" s="519"/>
      <c r="MHD30" s="519"/>
      <c r="MHH30" s="519"/>
      <c r="MHI30" s="519"/>
      <c r="MHM30" s="519"/>
      <c r="MHN30" s="519"/>
      <c r="MHR30" s="519"/>
      <c r="MHS30" s="519"/>
      <c r="MHW30" s="519"/>
      <c r="MHX30" s="519"/>
      <c r="MIB30" s="519"/>
      <c r="MIC30" s="519"/>
      <c r="MIG30" s="519"/>
      <c r="MIH30" s="519"/>
      <c r="MIL30" s="519"/>
      <c r="MIM30" s="519"/>
      <c r="MIQ30" s="519"/>
      <c r="MIR30" s="519"/>
      <c r="MIV30" s="519"/>
      <c r="MIW30" s="519"/>
      <c r="MJA30" s="519"/>
      <c r="MJB30" s="519"/>
      <c r="MJF30" s="519"/>
      <c r="MJG30" s="519"/>
      <c r="MJK30" s="519"/>
      <c r="MJL30" s="519"/>
      <c r="MJP30" s="519"/>
      <c r="MJQ30" s="519"/>
      <c r="MJU30" s="519"/>
      <c r="MJV30" s="519"/>
      <c r="MJZ30" s="519"/>
      <c r="MKA30" s="519"/>
      <c r="MKE30" s="519"/>
      <c r="MKF30" s="519"/>
      <c r="MKJ30" s="519"/>
      <c r="MKK30" s="519"/>
      <c r="MKO30" s="519"/>
      <c r="MKP30" s="519"/>
      <c r="MKT30" s="519"/>
      <c r="MKU30" s="519"/>
      <c r="MKY30" s="519"/>
      <c r="MKZ30" s="519"/>
      <c r="MLD30" s="519"/>
      <c r="MLE30" s="519"/>
      <c r="MLI30" s="519"/>
      <c r="MLJ30" s="519"/>
      <c r="MLN30" s="519"/>
      <c r="MLO30" s="519"/>
      <c r="MLS30" s="519"/>
      <c r="MLT30" s="519"/>
      <c r="MLX30" s="519"/>
      <c r="MLY30" s="519"/>
      <c r="MMC30" s="519"/>
      <c r="MMD30" s="519"/>
      <c r="MMH30" s="519"/>
      <c r="MMI30" s="519"/>
      <c r="MMM30" s="519"/>
      <c r="MMN30" s="519"/>
      <c r="MMR30" s="519"/>
      <c r="MMS30" s="519"/>
      <c r="MMW30" s="519"/>
      <c r="MMX30" s="519"/>
      <c r="MNB30" s="519"/>
      <c r="MNC30" s="519"/>
      <c r="MNG30" s="519"/>
      <c r="MNH30" s="519"/>
      <c r="MNL30" s="519"/>
      <c r="MNM30" s="519"/>
      <c r="MNQ30" s="519"/>
      <c r="MNR30" s="519"/>
      <c r="MNV30" s="519"/>
      <c r="MNW30" s="519"/>
      <c r="MOA30" s="519"/>
      <c r="MOB30" s="519"/>
      <c r="MOF30" s="519"/>
      <c r="MOG30" s="519"/>
      <c r="MOK30" s="519"/>
      <c r="MOL30" s="519"/>
      <c r="MOP30" s="519"/>
      <c r="MOQ30" s="519"/>
      <c r="MOU30" s="519"/>
      <c r="MOV30" s="519"/>
      <c r="MOZ30" s="519"/>
      <c r="MPA30" s="519"/>
      <c r="MPE30" s="519"/>
      <c r="MPF30" s="519"/>
      <c r="MPJ30" s="519"/>
      <c r="MPK30" s="519"/>
      <c r="MPO30" s="519"/>
      <c r="MPP30" s="519"/>
      <c r="MPT30" s="519"/>
      <c r="MPU30" s="519"/>
      <c r="MPY30" s="519"/>
      <c r="MPZ30" s="519"/>
      <c r="MQD30" s="519"/>
      <c r="MQE30" s="519"/>
      <c r="MQI30" s="519"/>
      <c r="MQJ30" s="519"/>
      <c r="MQN30" s="519"/>
      <c r="MQO30" s="519"/>
      <c r="MQS30" s="519"/>
      <c r="MQT30" s="519"/>
      <c r="MQX30" s="519"/>
      <c r="MQY30" s="519"/>
      <c r="MRC30" s="519"/>
      <c r="MRD30" s="519"/>
      <c r="MRH30" s="519"/>
      <c r="MRI30" s="519"/>
      <c r="MRM30" s="519"/>
      <c r="MRN30" s="519"/>
      <c r="MRR30" s="519"/>
      <c r="MRS30" s="519"/>
      <c r="MRW30" s="519"/>
      <c r="MRX30" s="519"/>
      <c r="MSB30" s="519"/>
      <c r="MSC30" s="519"/>
      <c r="MSG30" s="519"/>
      <c r="MSH30" s="519"/>
      <c r="MSL30" s="519"/>
      <c r="MSM30" s="519"/>
      <c r="MSQ30" s="519"/>
      <c r="MSR30" s="519"/>
      <c r="MSV30" s="519"/>
      <c r="MSW30" s="519"/>
      <c r="MTA30" s="519"/>
      <c r="MTB30" s="519"/>
      <c r="MTF30" s="519"/>
      <c r="MTG30" s="519"/>
      <c r="MTK30" s="519"/>
      <c r="MTL30" s="519"/>
      <c r="MTP30" s="519"/>
      <c r="MTQ30" s="519"/>
      <c r="MTU30" s="519"/>
      <c r="MTV30" s="519"/>
      <c r="MTZ30" s="519"/>
      <c r="MUA30" s="519"/>
      <c r="MUE30" s="519"/>
      <c r="MUF30" s="519"/>
      <c r="MUJ30" s="519"/>
      <c r="MUK30" s="519"/>
      <c r="MUO30" s="519"/>
      <c r="MUP30" s="519"/>
      <c r="MUT30" s="519"/>
      <c r="MUU30" s="519"/>
      <c r="MUY30" s="519"/>
      <c r="MUZ30" s="519"/>
      <c r="MVD30" s="519"/>
      <c r="MVE30" s="519"/>
      <c r="MVI30" s="519"/>
      <c r="MVJ30" s="519"/>
      <c r="MVN30" s="519"/>
      <c r="MVO30" s="519"/>
      <c r="MVS30" s="519"/>
      <c r="MVT30" s="519"/>
      <c r="MVX30" s="519"/>
      <c r="MVY30" s="519"/>
      <c r="MWC30" s="519"/>
      <c r="MWD30" s="519"/>
      <c r="MWH30" s="519"/>
      <c r="MWI30" s="519"/>
      <c r="MWM30" s="519"/>
      <c r="MWN30" s="519"/>
      <c r="MWR30" s="519"/>
      <c r="MWS30" s="519"/>
      <c r="MWW30" s="519"/>
      <c r="MWX30" s="519"/>
      <c r="MXB30" s="519"/>
      <c r="MXC30" s="519"/>
      <c r="MXG30" s="519"/>
      <c r="MXH30" s="519"/>
      <c r="MXL30" s="519"/>
      <c r="MXM30" s="519"/>
      <c r="MXQ30" s="519"/>
      <c r="MXR30" s="519"/>
      <c r="MXV30" s="519"/>
      <c r="MXW30" s="519"/>
      <c r="MYA30" s="519"/>
      <c r="MYB30" s="519"/>
      <c r="MYF30" s="519"/>
      <c r="MYG30" s="519"/>
      <c r="MYK30" s="519"/>
      <c r="MYL30" s="519"/>
      <c r="MYP30" s="519"/>
      <c r="MYQ30" s="519"/>
      <c r="MYU30" s="519"/>
      <c r="MYV30" s="519"/>
      <c r="MYZ30" s="519"/>
      <c r="MZA30" s="519"/>
      <c r="MZE30" s="519"/>
      <c r="MZF30" s="519"/>
      <c r="MZJ30" s="519"/>
      <c r="MZK30" s="519"/>
      <c r="MZO30" s="519"/>
      <c r="MZP30" s="519"/>
      <c r="MZT30" s="519"/>
      <c r="MZU30" s="519"/>
      <c r="MZY30" s="519"/>
      <c r="MZZ30" s="519"/>
      <c r="NAD30" s="519"/>
      <c r="NAE30" s="519"/>
      <c r="NAI30" s="519"/>
      <c r="NAJ30" s="519"/>
      <c r="NAN30" s="519"/>
      <c r="NAO30" s="519"/>
      <c r="NAS30" s="519"/>
      <c r="NAT30" s="519"/>
      <c r="NAX30" s="519"/>
      <c r="NAY30" s="519"/>
      <c r="NBC30" s="519"/>
      <c r="NBD30" s="519"/>
      <c r="NBH30" s="519"/>
      <c r="NBI30" s="519"/>
      <c r="NBM30" s="519"/>
      <c r="NBN30" s="519"/>
      <c r="NBR30" s="519"/>
      <c r="NBS30" s="519"/>
      <c r="NBW30" s="519"/>
      <c r="NBX30" s="519"/>
      <c r="NCB30" s="519"/>
      <c r="NCC30" s="519"/>
      <c r="NCG30" s="519"/>
      <c r="NCH30" s="519"/>
      <c r="NCL30" s="519"/>
      <c r="NCM30" s="519"/>
      <c r="NCQ30" s="519"/>
      <c r="NCR30" s="519"/>
      <c r="NCV30" s="519"/>
      <c r="NCW30" s="519"/>
      <c r="NDA30" s="519"/>
      <c r="NDB30" s="519"/>
      <c r="NDF30" s="519"/>
      <c r="NDG30" s="519"/>
      <c r="NDK30" s="519"/>
      <c r="NDL30" s="519"/>
      <c r="NDP30" s="519"/>
      <c r="NDQ30" s="519"/>
      <c r="NDU30" s="519"/>
      <c r="NDV30" s="519"/>
      <c r="NDZ30" s="519"/>
      <c r="NEA30" s="519"/>
      <c r="NEE30" s="519"/>
      <c r="NEF30" s="519"/>
      <c r="NEJ30" s="519"/>
      <c r="NEK30" s="519"/>
      <c r="NEO30" s="519"/>
      <c r="NEP30" s="519"/>
      <c r="NET30" s="519"/>
      <c r="NEU30" s="519"/>
      <c r="NEY30" s="519"/>
      <c r="NEZ30" s="519"/>
      <c r="NFD30" s="519"/>
      <c r="NFE30" s="519"/>
      <c r="NFI30" s="519"/>
      <c r="NFJ30" s="519"/>
      <c r="NFN30" s="519"/>
      <c r="NFO30" s="519"/>
      <c r="NFS30" s="519"/>
      <c r="NFT30" s="519"/>
      <c r="NFX30" s="519"/>
      <c r="NFY30" s="519"/>
      <c r="NGC30" s="519"/>
      <c r="NGD30" s="519"/>
      <c r="NGH30" s="519"/>
      <c r="NGI30" s="519"/>
      <c r="NGM30" s="519"/>
      <c r="NGN30" s="519"/>
      <c r="NGR30" s="519"/>
      <c r="NGS30" s="519"/>
      <c r="NGW30" s="519"/>
      <c r="NGX30" s="519"/>
      <c r="NHB30" s="519"/>
      <c r="NHC30" s="519"/>
      <c r="NHG30" s="519"/>
      <c r="NHH30" s="519"/>
      <c r="NHL30" s="519"/>
      <c r="NHM30" s="519"/>
      <c r="NHQ30" s="519"/>
      <c r="NHR30" s="519"/>
      <c r="NHV30" s="519"/>
      <c r="NHW30" s="519"/>
      <c r="NIA30" s="519"/>
      <c r="NIB30" s="519"/>
      <c r="NIF30" s="519"/>
      <c r="NIG30" s="519"/>
      <c r="NIK30" s="519"/>
      <c r="NIL30" s="519"/>
      <c r="NIP30" s="519"/>
      <c r="NIQ30" s="519"/>
      <c r="NIU30" s="519"/>
      <c r="NIV30" s="519"/>
      <c r="NIZ30" s="519"/>
      <c r="NJA30" s="519"/>
      <c r="NJE30" s="519"/>
      <c r="NJF30" s="519"/>
      <c r="NJJ30" s="519"/>
      <c r="NJK30" s="519"/>
      <c r="NJO30" s="519"/>
      <c r="NJP30" s="519"/>
      <c r="NJT30" s="519"/>
      <c r="NJU30" s="519"/>
      <c r="NJY30" s="519"/>
      <c r="NJZ30" s="519"/>
      <c r="NKD30" s="519"/>
      <c r="NKE30" s="519"/>
      <c r="NKI30" s="519"/>
      <c r="NKJ30" s="519"/>
      <c r="NKN30" s="519"/>
      <c r="NKO30" s="519"/>
      <c r="NKS30" s="519"/>
      <c r="NKT30" s="519"/>
      <c r="NKX30" s="519"/>
      <c r="NKY30" s="519"/>
      <c r="NLC30" s="519"/>
      <c r="NLD30" s="519"/>
      <c r="NLH30" s="519"/>
      <c r="NLI30" s="519"/>
      <c r="NLM30" s="519"/>
      <c r="NLN30" s="519"/>
      <c r="NLR30" s="519"/>
      <c r="NLS30" s="519"/>
      <c r="NLW30" s="519"/>
      <c r="NLX30" s="519"/>
      <c r="NMB30" s="519"/>
      <c r="NMC30" s="519"/>
      <c r="NMG30" s="519"/>
      <c r="NMH30" s="519"/>
      <c r="NML30" s="519"/>
      <c r="NMM30" s="519"/>
      <c r="NMQ30" s="519"/>
      <c r="NMR30" s="519"/>
      <c r="NMV30" s="519"/>
      <c r="NMW30" s="519"/>
      <c r="NNA30" s="519"/>
      <c r="NNB30" s="519"/>
      <c r="NNF30" s="519"/>
      <c r="NNG30" s="519"/>
      <c r="NNK30" s="519"/>
      <c r="NNL30" s="519"/>
      <c r="NNP30" s="519"/>
      <c r="NNQ30" s="519"/>
      <c r="NNU30" s="519"/>
      <c r="NNV30" s="519"/>
      <c r="NNZ30" s="519"/>
      <c r="NOA30" s="519"/>
      <c r="NOE30" s="519"/>
      <c r="NOF30" s="519"/>
      <c r="NOJ30" s="519"/>
      <c r="NOK30" s="519"/>
      <c r="NOO30" s="519"/>
      <c r="NOP30" s="519"/>
      <c r="NOT30" s="519"/>
      <c r="NOU30" s="519"/>
      <c r="NOY30" s="519"/>
      <c r="NOZ30" s="519"/>
      <c r="NPD30" s="519"/>
      <c r="NPE30" s="519"/>
      <c r="NPI30" s="519"/>
      <c r="NPJ30" s="519"/>
      <c r="NPN30" s="519"/>
      <c r="NPO30" s="519"/>
      <c r="NPS30" s="519"/>
      <c r="NPT30" s="519"/>
      <c r="NPX30" s="519"/>
      <c r="NPY30" s="519"/>
      <c r="NQC30" s="519"/>
      <c r="NQD30" s="519"/>
      <c r="NQH30" s="519"/>
      <c r="NQI30" s="519"/>
      <c r="NQM30" s="519"/>
      <c r="NQN30" s="519"/>
      <c r="NQR30" s="519"/>
      <c r="NQS30" s="519"/>
      <c r="NQW30" s="519"/>
      <c r="NQX30" s="519"/>
      <c r="NRB30" s="519"/>
      <c r="NRC30" s="519"/>
      <c r="NRG30" s="519"/>
      <c r="NRH30" s="519"/>
      <c r="NRL30" s="519"/>
      <c r="NRM30" s="519"/>
      <c r="NRQ30" s="519"/>
      <c r="NRR30" s="519"/>
      <c r="NRV30" s="519"/>
      <c r="NRW30" s="519"/>
      <c r="NSA30" s="519"/>
      <c r="NSB30" s="519"/>
      <c r="NSF30" s="519"/>
      <c r="NSG30" s="519"/>
      <c r="NSK30" s="519"/>
      <c r="NSL30" s="519"/>
      <c r="NSP30" s="519"/>
      <c r="NSQ30" s="519"/>
      <c r="NSU30" s="519"/>
      <c r="NSV30" s="519"/>
      <c r="NSZ30" s="519"/>
      <c r="NTA30" s="519"/>
      <c r="NTE30" s="519"/>
      <c r="NTF30" s="519"/>
      <c r="NTJ30" s="519"/>
      <c r="NTK30" s="519"/>
      <c r="NTO30" s="519"/>
      <c r="NTP30" s="519"/>
      <c r="NTT30" s="519"/>
      <c r="NTU30" s="519"/>
      <c r="NTY30" s="519"/>
      <c r="NTZ30" s="519"/>
      <c r="NUD30" s="519"/>
      <c r="NUE30" s="519"/>
      <c r="NUI30" s="519"/>
      <c r="NUJ30" s="519"/>
      <c r="NUN30" s="519"/>
      <c r="NUO30" s="519"/>
      <c r="NUS30" s="519"/>
      <c r="NUT30" s="519"/>
      <c r="NUX30" s="519"/>
      <c r="NUY30" s="519"/>
      <c r="NVC30" s="519"/>
      <c r="NVD30" s="519"/>
      <c r="NVH30" s="519"/>
      <c r="NVI30" s="519"/>
      <c r="NVM30" s="519"/>
      <c r="NVN30" s="519"/>
      <c r="NVR30" s="519"/>
      <c r="NVS30" s="519"/>
      <c r="NVW30" s="519"/>
      <c r="NVX30" s="519"/>
      <c r="NWB30" s="519"/>
      <c r="NWC30" s="519"/>
      <c r="NWG30" s="519"/>
      <c r="NWH30" s="519"/>
      <c r="NWL30" s="519"/>
      <c r="NWM30" s="519"/>
      <c r="NWQ30" s="519"/>
      <c r="NWR30" s="519"/>
      <c r="NWV30" s="519"/>
      <c r="NWW30" s="519"/>
      <c r="NXA30" s="519"/>
      <c r="NXB30" s="519"/>
      <c r="NXF30" s="519"/>
      <c r="NXG30" s="519"/>
      <c r="NXK30" s="519"/>
      <c r="NXL30" s="519"/>
      <c r="NXP30" s="519"/>
      <c r="NXQ30" s="519"/>
      <c r="NXU30" s="519"/>
      <c r="NXV30" s="519"/>
      <c r="NXZ30" s="519"/>
      <c r="NYA30" s="519"/>
      <c r="NYE30" s="519"/>
      <c r="NYF30" s="519"/>
      <c r="NYJ30" s="519"/>
      <c r="NYK30" s="519"/>
      <c r="NYO30" s="519"/>
      <c r="NYP30" s="519"/>
      <c r="NYT30" s="519"/>
      <c r="NYU30" s="519"/>
      <c r="NYY30" s="519"/>
      <c r="NYZ30" s="519"/>
      <c r="NZD30" s="519"/>
      <c r="NZE30" s="519"/>
      <c r="NZI30" s="519"/>
      <c r="NZJ30" s="519"/>
      <c r="NZN30" s="519"/>
      <c r="NZO30" s="519"/>
      <c r="NZS30" s="519"/>
      <c r="NZT30" s="519"/>
      <c r="NZX30" s="519"/>
      <c r="NZY30" s="519"/>
      <c r="OAC30" s="519"/>
      <c r="OAD30" s="519"/>
      <c r="OAH30" s="519"/>
      <c r="OAI30" s="519"/>
      <c r="OAM30" s="519"/>
      <c r="OAN30" s="519"/>
      <c r="OAR30" s="519"/>
      <c r="OAS30" s="519"/>
      <c r="OAW30" s="519"/>
      <c r="OAX30" s="519"/>
      <c r="OBB30" s="519"/>
      <c r="OBC30" s="519"/>
      <c r="OBG30" s="519"/>
      <c r="OBH30" s="519"/>
      <c r="OBL30" s="519"/>
      <c r="OBM30" s="519"/>
      <c r="OBQ30" s="519"/>
      <c r="OBR30" s="519"/>
      <c r="OBV30" s="519"/>
      <c r="OBW30" s="519"/>
      <c r="OCA30" s="519"/>
      <c r="OCB30" s="519"/>
      <c r="OCF30" s="519"/>
      <c r="OCG30" s="519"/>
      <c r="OCK30" s="519"/>
      <c r="OCL30" s="519"/>
      <c r="OCP30" s="519"/>
      <c r="OCQ30" s="519"/>
      <c r="OCU30" s="519"/>
      <c r="OCV30" s="519"/>
      <c r="OCZ30" s="519"/>
      <c r="ODA30" s="519"/>
      <c r="ODE30" s="519"/>
      <c r="ODF30" s="519"/>
      <c r="ODJ30" s="519"/>
      <c r="ODK30" s="519"/>
      <c r="ODO30" s="519"/>
      <c r="ODP30" s="519"/>
      <c r="ODT30" s="519"/>
      <c r="ODU30" s="519"/>
      <c r="ODY30" s="519"/>
      <c r="ODZ30" s="519"/>
      <c r="OED30" s="519"/>
      <c r="OEE30" s="519"/>
      <c r="OEI30" s="519"/>
      <c r="OEJ30" s="519"/>
      <c r="OEN30" s="519"/>
      <c r="OEO30" s="519"/>
      <c r="OES30" s="519"/>
      <c r="OET30" s="519"/>
      <c r="OEX30" s="519"/>
      <c r="OEY30" s="519"/>
      <c r="OFC30" s="519"/>
      <c r="OFD30" s="519"/>
      <c r="OFH30" s="519"/>
      <c r="OFI30" s="519"/>
      <c r="OFM30" s="519"/>
      <c r="OFN30" s="519"/>
      <c r="OFR30" s="519"/>
      <c r="OFS30" s="519"/>
      <c r="OFW30" s="519"/>
      <c r="OFX30" s="519"/>
      <c r="OGB30" s="519"/>
      <c r="OGC30" s="519"/>
      <c r="OGG30" s="519"/>
      <c r="OGH30" s="519"/>
      <c r="OGL30" s="519"/>
      <c r="OGM30" s="519"/>
      <c r="OGQ30" s="519"/>
      <c r="OGR30" s="519"/>
      <c r="OGV30" s="519"/>
      <c r="OGW30" s="519"/>
      <c r="OHA30" s="519"/>
      <c r="OHB30" s="519"/>
      <c r="OHF30" s="519"/>
      <c r="OHG30" s="519"/>
      <c r="OHK30" s="519"/>
      <c r="OHL30" s="519"/>
      <c r="OHP30" s="519"/>
      <c r="OHQ30" s="519"/>
      <c r="OHU30" s="519"/>
      <c r="OHV30" s="519"/>
      <c r="OHZ30" s="519"/>
      <c r="OIA30" s="519"/>
      <c r="OIE30" s="519"/>
      <c r="OIF30" s="519"/>
      <c r="OIJ30" s="519"/>
      <c r="OIK30" s="519"/>
      <c r="OIO30" s="519"/>
      <c r="OIP30" s="519"/>
      <c r="OIT30" s="519"/>
      <c r="OIU30" s="519"/>
      <c r="OIY30" s="519"/>
      <c r="OIZ30" s="519"/>
      <c r="OJD30" s="519"/>
      <c r="OJE30" s="519"/>
      <c r="OJI30" s="519"/>
      <c r="OJJ30" s="519"/>
      <c r="OJN30" s="519"/>
      <c r="OJO30" s="519"/>
      <c r="OJS30" s="519"/>
      <c r="OJT30" s="519"/>
      <c r="OJX30" s="519"/>
      <c r="OJY30" s="519"/>
      <c r="OKC30" s="519"/>
      <c r="OKD30" s="519"/>
      <c r="OKH30" s="519"/>
      <c r="OKI30" s="519"/>
      <c r="OKM30" s="519"/>
      <c r="OKN30" s="519"/>
      <c r="OKR30" s="519"/>
      <c r="OKS30" s="519"/>
      <c r="OKW30" s="519"/>
      <c r="OKX30" s="519"/>
      <c r="OLB30" s="519"/>
      <c r="OLC30" s="519"/>
      <c r="OLG30" s="519"/>
      <c r="OLH30" s="519"/>
      <c r="OLL30" s="519"/>
      <c r="OLM30" s="519"/>
      <c r="OLQ30" s="519"/>
      <c r="OLR30" s="519"/>
      <c r="OLV30" s="519"/>
      <c r="OLW30" s="519"/>
      <c r="OMA30" s="519"/>
      <c r="OMB30" s="519"/>
      <c r="OMF30" s="519"/>
      <c r="OMG30" s="519"/>
      <c r="OMK30" s="519"/>
      <c r="OML30" s="519"/>
      <c r="OMP30" s="519"/>
      <c r="OMQ30" s="519"/>
      <c r="OMU30" s="519"/>
      <c r="OMV30" s="519"/>
      <c r="OMZ30" s="519"/>
      <c r="ONA30" s="519"/>
      <c r="ONE30" s="519"/>
      <c r="ONF30" s="519"/>
      <c r="ONJ30" s="519"/>
      <c r="ONK30" s="519"/>
      <c r="ONO30" s="519"/>
      <c r="ONP30" s="519"/>
      <c r="ONT30" s="519"/>
      <c r="ONU30" s="519"/>
      <c r="ONY30" s="519"/>
      <c r="ONZ30" s="519"/>
      <c r="OOD30" s="519"/>
      <c r="OOE30" s="519"/>
      <c r="OOI30" s="519"/>
      <c r="OOJ30" s="519"/>
      <c r="OON30" s="519"/>
      <c r="OOO30" s="519"/>
      <c r="OOS30" s="519"/>
      <c r="OOT30" s="519"/>
      <c r="OOX30" s="519"/>
      <c r="OOY30" s="519"/>
      <c r="OPC30" s="519"/>
      <c r="OPD30" s="519"/>
      <c r="OPH30" s="519"/>
      <c r="OPI30" s="519"/>
      <c r="OPM30" s="519"/>
      <c r="OPN30" s="519"/>
      <c r="OPR30" s="519"/>
      <c r="OPS30" s="519"/>
      <c r="OPW30" s="519"/>
      <c r="OPX30" s="519"/>
      <c r="OQB30" s="519"/>
      <c r="OQC30" s="519"/>
      <c r="OQG30" s="519"/>
      <c r="OQH30" s="519"/>
      <c r="OQL30" s="519"/>
      <c r="OQM30" s="519"/>
      <c r="OQQ30" s="519"/>
      <c r="OQR30" s="519"/>
      <c r="OQV30" s="519"/>
      <c r="OQW30" s="519"/>
      <c r="ORA30" s="519"/>
      <c r="ORB30" s="519"/>
      <c r="ORF30" s="519"/>
      <c r="ORG30" s="519"/>
      <c r="ORK30" s="519"/>
      <c r="ORL30" s="519"/>
      <c r="ORP30" s="519"/>
      <c r="ORQ30" s="519"/>
      <c r="ORU30" s="519"/>
      <c r="ORV30" s="519"/>
      <c r="ORZ30" s="519"/>
      <c r="OSA30" s="519"/>
      <c r="OSE30" s="519"/>
      <c r="OSF30" s="519"/>
      <c r="OSJ30" s="519"/>
      <c r="OSK30" s="519"/>
      <c r="OSO30" s="519"/>
      <c r="OSP30" s="519"/>
      <c r="OST30" s="519"/>
      <c r="OSU30" s="519"/>
      <c r="OSY30" s="519"/>
      <c r="OSZ30" s="519"/>
      <c r="OTD30" s="519"/>
      <c r="OTE30" s="519"/>
      <c r="OTI30" s="519"/>
      <c r="OTJ30" s="519"/>
      <c r="OTN30" s="519"/>
      <c r="OTO30" s="519"/>
      <c r="OTS30" s="519"/>
      <c r="OTT30" s="519"/>
      <c r="OTX30" s="519"/>
      <c r="OTY30" s="519"/>
      <c r="OUC30" s="519"/>
      <c r="OUD30" s="519"/>
      <c r="OUH30" s="519"/>
      <c r="OUI30" s="519"/>
      <c r="OUM30" s="519"/>
      <c r="OUN30" s="519"/>
      <c r="OUR30" s="519"/>
      <c r="OUS30" s="519"/>
      <c r="OUW30" s="519"/>
      <c r="OUX30" s="519"/>
      <c r="OVB30" s="519"/>
      <c r="OVC30" s="519"/>
      <c r="OVG30" s="519"/>
      <c r="OVH30" s="519"/>
      <c r="OVL30" s="519"/>
      <c r="OVM30" s="519"/>
      <c r="OVQ30" s="519"/>
      <c r="OVR30" s="519"/>
      <c r="OVV30" s="519"/>
      <c r="OVW30" s="519"/>
      <c r="OWA30" s="519"/>
      <c r="OWB30" s="519"/>
      <c r="OWF30" s="519"/>
      <c r="OWG30" s="519"/>
      <c r="OWK30" s="519"/>
      <c r="OWL30" s="519"/>
      <c r="OWP30" s="519"/>
      <c r="OWQ30" s="519"/>
      <c r="OWU30" s="519"/>
      <c r="OWV30" s="519"/>
      <c r="OWZ30" s="519"/>
      <c r="OXA30" s="519"/>
      <c r="OXE30" s="519"/>
      <c r="OXF30" s="519"/>
      <c r="OXJ30" s="519"/>
      <c r="OXK30" s="519"/>
      <c r="OXO30" s="519"/>
      <c r="OXP30" s="519"/>
      <c r="OXT30" s="519"/>
      <c r="OXU30" s="519"/>
      <c r="OXY30" s="519"/>
      <c r="OXZ30" s="519"/>
      <c r="OYD30" s="519"/>
      <c r="OYE30" s="519"/>
      <c r="OYI30" s="519"/>
      <c r="OYJ30" s="519"/>
      <c r="OYN30" s="519"/>
      <c r="OYO30" s="519"/>
      <c r="OYS30" s="519"/>
      <c r="OYT30" s="519"/>
      <c r="OYX30" s="519"/>
      <c r="OYY30" s="519"/>
      <c r="OZC30" s="519"/>
      <c r="OZD30" s="519"/>
      <c r="OZH30" s="519"/>
      <c r="OZI30" s="519"/>
      <c r="OZM30" s="519"/>
      <c r="OZN30" s="519"/>
      <c r="OZR30" s="519"/>
      <c r="OZS30" s="519"/>
      <c r="OZW30" s="519"/>
      <c r="OZX30" s="519"/>
      <c r="PAB30" s="519"/>
      <c r="PAC30" s="519"/>
      <c r="PAG30" s="519"/>
      <c r="PAH30" s="519"/>
      <c r="PAL30" s="519"/>
      <c r="PAM30" s="519"/>
      <c r="PAQ30" s="519"/>
      <c r="PAR30" s="519"/>
      <c r="PAV30" s="519"/>
      <c r="PAW30" s="519"/>
      <c r="PBA30" s="519"/>
      <c r="PBB30" s="519"/>
      <c r="PBF30" s="519"/>
      <c r="PBG30" s="519"/>
      <c r="PBK30" s="519"/>
      <c r="PBL30" s="519"/>
      <c r="PBP30" s="519"/>
      <c r="PBQ30" s="519"/>
      <c r="PBU30" s="519"/>
      <c r="PBV30" s="519"/>
      <c r="PBZ30" s="519"/>
      <c r="PCA30" s="519"/>
      <c r="PCE30" s="519"/>
      <c r="PCF30" s="519"/>
      <c r="PCJ30" s="519"/>
      <c r="PCK30" s="519"/>
      <c r="PCO30" s="519"/>
      <c r="PCP30" s="519"/>
      <c r="PCT30" s="519"/>
      <c r="PCU30" s="519"/>
      <c r="PCY30" s="519"/>
      <c r="PCZ30" s="519"/>
      <c r="PDD30" s="519"/>
      <c r="PDE30" s="519"/>
      <c r="PDI30" s="519"/>
      <c r="PDJ30" s="519"/>
      <c r="PDN30" s="519"/>
      <c r="PDO30" s="519"/>
      <c r="PDS30" s="519"/>
      <c r="PDT30" s="519"/>
      <c r="PDX30" s="519"/>
      <c r="PDY30" s="519"/>
      <c r="PEC30" s="519"/>
      <c r="PED30" s="519"/>
      <c r="PEH30" s="519"/>
      <c r="PEI30" s="519"/>
      <c r="PEM30" s="519"/>
      <c r="PEN30" s="519"/>
      <c r="PER30" s="519"/>
      <c r="PES30" s="519"/>
      <c r="PEW30" s="519"/>
      <c r="PEX30" s="519"/>
      <c r="PFB30" s="519"/>
      <c r="PFC30" s="519"/>
      <c r="PFG30" s="519"/>
      <c r="PFH30" s="519"/>
      <c r="PFL30" s="519"/>
      <c r="PFM30" s="519"/>
      <c r="PFQ30" s="519"/>
      <c r="PFR30" s="519"/>
      <c r="PFV30" s="519"/>
      <c r="PFW30" s="519"/>
      <c r="PGA30" s="519"/>
      <c r="PGB30" s="519"/>
      <c r="PGF30" s="519"/>
      <c r="PGG30" s="519"/>
      <c r="PGK30" s="519"/>
      <c r="PGL30" s="519"/>
      <c r="PGP30" s="519"/>
      <c r="PGQ30" s="519"/>
      <c r="PGU30" s="519"/>
      <c r="PGV30" s="519"/>
      <c r="PGZ30" s="519"/>
      <c r="PHA30" s="519"/>
      <c r="PHE30" s="519"/>
      <c r="PHF30" s="519"/>
      <c r="PHJ30" s="519"/>
      <c r="PHK30" s="519"/>
      <c r="PHO30" s="519"/>
      <c r="PHP30" s="519"/>
      <c r="PHT30" s="519"/>
      <c r="PHU30" s="519"/>
      <c r="PHY30" s="519"/>
      <c r="PHZ30" s="519"/>
      <c r="PID30" s="519"/>
      <c r="PIE30" s="519"/>
      <c r="PII30" s="519"/>
      <c r="PIJ30" s="519"/>
      <c r="PIN30" s="519"/>
      <c r="PIO30" s="519"/>
      <c r="PIS30" s="519"/>
      <c r="PIT30" s="519"/>
      <c r="PIX30" s="519"/>
      <c r="PIY30" s="519"/>
      <c r="PJC30" s="519"/>
      <c r="PJD30" s="519"/>
      <c r="PJH30" s="519"/>
      <c r="PJI30" s="519"/>
      <c r="PJM30" s="519"/>
      <c r="PJN30" s="519"/>
      <c r="PJR30" s="519"/>
      <c r="PJS30" s="519"/>
      <c r="PJW30" s="519"/>
      <c r="PJX30" s="519"/>
      <c r="PKB30" s="519"/>
      <c r="PKC30" s="519"/>
      <c r="PKG30" s="519"/>
      <c r="PKH30" s="519"/>
      <c r="PKL30" s="519"/>
      <c r="PKM30" s="519"/>
      <c r="PKQ30" s="519"/>
      <c r="PKR30" s="519"/>
      <c r="PKV30" s="519"/>
      <c r="PKW30" s="519"/>
      <c r="PLA30" s="519"/>
      <c r="PLB30" s="519"/>
      <c r="PLF30" s="519"/>
      <c r="PLG30" s="519"/>
      <c r="PLK30" s="519"/>
      <c r="PLL30" s="519"/>
      <c r="PLP30" s="519"/>
      <c r="PLQ30" s="519"/>
      <c r="PLU30" s="519"/>
      <c r="PLV30" s="519"/>
      <c r="PLZ30" s="519"/>
      <c r="PMA30" s="519"/>
      <c r="PME30" s="519"/>
      <c r="PMF30" s="519"/>
      <c r="PMJ30" s="519"/>
      <c r="PMK30" s="519"/>
      <c r="PMO30" s="519"/>
      <c r="PMP30" s="519"/>
      <c r="PMT30" s="519"/>
      <c r="PMU30" s="519"/>
      <c r="PMY30" s="519"/>
      <c r="PMZ30" s="519"/>
      <c r="PND30" s="519"/>
      <c r="PNE30" s="519"/>
      <c r="PNI30" s="519"/>
      <c r="PNJ30" s="519"/>
      <c r="PNN30" s="519"/>
      <c r="PNO30" s="519"/>
      <c r="PNS30" s="519"/>
      <c r="PNT30" s="519"/>
      <c r="PNX30" s="519"/>
      <c r="PNY30" s="519"/>
      <c r="POC30" s="519"/>
      <c r="POD30" s="519"/>
      <c r="POH30" s="519"/>
      <c r="POI30" s="519"/>
      <c r="POM30" s="519"/>
      <c r="PON30" s="519"/>
      <c r="POR30" s="519"/>
      <c r="POS30" s="519"/>
      <c r="POW30" s="519"/>
      <c r="POX30" s="519"/>
      <c r="PPB30" s="519"/>
      <c r="PPC30" s="519"/>
      <c r="PPG30" s="519"/>
      <c r="PPH30" s="519"/>
      <c r="PPL30" s="519"/>
      <c r="PPM30" s="519"/>
      <c r="PPQ30" s="519"/>
      <c r="PPR30" s="519"/>
      <c r="PPV30" s="519"/>
      <c r="PPW30" s="519"/>
      <c r="PQA30" s="519"/>
      <c r="PQB30" s="519"/>
      <c r="PQF30" s="519"/>
      <c r="PQG30" s="519"/>
      <c r="PQK30" s="519"/>
      <c r="PQL30" s="519"/>
      <c r="PQP30" s="519"/>
      <c r="PQQ30" s="519"/>
      <c r="PQU30" s="519"/>
      <c r="PQV30" s="519"/>
      <c r="PQZ30" s="519"/>
      <c r="PRA30" s="519"/>
      <c r="PRE30" s="519"/>
      <c r="PRF30" s="519"/>
      <c r="PRJ30" s="519"/>
      <c r="PRK30" s="519"/>
      <c r="PRO30" s="519"/>
      <c r="PRP30" s="519"/>
      <c r="PRT30" s="519"/>
      <c r="PRU30" s="519"/>
      <c r="PRY30" s="519"/>
      <c r="PRZ30" s="519"/>
      <c r="PSD30" s="519"/>
      <c r="PSE30" s="519"/>
      <c r="PSI30" s="519"/>
      <c r="PSJ30" s="519"/>
      <c r="PSN30" s="519"/>
      <c r="PSO30" s="519"/>
      <c r="PSS30" s="519"/>
      <c r="PST30" s="519"/>
      <c r="PSX30" s="519"/>
      <c r="PSY30" s="519"/>
      <c r="PTC30" s="519"/>
      <c r="PTD30" s="519"/>
      <c r="PTH30" s="519"/>
      <c r="PTI30" s="519"/>
      <c r="PTM30" s="519"/>
      <c r="PTN30" s="519"/>
      <c r="PTR30" s="519"/>
      <c r="PTS30" s="519"/>
      <c r="PTW30" s="519"/>
      <c r="PTX30" s="519"/>
      <c r="PUB30" s="519"/>
      <c r="PUC30" s="519"/>
      <c r="PUG30" s="519"/>
      <c r="PUH30" s="519"/>
      <c r="PUL30" s="519"/>
      <c r="PUM30" s="519"/>
      <c r="PUQ30" s="519"/>
      <c r="PUR30" s="519"/>
      <c r="PUV30" s="519"/>
      <c r="PUW30" s="519"/>
      <c r="PVA30" s="519"/>
      <c r="PVB30" s="519"/>
      <c r="PVF30" s="519"/>
      <c r="PVG30" s="519"/>
      <c r="PVK30" s="519"/>
      <c r="PVL30" s="519"/>
      <c r="PVP30" s="519"/>
      <c r="PVQ30" s="519"/>
      <c r="PVU30" s="519"/>
      <c r="PVV30" s="519"/>
      <c r="PVZ30" s="519"/>
      <c r="PWA30" s="519"/>
      <c r="PWE30" s="519"/>
      <c r="PWF30" s="519"/>
      <c r="PWJ30" s="519"/>
      <c r="PWK30" s="519"/>
      <c r="PWO30" s="519"/>
      <c r="PWP30" s="519"/>
      <c r="PWT30" s="519"/>
      <c r="PWU30" s="519"/>
      <c r="PWY30" s="519"/>
      <c r="PWZ30" s="519"/>
      <c r="PXD30" s="519"/>
      <c r="PXE30" s="519"/>
      <c r="PXI30" s="519"/>
      <c r="PXJ30" s="519"/>
      <c r="PXN30" s="519"/>
      <c r="PXO30" s="519"/>
      <c r="PXS30" s="519"/>
      <c r="PXT30" s="519"/>
      <c r="PXX30" s="519"/>
      <c r="PXY30" s="519"/>
      <c r="PYC30" s="519"/>
      <c r="PYD30" s="519"/>
      <c r="PYH30" s="519"/>
      <c r="PYI30" s="519"/>
      <c r="PYM30" s="519"/>
      <c r="PYN30" s="519"/>
      <c r="PYR30" s="519"/>
      <c r="PYS30" s="519"/>
      <c r="PYW30" s="519"/>
      <c r="PYX30" s="519"/>
      <c r="PZB30" s="519"/>
      <c r="PZC30" s="519"/>
      <c r="PZG30" s="519"/>
      <c r="PZH30" s="519"/>
      <c r="PZL30" s="519"/>
      <c r="PZM30" s="519"/>
      <c r="PZQ30" s="519"/>
      <c r="PZR30" s="519"/>
      <c r="PZV30" s="519"/>
      <c r="PZW30" s="519"/>
      <c r="QAA30" s="519"/>
      <c r="QAB30" s="519"/>
      <c r="QAF30" s="519"/>
      <c r="QAG30" s="519"/>
      <c r="QAK30" s="519"/>
      <c r="QAL30" s="519"/>
      <c r="QAP30" s="519"/>
      <c r="QAQ30" s="519"/>
      <c r="QAU30" s="519"/>
      <c r="QAV30" s="519"/>
      <c r="QAZ30" s="519"/>
      <c r="QBA30" s="519"/>
      <c r="QBE30" s="519"/>
      <c r="QBF30" s="519"/>
      <c r="QBJ30" s="519"/>
      <c r="QBK30" s="519"/>
      <c r="QBO30" s="519"/>
      <c r="QBP30" s="519"/>
      <c r="QBT30" s="519"/>
      <c r="QBU30" s="519"/>
      <c r="QBY30" s="519"/>
      <c r="QBZ30" s="519"/>
      <c r="QCD30" s="519"/>
      <c r="QCE30" s="519"/>
      <c r="QCI30" s="519"/>
      <c r="QCJ30" s="519"/>
      <c r="QCN30" s="519"/>
      <c r="QCO30" s="519"/>
      <c r="QCS30" s="519"/>
      <c r="QCT30" s="519"/>
      <c r="QCX30" s="519"/>
      <c r="QCY30" s="519"/>
      <c r="QDC30" s="519"/>
      <c r="QDD30" s="519"/>
      <c r="QDH30" s="519"/>
      <c r="QDI30" s="519"/>
      <c r="QDM30" s="519"/>
      <c r="QDN30" s="519"/>
      <c r="QDR30" s="519"/>
      <c r="QDS30" s="519"/>
      <c r="QDW30" s="519"/>
      <c r="QDX30" s="519"/>
      <c r="QEB30" s="519"/>
      <c r="QEC30" s="519"/>
      <c r="QEG30" s="519"/>
      <c r="QEH30" s="519"/>
      <c r="QEL30" s="519"/>
      <c r="QEM30" s="519"/>
      <c r="QEQ30" s="519"/>
      <c r="QER30" s="519"/>
      <c r="QEV30" s="519"/>
      <c r="QEW30" s="519"/>
      <c r="QFA30" s="519"/>
      <c r="QFB30" s="519"/>
      <c r="QFF30" s="519"/>
      <c r="QFG30" s="519"/>
      <c r="QFK30" s="519"/>
      <c r="QFL30" s="519"/>
      <c r="QFP30" s="519"/>
      <c r="QFQ30" s="519"/>
      <c r="QFU30" s="519"/>
      <c r="QFV30" s="519"/>
      <c r="QFZ30" s="519"/>
      <c r="QGA30" s="519"/>
      <c r="QGE30" s="519"/>
      <c r="QGF30" s="519"/>
      <c r="QGJ30" s="519"/>
      <c r="QGK30" s="519"/>
      <c r="QGO30" s="519"/>
      <c r="QGP30" s="519"/>
      <c r="QGT30" s="519"/>
      <c r="QGU30" s="519"/>
      <c r="QGY30" s="519"/>
      <c r="QGZ30" s="519"/>
      <c r="QHD30" s="519"/>
      <c r="QHE30" s="519"/>
      <c r="QHI30" s="519"/>
      <c r="QHJ30" s="519"/>
      <c r="QHN30" s="519"/>
      <c r="QHO30" s="519"/>
      <c r="QHS30" s="519"/>
      <c r="QHT30" s="519"/>
      <c r="QHX30" s="519"/>
      <c r="QHY30" s="519"/>
      <c r="QIC30" s="519"/>
      <c r="QID30" s="519"/>
      <c r="QIH30" s="519"/>
      <c r="QII30" s="519"/>
      <c r="QIM30" s="519"/>
      <c r="QIN30" s="519"/>
      <c r="QIR30" s="519"/>
      <c r="QIS30" s="519"/>
      <c r="QIW30" s="519"/>
      <c r="QIX30" s="519"/>
      <c r="QJB30" s="519"/>
      <c r="QJC30" s="519"/>
      <c r="QJG30" s="519"/>
      <c r="QJH30" s="519"/>
      <c r="QJL30" s="519"/>
      <c r="QJM30" s="519"/>
      <c r="QJQ30" s="519"/>
      <c r="QJR30" s="519"/>
      <c r="QJV30" s="519"/>
      <c r="QJW30" s="519"/>
      <c r="QKA30" s="519"/>
      <c r="QKB30" s="519"/>
      <c r="QKF30" s="519"/>
      <c r="QKG30" s="519"/>
      <c r="QKK30" s="519"/>
      <c r="QKL30" s="519"/>
      <c r="QKP30" s="519"/>
      <c r="QKQ30" s="519"/>
      <c r="QKU30" s="519"/>
      <c r="QKV30" s="519"/>
      <c r="QKZ30" s="519"/>
      <c r="QLA30" s="519"/>
      <c r="QLE30" s="519"/>
      <c r="QLF30" s="519"/>
      <c r="QLJ30" s="519"/>
      <c r="QLK30" s="519"/>
      <c r="QLO30" s="519"/>
      <c r="QLP30" s="519"/>
      <c r="QLT30" s="519"/>
      <c r="QLU30" s="519"/>
      <c r="QLY30" s="519"/>
      <c r="QLZ30" s="519"/>
      <c r="QMD30" s="519"/>
      <c r="QME30" s="519"/>
      <c r="QMI30" s="519"/>
      <c r="QMJ30" s="519"/>
      <c r="QMN30" s="519"/>
      <c r="QMO30" s="519"/>
      <c r="QMS30" s="519"/>
      <c r="QMT30" s="519"/>
      <c r="QMX30" s="519"/>
      <c r="QMY30" s="519"/>
      <c r="QNC30" s="519"/>
      <c r="QND30" s="519"/>
      <c r="QNH30" s="519"/>
      <c r="QNI30" s="519"/>
      <c r="QNM30" s="519"/>
      <c r="QNN30" s="519"/>
      <c r="QNR30" s="519"/>
      <c r="QNS30" s="519"/>
      <c r="QNW30" s="519"/>
      <c r="QNX30" s="519"/>
      <c r="QOB30" s="519"/>
      <c r="QOC30" s="519"/>
      <c r="QOG30" s="519"/>
      <c r="QOH30" s="519"/>
      <c r="QOL30" s="519"/>
      <c r="QOM30" s="519"/>
      <c r="QOQ30" s="519"/>
      <c r="QOR30" s="519"/>
      <c r="QOV30" s="519"/>
      <c r="QOW30" s="519"/>
      <c r="QPA30" s="519"/>
      <c r="QPB30" s="519"/>
      <c r="QPF30" s="519"/>
      <c r="QPG30" s="519"/>
      <c r="QPK30" s="519"/>
      <c r="QPL30" s="519"/>
      <c r="QPP30" s="519"/>
      <c r="QPQ30" s="519"/>
      <c r="QPU30" s="519"/>
      <c r="QPV30" s="519"/>
      <c r="QPZ30" s="519"/>
      <c r="QQA30" s="519"/>
      <c r="QQE30" s="519"/>
      <c r="QQF30" s="519"/>
      <c r="QQJ30" s="519"/>
      <c r="QQK30" s="519"/>
      <c r="QQO30" s="519"/>
      <c r="QQP30" s="519"/>
      <c r="QQT30" s="519"/>
      <c r="QQU30" s="519"/>
      <c r="QQY30" s="519"/>
      <c r="QQZ30" s="519"/>
      <c r="QRD30" s="519"/>
      <c r="QRE30" s="519"/>
      <c r="QRI30" s="519"/>
      <c r="QRJ30" s="519"/>
      <c r="QRN30" s="519"/>
      <c r="QRO30" s="519"/>
      <c r="QRS30" s="519"/>
      <c r="QRT30" s="519"/>
      <c r="QRX30" s="519"/>
      <c r="QRY30" s="519"/>
      <c r="QSC30" s="519"/>
      <c r="QSD30" s="519"/>
      <c r="QSH30" s="519"/>
      <c r="QSI30" s="519"/>
      <c r="QSM30" s="519"/>
      <c r="QSN30" s="519"/>
      <c r="QSR30" s="519"/>
      <c r="QSS30" s="519"/>
      <c r="QSW30" s="519"/>
      <c r="QSX30" s="519"/>
      <c r="QTB30" s="519"/>
      <c r="QTC30" s="519"/>
      <c r="QTG30" s="519"/>
      <c r="QTH30" s="519"/>
      <c r="QTL30" s="519"/>
      <c r="QTM30" s="519"/>
      <c r="QTQ30" s="519"/>
      <c r="QTR30" s="519"/>
      <c r="QTV30" s="519"/>
      <c r="QTW30" s="519"/>
      <c r="QUA30" s="519"/>
      <c r="QUB30" s="519"/>
      <c r="QUF30" s="519"/>
      <c r="QUG30" s="519"/>
      <c r="QUK30" s="519"/>
      <c r="QUL30" s="519"/>
      <c r="QUP30" s="519"/>
      <c r="QUQ30" s="519"/>
      <c r="QUU30" s="519"/>
      <c r="QUV30" s="519"/>
      <c r="QUZ30" s="519"/>
      <c r="QVA30" s="519"/>
      <c r="QVE30" s="519"/>
      <c r="QVF30" s="519"/>
      <c r="QVJ30" s="519"/>
      <c r="QVK30" s="519"/>
      <c r="QVO30" s="519"/>
      <c r="QVP30" s="519"/>
      <c r="QVT30" s="519"/>
      <c r="QVU30" s="519"/>
      <c r="QVY30" s="519"/>
      <c r="QVZ30" s="519"/>
      <c r="QWD30" s="519"/>
      <c r="QWE30" s="519"/>
      <c r="QWI30" s="519"/>
      <c r="QWJ30" s="519"/>
      <c r="QWN30" s="519"/>
      <c r="QWO30" s="519"/>
      <c r="QWS30" s="519"/>
      <c r="QWT30" s="519"/>
      <c r="QWX30" s="519"/>
      <c r="QWY30" s="519"/>
      <c r="QXC30" s="519"/>
      <c r="QXD30" s="519"/>
      <c r="QXH30" s="519"/>
      <c r="QXI30" s="519"/>
      <c r="QXM30" s="519"/>
      <c r="QXN30" s="519"/>
      <c r="QXR30" s="519"/>
      <c r="QXS30" s="519"/>
      <c r="QXW30" s="519"/>
      <c r="QXX30" s="519"/>
      <c r="QYB30" s="519"/>
      <c r="QYC30" s="519"/>
      <c r="QYG30" s="519"/>
      <c r="QYH30" s="519"/>
      <c r="QYL30" s="519"/>
      <c r="QYM30" s="519"/>
      <c r="QYQ30" s="519"/>
      <c r="QYR30" s="519"/>
      <c r="QYV30" s="519"/>
      <c r="QYW30" s="519"/>
      <c r="QZA30" s="519"/>
      <c r="QZB30" s="519"/>
      <c r="QZF30" s="519"/>
      <c r="QZG30" s="519"/>
      <c r="QZK30" s="519"/>
      <c r="QZL30" s="519"/>
      <c r="QZP30" s="519"/>
      <c r="QZQ30" s="519"/>
      <c r="QZU30" s="519"/>
      <c r="QZV30" s="519"/>
      <c r="QZZ30" s="519"/>
      <c r="RAA30" s="519"/>
      <c r="RAE30" s="519"/>
      <c r="RAF30" s="519"/>
      <c r="RAJ30" s="519"/>
      <c r="RAK30" s="519"/>
      <c r="RAO30" s="519"/>
      <c r="RAP30" s="519"/>
      <c r="RAT30" s="519"/>
      <c r="RAU30" s="519"/>
      <c r="RAY30" s="519"/>
      <c r="RAZ30" s="519"/>
      <c r="RBD30" s="519"/>
      <c r="RBE30" s="519"/>
      <c r="RBI30" s="519"/>
      <c r="RBJ30" s="519"/>
      <c r="RBN30" s="519"/>
      <c r="RBO30" s="519"/>
      <c r="RBS30" s="519"/>
      <c r="RBT30" s="519"/>
      <c r="RBX30" s="519"/>
      <c r="RBY30" s="519"/>
      <c r="RCC30" s="519"/>
      <c r="RCD30" s="519"/>
      <c r="RCH30" s="519"/>
      <c r="RCI30" s="519"/>
      <c r="RCM30" s="519"/>
      <c r="RCN30" s="519"/>
      <c r="RCR30" s="519"/>
      <c r="RCS30" s="519"/>
      <c r="RCW30" s="519"/>
      <c r="RCX30" s="519"/>
      <c r="RDB30" s="519"/>
      <c r="RDC30" s="519"/>
      <c r="RDG30" s="519"/>
      <c r="RDH30" s="519"/>
      <c r="RDL30" s="519"/>
      <c r="RDM30" s="519"/>
      <c r="RDQ30" s="519"/>
      <c r="RDR30" s="519"/>
      <c r="RDV30" s="519"/>
      <c r="RDW30" s="519"/>
      <c r="REA30" s="519"/>
      <c r="REB30" s="519"/>
      <c r="REF30" s="519"/>
      <c r="REG30" s="519"/>
      <c r="REK30" s="519"/>
      <c r="REL30" s="519"/>
      <c r="REP30" s="519"/>
      <c r="REQ30" s="519"/>
      <c r="REU30" s="519"/>
      <c r="REV30" s="519"/>
      <c r="REZ30" s="519"/>
      <c r="RFA30" s="519"/>
      <c r="RFE30" s="519"/>
      <c r="RFF30" s="519"/>
      <c r="RFJ30" s="519"/>
      <c r="RFK30" s="519"/>
      <c r="RFO30" s="519"/>
      <c r="RFP30" s="519"/>
      <c r="RFT30" s="519"/>
      <c r="RFU30" s="519"/>
      <c r="RFY30" s="519"/>
      <c r="RFZ30" s="519"/>
      <c r="RGD30" s="519"/>
      <c r="RGE30" s="519"/>
      <c r="RGI30" s="519"/>
      <c r="RGJ30" s="519"/>
      <c r="RGN30" s="519"/>
      <c r="RGO30" s="519"/>
      <c r="RGS30" s="519"/>
      <c r="RGT30" s="519"/>
      <c r="RGX30" s="519"/>
      <c r="RGY30" s="519"/>
      <c r="RHC30" s="519"/>
      <c r="RHD30" s="519"/>
      <c r="RHH30" s="519"/>
      <c r="RHI30" s="519"/>
      <c r="RHM30" s="519"/>
      <c r="RHN30" s="519"/>
      <c r="RHR30" s="519"/>
      <c r="RHS30" s="519"/>
      <c r="RHW30" s="519"/>
      <c r="RHX30" s="519"/>
      <c r="RIB30" s="519"/>
      <c r="RIC30" s="519"/>
      <c r="RIG30" s="519"/>
      <c r="RIH30" s="519"/>
      <c r="RIL30" s="519"/>
      <c r="RIM30" s="519"/>
      <c r="RIQ30" s="519"/>
      <c r="RIR30" s="519"/>
      <c r="RIV30" s="519"/>
      <c r="RIW30" s="519"/>
      <c r="RJA30" s="519"/>
      <c r="RJB30" s="519"/>
      <c r="RJF30" s="519"/>
      <c r="RJG30" s="519"/>
      <c r="RJK30" s="519"/>
      <c r="RJL30" s="519"/>
      <c r="RJP30" s="519"/>
      <c r="RJQ30" s="519"/>
      <c r="RJU30" s="519"/>
      <c r="RJV30" s="519"/>
      <c r="RJZ30" s="519"/>
      <c r="RKA30" s="519"/>
      <c r="RKE30" s="519"/>
      <c r="RKF30" s="519"/>
      <c r="RKJ30" s="519"/>
      <c r="RKK30" s="519"/>
      <c r="RKO30" s="519"/>
      <c r="RKP30" s="519"/>
      <c r="RKT30" s="519"/>
      <c r="RKU30" s="519"/>
      <c r="RKY30" s="519"/>
      <c r="RKZ30" s="519"/>
      <c r="RLD30" s="519"/>
      <c r="RLE30" s="519"/>
      <c r="RLI30" s="519"/>
      <c r="RLJ30" s="519"/>
      <c r="RLN30" s="519"/>
      <c r="RLO30" s="519"/>
      <c r="RLS30" s="519"/>
      <c r="RLT30" s="519"/>
      <c r="RLX30" s="519"/>
      <c r="RLY30" s="519"/>
      <c r="RMC30" s="519"/>
      <c r="RMD30" s="519"/>
      <c r="RMH30" s="519"/>
      <c r="RMI30" s="519"/>
      <c r="RMM30" s="519"/>
      <c r="RMN30" s="519"/>
      <c r="RMR30" s="519"/>
      <c r="RMS30" s="519"/>
      <c r="RMW30" s="519"/>
      <c r="RMX30" s="519"/>
      <c r="RNB30" s="519"/>
      <c r="RNC30" s="519"/>
      <c r="RNG30" s="519"/>
      <c r="RNH30" s="519"/>
      <c r="RNL30" s="519"/>
      <c r="RNM30" s="519"/>
      <c r="RNQ30" s="519"/>
      <c r="RNR30" s="519"/>
      <c r="RNV30" s="519"/>
      <c r="RNW30" s="519"/>
      <c r="ROA30" s="519"/>
      <c r="ROB30" s="519"/>
      <c r="ROF30" s="519"/>
      <c r="ROG30" s="519"/>
      <c r="ROK30" s="519"/>
      <c r="ROL30" s="519"/>
      <c r="ROP30" s="519"/>
      <c r="ROQ30" s="519"/>
      <c r="ROU30" s="519"/>
      <c r="ROV30" s="519"/>
      <c r="ROZ30" s="519"/>
      <c r="RPA30" s="519"/>
      <c r="RPE30" s="519"/>
      <c r="RPF30" s="519"/>
      <c r="RPJ30" s="519"/>
      <c r="RPK30" s="519"/>
      <c r="RPO30" s="519"/>
      <c r="RPP30" s="519"/>
      <c r="RPT30" s="519"/>
      <c r="RPU30" s="519"/>
      <c r="RPY30" s="519"/>
      <c r="RPZ30" s="519"/>
      <c r="RQD30" s="519"/>
      <c r="RQE30" s="519"/>
      <c r="RQI30" s="519"/>
      <c r="RQJ30" s="519"/>
      <c r="RQN30" s="519"/>
      <c r="RQO30" s="519"/>
      <c r="RQS30" s="519"/>
      <c r="RQT30" s="519"/>
      <c r="RQX30" s="519"/>
      <c r="RQY30" s="519"/>
      <c r="RRC30" s="519"/>
      <c r="RRD30" s="519"/>
      <c r="RRH30" s="519"/>
      <c r="RRI30" s="519"/>
      <c r="RRM30" s="519"/>
      <c r="RRN30" s="519"/>
      <c r="RRR30" s="519"/>
      <c r="RRS30" s="519"/>
      <c r="RRW30" s="519"/>
      <c r="RRX30" s="519"/>
      <c r="RSB30" s="519"/>
      <c r="RSC30" s="519"/>
      <c r="RSG30" s="519"/>
      <c r="RSH30" s="519"/>
      <c r="RSL30" s="519"/>
      <c r="RSM30" s="519"/>
      <c r="RSQ30" s="519"/>
      <c r="RSR30" s="519"/>
      <c r="RSV30" s="519"/>
      <c r="RSW30" s="519"/>
      <c r="RTA30" s="519"/>
      <c r="RTB30" s="519"/>
      <c r="RTF30" s="519"/>
      <c r="RTG30" s="519"/>
      <c r="RTK30" s="519"/>
      <c r="RTL30" s="519"/>
      <c r="RTP30" s="519"/>
      <c r="RTQ30" s="519"/>
      <c r="RTU30" s="519"/>
      <c r="RTV30" s="519"/>
      <c r="RTZ30" s="519"/>
      <c r="RUA30" s="519"/>
      <c r="RUE30" s="519"/>
      <c r="RUF30" s="519"/>
      <c r="RUJ30" s="519"/>
      <c r="RUK30" s="519"/>
      <c r="RUO30" s="519"/>
      <c r="RUP30" s="519"/>
      <c r="RUT30" s="519"/>
      <c r="RUU30" s="519"/>
      <c r="RUY30" s="519"/>
      <c r="RUZ30" s="519"/>
      <c r="RVD30" s="519"/>
      <c r="RVE30" s="519"/>
      <c r="RVI30" s="519"/>
      <c r="RVJ30" s="519"/>
      <c r="RVN30" s="519"/>
      <c r="RVO30" s="519"/>
      <c r="RVS30" s="519"/>
      <c r="RVT30" s="519"/>
      <c r="RVX30" s="519"/>
      <c r="RVY30" s="519"/>
      <c r="RWC30" s="519"/>
      <c r="RWD30" s="519"/>
      <c r="RWH30" s="519"/>
      <c r="RWI30" s="519"/>
      <c r="RWM30" s="519"/>
      <c r="RWN30" s="519"/>
      <c r="RWR30" s="519"/>
      <c r="RWS30" s="519"/>
      <c r="RWW30" s="519"/>
      <c r="RWX30" s="519"/>
      <c r="RXB30" s="519"/>
      <c r="RXC30" s="519"/>
      <c r="RXG30" s="519"/>
      <c r="RXH30" s="519"/>
      <c r="RXL30" s="519"/>
      <c r="RXM30" s="519"/>
      <c r="RXQ30" s="519"/>
      <c r="RXR30" s="519"/>
      <c r="RXV30" s="519"/>
      <c r="RXW30" s="519"/>
      <c r="RYA30" s="519"/>
      <c r="RYB30" s="519"/>
      <c r="RYF30" s="519"/>
      <c r="RYG30" s="519"/>
      <c r="RYK30" s="519"/>
      <c r="RYL30" s="519"/>
      <c r="RYP30" s="519"/>
      <c r="RYQ30" s="519"/>
      <c r="RYU30" s="519"/>
      <c r="RYV30" s="519"/>
      <c r="RYZ30" s="519"/>
      <c r="RZA30" s="519"/>
      <c r="RZE30" s="519"/>
      <c r="RZF30" s="519"/>
      <c r="RZJ30" s="519"/>
      <c r="RZK30" s="519"/>
      <c r="RZO30" s="519"/>
      <c r="RZP30" s="519"/>
      <c r="RZT30" s="519"/>
      <c r="RZU30" s="519"/>
      <c r="RZY30" s="519"/>
      <c r="RZZ30" s="519"/>
      <c r="SAD30" s="519"/>
      <c r="SAE30" s="519"/>
      <c r="SAI30" s="519"/>
      <c r="SAJ30" s="519"/>
      <c r="SAN30" s="519"/>
      <c r="SAO30" s="519"/>
      <c r="SAS30" s="519"/>
      <c r="SAT30" s="519"/>
      <c r="SAX30" s="519"/>
      <c r="SAY30" s="519"/>
      <c r="SBC30" s="519"/>
      <c r="SBD30" s="519"/>
      <c r="SBH30" s="519"/>
      <c r="SBI30" s="519"/>
      <c r="SBM30" s="519"/>
      <c r="SBN30" s="519"/>
      <c r="SBR30" s="519"/>
      <c r="SBS30" s="519"/>
      <c r="SBW30" s="519"/>
      <c r="SBX30" s="519"/>
      <c r="SCB30" s="519"/>
      <c r="SCC30" s="519"/>
      <c r="SCG30" s="519"/>
      <c r="SCH30" s="519"/>
      <c r="SCL30" s="519"/>
      <c r="SCM30" s="519"/>
      <c r="SCQ30" s="519"/>
      <c r="SCR30" s="519"/>
      <c r="SCV30" s="519"/>
      <c r="SCW30" s="519"/>
      <c r="SDA30" s="519"/>
      <c r="SDB30" s="519"/>
      <c r="SDF30" s="519"/>
      <c r="SDG30" s="519"/>
      <c r="SDK30" s="519"/>
      <c r="SDL30" s="519"/>
      <c r="SDP30" s="519"/>
      <c r="SDQ30" s="519"/>
      <c r="SDU30" s="519"/>
      <c r="SDV30" s="519"/>
      <c r="SDZ30" s="519"/>
      <c r="SEA30" s="519"/>
      <c r="SEE30" s="519"/>
      <c r="SEF30" s="519"/>
      <c r="SEJ30" s="519"/>
      <c r="SEK30" s="519"/>
      <c r="SEO30" s="519"/>
      <c r="SEP30" s="519"/>
      <c r="SET30" s="519"/>
      <c r="SEU30" s="519"/>
      <c r="SEY30" s="519"/>
      <c r="SEZ30" s="519"/>
      <c r="SFD30" s="519"/>
      <c r="SFE30" s="519"/>
      <c r="SFI30" s="519"/>
      <c r="SFJ30" s="519"/>
      <c r="SFN30" s="519"/>
      <c r="SFO30" s="519"/>
      <c r="SFS30" s="519"/>
      <c r="SFT30" s="519"/>
      <c r="SFX30" s="519"/>
      <c r="SFY30" s="519"/>
      <c r="SGC30" s="519"/>
      <c r="SGD30" s="519"/>
      <c r="SGH30" s="519"/>
      <c r="SGI30" s="519"/>
      <c r="SGM30" s="519"/>
      <c r="SGN30" s="519"/>
      <c r="SGR30" s="519"/>
      <c r="SGS30" s="519"/>
      <c r="SGW30" s="519"/>
      <c r="SGX30" s="519"/>
      <c r="SHB30" s="519"/>
      <c r="SHC30" s="519"/>
      <c r="SHG30" s="519"/>
      <c r="SHH30" s="519"/>
      <c r="SHL30" s="519"/>
      <c r="SHM30" s="519"/>
      <c r="SHQ30" s="519"/>
      <c r="SHR30" s="519"/>
      <c r="SHV30" s="519"/>
      <c r="SHW30" s="519"/>
      <c r="SIA30" s="519"/>
      <c r="SIB30" s="519"/>
      <c r="SIF30" s="519"/>
      <c r="SIG30" s="519"/>
      <c r="SIK30" s="519"/>
      <c r="SIL30" s="519"/>
      <c r="SIP30" s="519"/>
      <c r="SIQ30" s="519"/>
      <c r="SIU30" s="519"/>
      <c r="SIV30" s="519"/>
      <c r="SIZ30" s="519"/>
      <c r="SJA30" s="519"/>
      <c r="SJE30" s="519"/>
      <c r="SJF30" s="519"/>
      <c r="SJJ30" s="519"/>
      <c r="SJK30" s="519"/>
      <c r="SJO30" s="519"/>
      <c r="SJP30" s="519"/>
      <c r="SJT30" s="519"/>
      <c r="SJU30" s="519"/>
      <c r="SJY30" s="519"/>
      <c r="SJZ30" s="519"/>
      <c r="SKD30" s="519"/>
      <c r="SKE30" s="519"/>
      <c r="SKI30" s="519"/>
      <c r="SKJ30" s="519"/>
      <c r="SKN30" s="519"/>
      <c r="SKO30" s="519"/>
      <c r="SKS30" s="519"/>
      <c r="SKT30" s="519"/>
      <c r="SKX30" s="519"/>
      <c r="SKY30" s="519"/>
      <c r="SLC30" s="519"/>
      <c r="SLD30" s="519"/>
      <c r="SLH30" s="519"/>
      <c r="SLI30" s="519"/>
      <c r="SLM30" s="519"/>
      <c r="SLN30" s="519"/>
      <c r="SLR30" s="519"/>
      <c r="SLS30" s="519"/>
      <c r="SLW30" s="519"/>
      <c r="SLX30" s="519"/>
      <c r="SMB30" s="519"/>
      <c r="SMC30" s="519"/>
      <c r="SMG30" s="519"/>
      <c r="SMH30" s="519"/>
      <c r="SML30" s="519"/>
      <c r="SMM30" s="519"/>
      <c r="SMQ30" s="519"/>
      <c r="SMR30" s="519"/>
      <c r="SMV30" s="519"/>
      <c r="SMW30" s="519"/>
      <c r="SNA30" s="519"/>
      <c r="SNB30" s="519"/>
      <c r="SNF30" s="519"/>
      <c r="SNG30" s="519"/>
      <c r="SNK30" s="519"/>
      <c r="SNL30" s="519"/>
      <c r="SNP30" s="519"/>
      <c r="SNQ30" s="519"/>
      <c r="SNU30" s="519"/>
      <c r="SNV30" s="519"/>
      <c r="SNZ30" s="519"/>
      <c r="SOA30" s="519"/>
      <c r="SOE30" s="519"/>
      <c r="SOF30" s="519"/>
      <c r="SOJ30" s="519"/>
      <c r="SOK30" s="519"/>
      <c r="SOO30" s="519"/>
      <c r="SOP30" s="519"/>
      <c r="SOT30" s="519"/>
      <c r="SOU30" s="519"/>
      <c r="SOY30" s="519"/>
      <c r="SOZ30" s="519"/>
      <c r="SPD30" s="519"/>
      <c r="SPE30" s="519"/>
      <c r="SPI30" s="519"/>
      <c r="SPJ30" s="519"/>
      <c r="SPN30" s="519"/>
      <c r="SPO30" s="519"/>
      <c r="SPS30" s="519"/>
      <c r="SPT30" s="519"/>
      <c r="SPX30" s="519"/>
      <c r="SPY30" s="519"/>
      <c r="SQC30" s="519"/>
      <c r="SQD30" s="519"/>
      <c r="SQH30" s="519"/>
      <c r="SQI30" s="519"/>
      <c r="SQM30" s="519"/>
      <c r="SQN30" s="519"/>
      <c r="SQR30" s="519"/>
      <c r="SQS30" s="519"/>
      <c r="SQW30" s="519"/>
      <c r="SQX30" s="519"/>
      <c r="SRB30" s="519"/>
      <c r="SRC30" s="519"/>
      <c r="SRG30" s="519"/>
      <c r="SRH30" s="519"/>
      <c r="SRL30" s="519"/>
      <c r="SRM30" s="519"/>
      <c r="SRQ30" s="519"/>
      <c r="SRR30" s="519"/>
      <c r="SRV30" s="519"/>
      <c r="SRW30" s="519"/>
      <c r="SSA30" s="519"/>
      <c r="SSB30" s="519"/>
      <c r="SSF30" s="519"/>
      <c r="SSG30" s="519"/>
      <c r="SSK30" s="519"/>
      <c r="SSL30" s="519"/>
      <c r="SSP30" s="519"/>
      <c r="SSQ30" s="519"/>
      <c r="SSU30" s="519"/>
      <c r="SSV30" s="519"/>
      <c r="SSZ30" s="519"/>
      <c r="STA30" s="519"/>
      <c r="STE30" s="519"/>
      <c r="STF30" s="519"/>
      <c r="STJ30" s="519"/>
      <c r="STK30" s="519"/>
      <c r="STO30" s="519"/>
      <c r="STP30" s="519"/>
      <c r="STT30" s="519"/>
      <c r="STU30" s="519"/>
      <c r="STY30" s="519"/>
      <c r="STZ30" s="519"/>
      <c r="SUD30" s="519"/>
      <c r="SUE30" s="519"/>
      <c r="SUI30" s="519"/>
      <c r="SUJ30" s="519"/>
      <c r="SUN30" s="519"/>
      <c r="SUO30" s="519"/>
      <c r="SUS30" s="519"/>
      <c r="SUT30" s="519"/>
      <c r="SUX30" s="519"/>
      <c r="SUY30" s="519"/>
      <c r="SVC30" s="519"/>
      <c r="SVD30" s="519"/>
      <c r="SVH30" s="519"/>
      <c r="SVI30" s="519"/>
      <c r="SVM30" s="519"/>
      <c r="SVN30" s="519"/>
      <c r="SVR30" s="519"/>
      <c r="SVS30" s="519"/>
      <c r="SVW30" s="519"/>
      <c r="SVX30" s="519"/>
      <c r="SWB30" s="519"/>
      <c r="SWC30" s="519"/>
      <c r="SWG30" s="519"/>
      <c r="SWH30" s="519"/>
      <c r="SWL30" s="519"/>
      <c r="SWM30" s="519"/>
      <c r="SWQ30" s="519"/>
      <c r="SWR30" s="519"/>
      <c r="SWV30" s="519"/>
      <c r="SWW30" s="519"/>
      <c r="SXA30" s="519"/>
      <c r="SXB30" s="519"/>
      <c r="SXF30" s="519"/>
      <c r="SXG30" s="519"/>
      <c r="SXK30" s="519"/>
      <c r="SXL30" s="519"/>
      <c r="SXP30" s="519"/>
      <c r="SXQ30" s="519"/>
      <c r="SXU30" s="519"/>
      <c r="SXV30" s="519"/>
      <c r="SXZ30" s="519"/>
      <c r="SYA30" s="519"/>
      <c r="SYE30" s="519"/>
      <c r="SYF30" s="519"/>
      <c r="SYJ30" s="519"/>
      <c r="SYK30" s="519"/>
      <c r="SYO30" s="519"/>
      <c r="SYP30" s="519"/>
      <c r="SYT30" s="519"/>
      <c r="SYU30" s="519"/>
      <c r="SYY30" s="519"/>
      <c r="SYZ30" s="519"/>
      <c r="SZD30" s="519"/>
      <c r="SZE30" s="519"/>
      <c r="SZI30" s="519"/>
      <c r="SZJ30" s="519"/>
      <c r="SZN30" s="519"/>
      <c r="SZO30" s="519"/>
      <c r="SZS30" s="519"/>
      <c r="SZT30" s="519"/>
      <c r="SZX30" s="519"/>
      <c r="SZY30" s="519"/>
      <c r="TAC30" s="519"/>
      <c r="TAD30" s="519"/>
      <c r="TAH30" s="519"/>
      <c r="TAI30" s="519"/>
      <c r="TAM30" s="519"/>
      <c r="TAN30" s="519"/>
      <c r="TAR30" s="519"/>
      <c r="TAS30" s="519"/>
      <c r="TAW30" s="519"/>
      <c r="TAX30" s="519"/>
      <c r="TBB30" s="519"/>
      <c r="TBC30" s="519"/>
      <c r="TBG30" s="519"/>
      <c r="TBH30" s="519"/>
      <c r="TBL30" s="519"/>
      <c r="TBM30" s="519"/>
      <c r="TBQ30" s="519"/>
      <c r="TBR30" s="519"/>
      <c r="TBV30" s="519"/>
      <c r="TBW30" s="519"/>
      <c r="TCA30" s="519"/>
      <c r="TCB30" s="519"/>
      <c r="TCF30" s="519"/>
      <c r="TCG30" s="519"/>
      <c r="TCK30" s="519"/>
      <c r="TCL30" s="519"/>
      <c r="TCP30" s="519"/>
      <c r="TCQ30" s="519"/>
      <c r="TCU30" s="519"/>
      <c r="TCV30" s="519"/>
      <c r="TCZ30" s="519"/>
      <c r="TDA30" s="519"/>
      <c r="TDE30" s="519"/>
      <c r="TDF30" s="519"/>
      <c r="TDJ30" s="519"/>
      <c r="TDK30" s="519"/>
      <c r="TDO30" s="519"/>
      <c r="TDP30" s="519"/>
      <c r="TDT30" s="519"/>
      <c r="TDU30" s="519"/>
      <c r="TDY30" s="519"/>
      <c r="TDZ30" s="519"/>
      <c r="TED30" s="519"/>
      <c r="TEE30" s="519"/>
      <c r="TEI30" s="519"/>
      <c r="TEJ30" s="519"/>
      <c r="TEN30" s="519"/>
      <c r="TEO30" s="519"/>
      <c r="TES30" s="519"/>
      <c r="TET30" s="519"/>
      <c r="TEX30" s="519"/>
      <c r="TEY30" s="519"/>
      <c r="TFC30" s="519"/>
      <c r="TFD30" s="519"/>
      <c r="TFH30" s="519"/>
      <c r="TFI30" s="519"/>
      <c r="TFM30" s="519"/>
      <c r="TFN30" s="519"/>
      <c r="TFR30" s="519"/>
      <c r="TFS30" s="519"/>
      <c r="TFW30" s="519"/>
      <c r="TFX30" s="519"/>
      <c r="TGB30" s="519"/>
      <c r="TGC30" s="519"/>
      <c r="TGG30" s="519"/>
      <c r="TGH30" s="519"/>
      <c r="TGL30" s="519"/>
      <c r="TGM30" s="519"/>
      <c r="TGQ30" s="519"/>
      <c r="TGR30" s="519"/>
      <c r="TGV30" s="519"/>
      <c r="TGW30" s="519"/>
      <c r="THA30" s="519"/>
      <c r="THB30" s="519"/>
      <c r="THF30" s="519"/>
      <c r="THG30" s="519"/>
      <c r="THK30" s="519"/>
      <c r="THL30" s="519"/>
      <c r="THP30" s="519"/>
      <c r="THQ30" s="519"/>
      <c r="THU30" s="519"/>
      <c r="THV30" s="519"/>
      <c r="THZ30" s="519"/>
      <c r="TIA30" s="519"/>
      <c r="TIE30" s="519"/>
      <c r="TIF30" s="519"/>
      <c r="TIJ30" s="519"/>
      <c r="TIK30" s="519"/>
      <c r="TIO30" s="519"/>
      <c r="TIP30" s="519"/>
      <c r="TIT30" s="519"/>
      <c r="TIU30" s="519"/>
      <c r="TIY30" s="519"/>
      <c r="TIZ30" s="519"/>
      <c r="TJD30" s="519"/>
      <c r="TJE30" s="519"/>
      <c r="TJI30" s="519"/>
      <c r="TJJ30" s="519"/>
      <c r="TJN30" s="519"/>
      <c r="TJO30" s="519"/>
      <c r="TJS30" s="519"/>
      <c r="TJT30" s="519"/>
      <c r="TJX30" s="519"/>
      <c r="TJY30" s="519"/>
      <c r="TKC30" s="519"/>
      <c r="TKD30" s="519"/>
      <c r="TKH30" s="519"/>
      <c r="TKI30" s="519"/>
      <c r="TKM30" s="519"/>
      <c r="TKN30" s="519"/>
      <c r="TKR30" s="519"/>
      <c r="TKS30" s="519"/>
      <c r="TKW30" s="519"/>
      <c r="TKX30" s="519"/>
      <c r="TLB30" s="519"/>
      <c r="TLC30" s="519"/>
      <c r="TLG30" s="519"/>
      <c r="TLH30" s="519"/>
      <c r="TLL30" s="519"/>
      <c r="TLM30" s="519"/>
      <c r="TLQ30" s="519"/>
      <c r="TLR30" s="519"/>
      <c r="TLV30" s="519"/>
      <c r="TLW30" s="519"/>
      <c r="TMA30" s="519"/>
      <c r="TMB30" s="519"/>
      <c r="TMF30" s="519"/>
      <c r="TMG30" s="519"/>
      <c r="TMK30" s="519"/>
      <c r="TML30" s="519"/>
      <c r="TMP30" s="519"/>
      <c r="TMQ30" s="519"/>
      <c r="TMU30" s="519"/>
      <c r="TMV30" s="519"/>
      <c r="TMZ30" s="519"/>
      <c r="TNA30" s="519"/>
      <c r="TNE30" s="519"/>
      <c r="TNF30" s="519"/>
      <c r="TNJ30" s="519"/>
      <c r="TNK30" s="519"/>
      <c r="TNO30" s="519"/>
      <c r="TNP30" s="519"/>
      <c r="TNT30" s="519"/>
      <c r="TNU30" s="519"/>
      <c r="TNY30" s="519"/>
      <c r="TNZ30" s="519"/>
      <c r="TOD30" s="519"/>
      <c r="TOE30" s="519"/>
      <c r="TOI30" s="519"/>
      <c r="TOJ30" s="519"/>
      <c r="TON30" s="519"/>
      <c r="TOO30" s="519"/>
      <c r="TOS30" s="519"/>
      <c r="TOT30" s="519"/>
      <c r="TOX30" s="519"/>
      <c r="TOY30" s="519"/>
      <c r="TPC30" s="519"/>
      <c r="TPD30" s="519"/>
      <c r="TPH30" s="519"/>
      <c r="TPI30" s="519"/>
      <c r="TPM30" s="519"/>
      <c r="TPN30" s="519"/>
      <c r="TPR30" s="519"/>
      <c r="TPS30" s="519"/>
      <c r="TPW30" s="519"/>
      <c r="TPX30" s="519"/>
      <c r="TQB30" s="519"/>
      <c r="TQC30" s="519"/>
      <c r="TQG30" s="519"/>
      <c r="TQH30" s="519"/>
      <c r="TQL30" s="519"/>
      <c r="TQM30" s="519"/>
      <c r="TQQ30" s="519"/>
      <c r="TQR30" s="519"/>
      <c r="TQV30" s="519"/>
      <c r="TQW30" s="519"/>
      <c r="TRA30" s="519"/>
      <c r="TRB30" s="519"/>
      <c r="TRF30" s="519"/>
      <c r="TRG30" s="519"/>
      <c r="TRK30" s="519"/>
      <c r="TRL30" s="519"/>
      <c r="TRP30" s="519"/>
      <c r="TRQ30" s="519"/>
      <c r="TRU30" s="519"/>
      <c r="TRV30" s="519"/>
      <c r="TRZ30" s="519"/>
      <c r="TSA30" s="519"/>
      <c r="TSE30" s="519"/>
      <c r="TSF30" s="519"/>
      <c r="TSJ30" s="519"/>
      <c r="TSK30" s="519"/>
      <c r="TSO30" s="519"/>
      <c r="TSP30" s="519"/>
      <c r="TST30" s="519"/>
      <c r="TSU30" s="519"/>
      <c r="TSY30" s="519"/>
      <c r="TSZ30" s="519"/>
      <c r="TTD30" s="519"/>
      <c r="TTE30" s="519"/>
      <c r="TTI30" s="519"/>
      <c r="TTJ30" s="519"/>
      <c r="TTN30" s="519"/>
      <c r="TTO30" s="519"/>
      <c r="TTS30" s="519"/>
      <c r="TTT30" s="519"/>
      <c r="TTX30" s="519"/>
      <c r="TTY30" s="519"/>
      <c r="TUC30" s="519"/>
      <c r="TUD30" s="519"/>
      <c r="TUH30" s="519"/>
      <c r="TUI30" s="519"/>
      <c r="TUM30" s="519"/>
      <c r="TUN30" s="519"/>
      <c r="TUR30" s="519"/>
      <c r="TUS30" s="519"/>
      <c r="TUW30" s="519"/>
      <c r="TUX30" s="519"/>
      <c r="TVB30" s="519"/>
      <c r="TVC30" s="519"/>
      <c r="TVG30" s="519"/>
      <c r="TVH30" s="519"/>
      <c r="TVL30" s="519"/>
      <c r="TVM30" s="519"/>
      <c r="TVQ30" s="519"/>
      <c r="TVR30" s="519"/>
      <c r="TVV30" s="519"/>
      <c r="TVW30" s="519"/>
      <c r="TWA30" s="519"/>
      <c r="TWB30" s="519"/>
      <c r="TWF30" s="519"/>
      <c r="TWG30" s="519"/>
      <c r="TWK30" s="519"/>
      <c r="TWL30" s="519"/>
      <c r="TWP30" s="519"/>
      <c r="TWQ30" s="519"/>
      <c r="TWU30" s="519"/>
      <c r="TWV30" s="519"/>
      <c r="TWZ30" s="519"/>
      <c r="TXA30" s="519"/>
      <c r="TXE30" s="519"/>
      <c r="TXF30" s="519"/>
      <c r="TXJ30" s="519"/>
      <c r="TXK30" s="519"/>
      <c r="TXO30" s="519"/>
      <c r="TXP30" s="519"/>
      <c r="TXT30" s="519"/>
      <c r="TXU30" s="519"/>
      <c r="TXY30" s="519"/>
      <c r="TXZ30" s="519"/>
      <c r="TYD30" s="519"/>
      <c r="TYE30" s="519"/>
      <c r="TYI30" s="519"/>
      <c r="TYJ30" s="519"/>
      <c r="TYN30" s="519"/>
      <c r="TYO30" s="519"/>
      <c r="TYS30" s="519"/>
      <c r="TYT30" s="519"/>
      <c r="TYX30" s="519"/>
      <c r="TYY30" s="519"/>
      <c r="TZC30" s="519"/>
      <c r="TZD30" s="519"/>
      <c r="TZH30" s="519"/>
      <c r="TZI30" s="519"/>
      <c r="TZM30" s="519"/>
      <c r="TZN30" s="519"/>
      <c r="TZR30" s="519"/>
      <c r="TZS30" s="519"/>
      <c r="TZW30" s="519"/>
      <c r="TZX30" s="519"/>
      <c r="UAB30" s="519"/>
      <c r="UAC30" s="519"/>
      <c r="UAG30" s="519"/>
      <c r="UAH30" s="519"/>
      <c r="UAL30" s="519"/>
      <c r="UAM30" s="519"/>
      <c r="UAQ30" s="519"/>
      <c r="UAR30" s="519"/>
      <c r="UAV30" s="519"/>
      <c r="UAW30" s="519"/>
      <c r="UBA30" s="519"/>
      <c r="UBB30" s="519"/>
      <c r="UBF30" s="519"/>
      <c r="UBG30" s="519"/>
      <c r="UBK30" s="519"/>
      <c r="UBL30" s="519"/>
      <c r="UBP30" s="519"/>
      <c r="UBQ30" s="519"/>
      <c r="UBU30" s="519"/>
      <c r="UBV30" s="519"/>
      <c r="UBZ30" s="519"/>
      <c r="UCA30" s="519"/>
      <c r="UCE30" s="519"/>
      <c r="UCF30" s="519"/>
      <c r="UCJ30" s="519"/>
      <c r="UCK30" s="519"/>
      <c r="UCO30" s="519"/>
      <c r="UCP30" s="519"/>
      <c r="UCT30" s="519"/>
      <c r="UCU30" s="519"/>
      <c r="UCY30" s="519"/>
      <c r="UCZ30" s="519"/>
      <c r="UDD30" s="519"/>
      <c r="UDE30" s="519"/>
      <c r="UDI30" s="519"/>
      <c r="UDJ30" s="519"/>
      <c r="UDN30" s="519"/>
      <c r="UDO30" s="519"/>
      <c r="UDS30" s="519"/>
      <c r="UDT30" s="519"/>
      <c r="UDX30" s="519"/>
      <c r="UDY30" s="519"/>
      <c r="UEC30" s="519"/>
      <c r="UED30" s="519"/>
      <c r="UEH30" s="519"/>
      <c r="UEI30" s="519"/>
      <c r="UEM30" s="519"/>
      <c r="UEN30" s="519"/>
      <c r="UER30" s="519"/>
      <c r="UES30" s="519"/>
      <c r="UEW30" s="519"/>
      <c r="UEX30" s="519"/>
      <c r="UFB30" s="519"/>
      <c r="UFC30" s="519"/>
      <c r="UFG30" s="519"/>
      <c r="UFH30" s="519"/>
      <c r="UFL30" s="519"/>
      <c r="UFM30" s="519"/>
      <c r="UFQ30" s="519"/>
      <c r="UFR30" s="519"/>
      <c r="UFV30" s="519"/>
      <c r="UFW30" s="519"/>
      <c r="UGA30" s="519"/>
      <c r="UGB30" s="519"/>
      <c r="UGF30" s="519"/>
      <c r="UGG30" s="519"/>
      <c r="UGK30" s="519"/>
      <c r="UGL30" s="519"/>
      <c r="UGP30" s="519"/>
      <c r="UGQ30" s="519"/>
      <c r="UGU30" s="519"/>
      <c r="UGV30" s="519"/>
      <c r="UGZ30" s="519"/>
      <c r="UHA30" s="519"/>
      <c r="UHE30" s="519"/>
      <c r="UHF30" s="519"/>
      <c r="UHJ30" s="519"/>
      <c r="UHK30" s="519"/>
      <c r="UHO30" s="519"/>
      <c r="UHP30" s="519"/>
      <c r="UHT30" s="519"/>
      <c r="UHU30" s="519"/>
      <c r="UHY30" s="519"/>
      <c r="UHZ30" s="519"/>
      <c r="UID30" s="519"/>
      <c r="UIE30" s="519"/>
      <c r="UII30" s="519"/>
      <c r="UIJ30" s="519"/>
      <c r="UIN30" s="519"/>
      <c r="UIO30" s="519"/>
      <c r="UIS30" s="519"/>
      <c r="UIT30" s="519"/>
      <c r="UIX30" s="519"/>
      <c r="UIY30" s="519"/>
      <c r="UJC30" s="519"/>
      <c r="UJD30" s="519"/>
      <c r="UJH30" s="519"/>
      <c r="UJI30" s="519"/>
      <c r="UJM30" s="519"/>
      <c r="UJN30" s="519"/>
      <c r="UJR30" s="519"/>
      <c r="UJS30" s="519"/>
      <c r="UJW30" s="519"/>
      <c r="UJX30" s="519"/>
      <c r="UKB30" s="519"/>
      <c r="UKC30" s="519"/>
      <c r="UKG30" s="519"/>
      <c r="UKH30" s="519"/>
      <c r="UKL30" s="519"/>
      <c r="UKM30" s="519"/>
      <c r="UKQ30" s="519"/>
      <c r="UKR30" s="519"/>
      <c r="UKV30" s="519"/>
      <c r="UKW30" s="519"/>
      <c r="ULA30" s="519"/>
      <c r="ULB30" s="519"/>
      <c r="ULF30" s="519"/>
      <c r="ULG30" s="519"/>
      <c r="ULK30" s="519"/>
      <c r="ULL30" s="519"/>
      <c r="ULP30" s="519"/>
      <c r="ULQ30" s="519"/>
      <c r="ULU30" s="519"/>
      <c r="ULV30" s="519"/>
      <c r="ULZ30" s="519"/>
      <c r="UMA30" s="519"/>
      <c r="UME30" s="519"/>
      <c r="UMF30" s="519"/>
      <c r="UMJ30" s="519"/>
      <c r="UMK30" s="519"/>
      <c r="UMO30" s="519"/>
      <c r="UMP30" s="519"/>
      <c r="UMT30" s="519"/>
      <c r="UMU30" s="519"/>
      <c r="UMY30" s="519"/>
      <c r="UMZ30" s="519"/>
      <c r="UND30" s="519"/>
      <c r="UNE30" s="519"/>
      <c r="UNI30" s="519"/>
      <c r="UNJ30" s="519"/>
      <c r="UNN30" s="519"/>
      <c r="UNO30" s="519"/>
      <c r="UNS30" s="519"/>
      <c r="UNT30" s="519"/>
      <c r="UNX30" s="519"/>
      <c r="UNY30" s="519"/>
      <c r="UOC30" s="519"/>
      <c r="UOD30" s="519"/>
      <c r="UOH30" s="519"/>
      <c r="UOI30" s="519"/>
      <c r="UOM30" s="519"/>
      <c r="UON30" s="519"/>
      <c r="UOR30" s="519"/>
      <c r="UOS30" s="519"/>
      <c r="UOW30" s="519"/>
      <c r="UOX30" s="519"/>
      <c r="UPB30" s="519"/>
      <c r="UPC30" s="519"/>
      <c r="UPG30" s="519"/>
      <c r="UPH30" s="519"/>
      <c r="UPL30" s="519"/>
      <c r="UPM30" s="519"/>
      <c r="UPQ30" s="519"/>
      <c r="UPR30" s="519"/>
      <c r="UPV30" s="519"/>
      <c r="UPW30" s="519"/>
      <c r="UQA30" s="519"/>
      <c r="UQB30" s="519"/>
      <c r="UQF30" s="519"/>
      <c r="UQG30" s="519"/>
      <c r="UQK30" s="519"/>
      <c r="UQL30" s="519"/>
      <c r="UQP30" s="519"/>
      <c r="UQQ30" s="519"/>
      <c r="UQU30" s="519"/>
      <c r="UQV30" s="519"/>
      <c r="UQZ30" s="519"/>
      <c r="URA30" s="519"/>
      <c r="URE30" s="519"/>
      <c r="URF30" s="519"/>
      <c r="URJ30" s="519"/>
      <c r="URK30" s="519"/>
      <c r="URO30" s="519"/>
      <c r="URP30" s="519"/>
      <c r="URT30" s="519"/>
      <c r="URU30" s="519"/>
      <c r="URY30" s="519"/>
      <c r="URZ30" s="519"/>
      <c r="USD30" s="519"/>
      <c r="USE30" s="519"/>
      <c r="USI30" s="519"/>
      <c r="USJ30" s="519"/>
      <c r="USN30" s="519"/>
      <c r="USO30" s="519"/>
      <c r="USS30" s="519"/>
      <c r="UST30" s="519"/>
      <c r="USX30" s="519"/>
      <c r="USY30" s="519"/>
      <c r="UTC30" s="519"/>
      <c r="UTD30" s="519"/>
      <c r="UTH30" s="519"/>
      <c r="UTI30" s="519"/>
      <c r="UTM30" s="519"/>
      <c r="UTN30" s="519"/>
      <c r="UTR30" s="519"/>
      <c r="UTS30" s="519"/>
      <c r="UTW30" s="519"/>
      <c r="UTX30" s="519"/>
      <c r="UUB30" s="519"/>
      <c r="UUC30" s="519"/>
      <c r="UUG30" s="519"/>
      <c r="UUH30" s="519"/>
      <c r="UUL30" s="519"/>
      <c r="UUM30" s="519"/>
      <c r="UUQ30" s="519"/>
      <c r="UUR30" s="519"/>
      <c r="UUV30" s="519"/>
      <c r="UUW30" s="519"/>
      <c r="UVA30" s="519"/>
      <c r="UVB30" s="519"/>
      <c r="UVF30" s="519"/>
      <c r="UVG30" s="519"/>
      <c r="UVK30" s="519"/>
      <c r="UVL30" s="519"/>
      <c r="UVP30" s="519"/>
      <c r="UVQ30" s="519"/>
      <c r="UVU30" s="519"/>
      <c r="UVV30" s="519"/>
      <c r="UVZ30" s="519"/>
      <c r="UWA30" s="519"/>
      <c r="UWE30" s="519"/>
      <c r="UWF30" s="519"/>
      <c r="UWJ30" s="519"/>
      <c r="UWK30" s="519"/>
      <c r="UWO30" s="519"/>
      <c r="UWP30" s="519"/>
      <c r="UWT30" s="519"/>
      <c r="UWU30" s="519"/>
      <c r="UWY30" s="519"/>
      <c r="UWZ30" s="519"/>
      <c r="UXD30" s="519"/>
      <c r="UXE30" s="519"/>
      <c r="UXI30" s="519"/>
      <c r="UXJ30" s="519"/>
      <c r="UXN30" s="519"/>
      <c r="UXO30" s="519"/>
      <c r="UXS30" s="519"/>
      <c r="UXT30" s="519"/>
      <c r="UXX30" s="519"/>
      <c r="UXY30" s="519"/>
      <c r="UYC30" s="519"/>
      <c r="UYD30" s="519"/>
      <c r="UYH30" s="519"/>
      <c r="UYI30" s="519"/>
      <c r="UYM30" s="519"/>
      <c r="UYN30" s="519"/>
      <c r="UYR30" s="519"/>
      <c r="UYS30" s="519"/>
      <c r="UYW30" s="519"/>
      <c r="UYX30" s="519"/>
      <c r="UZB30" s="519"/>
      <c r="UZC30" s="519"/>
      <c r="UZG30" s="519"/>
      <c r="UZH30" s="519"/>
      <c r="UZL30" s="519"/>
      <c r="UZM30" s="519"/>
      <c r="UZQ30" s="519"/>
      <c r="UZR30" s="519"/>
      <c r="UZV30" s="519"/>
      <c r="UZW30" s="519"/>
      <c r="VAA30" s="519"/>
      <c r="VAB30" s="519"/>
      <c r="VAF30" s="519"/>
      <c r="VAG30" s="519"/>
      <c r="VAK30" s="519"/>
      <c r="VAL30" s="519"/>
      <c r="VAP30" s="519"/>
      <c r="VAQ30" s="519"/>
      <c r="VAU30" s="519"/>
      <c r="VAV30" s="519"/>
      <c r="VAZ30" s="519"/>
      <c r="VBA30" s="519"/>
      <c r="VBE30" s="519"/>
      <c r="VBF30" s="519"/>
      <c r="VBJ30" s="519"/>
      <c r="VBK30" s="519"/>
      <c r="VBO30" s="519"/>
      <c r="VBP30" s="519"/>
      <c r="VBT30" s="519"/>
      <c r="VBU30" s="519"/>
      <c r="VBY30" s="519"/>
      <c r="VBZ30" s="519"/>
      <c r="VCD30" s="519"/>
      <c r="VCE30" s="519"/>
      <c r="VCI30" s="519"/>
      <c r="VCJ30" s="519"/>
      <c r="VCN30" s="519"/>
      <c r="VCO30" s="519"/>
      <c r="VCS30" s="519"/>
      <c r="VCT30" s="519"/>
      <c r="VCX30" s="519"/>
      <c r="VCY30" s="519"/>
      <c r="VDC30" s="519"/>
      <c r="VDD30" s="519"/>
      <c r="VDH30" s="519"/>
      <c r="VDI30" s="519"/>
      <c r="VDM30" s="519"/>
      <c r="VDN30" s="519"/>
      <c r="VDR30" s="519"/>
      <c r="VDS30" s="519"/>
      <c r="VDW30" s="519"/>
      <c r="VDX30" s="519"/>
      <c r="VEB30" s="519"/>
      <c r="VEC30" s="519"/>
      <c r="VEG30" s="519"/>
      <c r="VEH30" s="519"/>
      <c r="VEL30" s="519"/>
      <c r="VEM30" s="519"/>
      <c r="VEQ30" s="519"/>
      <c r="VER30" s="519"/>
      <c r="VEV30" s="519"/>
      <c r="VEW30" s="519"/>
      <c r="VFA30" s="519"/>
      <c r="VFB30" s="519"/>
      <c r="VFF30" s="519"/>
      <c r="VFG30" s="519"/>
      <c r="VFK30" s="519"/>
      <c r="VFL30" s="519"/>
      <c r="VFP30" s="519"/>
      <c r="VFQ30" s="519"/>
      <c r="VFU30" s="519"/>
      <c r="VFV30" s="519"/>
      <c r="VFZ30" s="519"/>
      <c r="VGA30" s="519"/>
      <c r="VGE30" s="519"/>
      <c r="VGF30" s="519"/>
      <c r="VGJ30" s="519"/>
      <c r="VGK30" s="519"/>
      <c r="VGO30" s="519"/>
      <c r="VGP30" s="519"/>
      <c r="VGT30" s="519"/>
      <c r="VGU30" s="519"/>
      <c r="VGY30" s="519"/>
      <c r="VGZ30" s="519"/>
      <c r="VHD30" s="519"/>
      <c r="VHE30" s="519"/>
      <c r="VHI30" s="519"/>
      <c r="VHJ30" s="519"/>
      <c r="VHN30" s="519"/>
      <c r="VHO30" s="519"/>
      <c r="VHS30" s="519"/>
      <c r="VHT30" s="519"/>
      <c r="VHX30" s="519"/>
      <c r="VHY30" s="519"/>
      <c r="VIC30" s="519"/>
      <c r="VID30" s="519"/>
      <c r="VIH30" s="519"/>
      <c r="VII30" s="519"/>
      <c r="VIM30" s="519"/>
      <c r="VIN30" s="519"/>
      <c r="VIR30" s="519"/>
      <c r="VIS30" s="519"/>
      <c r="VIW30" s="519"/>
      <c r="VIX30" s="519"/>
      <c r="VJB30" s="519"/>
      <c r="VJC30" s="519"/>
      <c r="VJG30" s="519"/>
      <c r="VJH30" s="519"/>
      <c r="VJL30" s="519"/>
      <c r="VJM30" s="519"/>
      <c r="VJQ30" s="519"/>
      <c r="VJR30" s="519"/>
      <c r="VJV30" s="519"/>
      <c r="VJW30" s="519"/>
      <c r="VKA30" s="519"/>
      <c r="VKB30" s="519"/>
      <c r="VKF30" s="519"/>
      <c r="VKG30" s="519"/>
      <c r="VKK30" s="519"/>
      <c r="VKL30" s="519"/>
      <c r="VKP30" s="519"/>
      <c r="VKQ30" s="519"/>
      <c r="VKU30" s="519"/>
      <c r="VKV30" s="519"/>
      <c r="VKZ30" s="519"/>
      <c r="VLA30" s="519"/>
      <c r="VLE30" s="519"/>
      <c r="VLF30" s="519"/>
      <c r="VLJ30" s="519"/>
      <c r="VLK30" s="519"/>
      <c r="VLO30" s="519"/>
      <c r="VLP30" s="519"/>
      <c r="VLT30" s="519"/>
      <c r="VLU30" s="519"/>
      <c r="VLY30" s="519"/>
      <c r="VLZ30" s="519"/>
      <c r="VMD30" s="519"/>
      <c r="VME30" s="519"/>
      <c r="VMI30" s="519"/>
      <c r="VMJ30" s="519"/>
      <c r="VMN30" s="519"/>
      <c r="VMO30" s="519"/>
      <c r="VMS30" s="519"/>
      <c r="VMT30" s="519"/>
      <c r="VMX30" s="519"/>
      <c r="VMY30" s="519"/>
      <c r="VNC30" s="519"/>
      <c r="VND30" s="519"/>
      <c r="VNH30" s="519"/>
      <c r="VNI30" s="519"/>
      <c r="VNM30" s="519"/>
      <c r="VNN30" s="519"/>
      <c r="VNR30" s="519"/>
      <c r="VNS30" s="519"/>
      <c r="VNW30" s="519"/>
      <c r="VNX30" s="519"/>
      <c r="VOB30" s="519"/>
      <c r="VOC30" s="519"/>
      <c r="VOG30" s="519"/>
      <c r="VOH30" s="519"/>
      <c r="VOL30" s="519"/>
      <c r="VOM30" s="519"/>
      <c r="VOQ30" s="519"/>
      <c r="VOR30" s="519"/>
      <c r="VOV30" s="519"/>
      <c r="VOW30" s="519"/>
      <c r="VPA30" s="519"/>
      <c r="VPB30" s="519"/>
      <c r="VPF30" s="519"/>
      <c r="VPG30" s="519"/>
      <c r="VPK30" s="519"/>
      <c r="VPL30" s="519"/>
      <c r="VPP30" s="519"/>
      <c r="VPQ30" s="519"/>
      <c r="VPU30" s="519"/>
      <c r="VPV30" s="519"/>
      <c r="VPZ30" s="519"/>
      <c r="VQA30" s="519"/>
      <c r="VQE30" s="519"/>
      <c r="VQF30" s="519"/>
      <c r="VQJ30" s="519"/>
      <c r="VQK30" s="519"/>
      <c r="VQO30" s="519"/>
      <c r="VQP30" s="519"/>
      <c r="VQT30" s="519"/>
      <c r="VQU30" s="519"/>
      <c r="VQY30" s="519"/>
      <c r="VQZ30" s="519"/>
      <c r="VRD30" s="519"/>
      <c r="VRE30" s="519"/>
      <c r="VRI30" s="519"/>
      <c r="VRJ30" s="519"/>
      <c r="VRN30" s="519"/>
      <c r="VRO30" s="519"/>
      <c r="VRS30" s="519"/>
      <c r="VRT30" s="519"/>
      <c r="VRX30" s="519"/>
      <c r="VRY30" s="519"/>
      <c r="VSC30" s="519"/>
      <c r="VSD30" s="519"/>
      <c r="VSH30" s="519"/>
      <c r="VSI30" s="519"/>
      <c r="VSM30" s="519"/>
      <c r="VSN30" s="519"/>
      <c r="VSR30" s="519"/>
      <c r="VSS30" s="519"/>
      <c r="VSW30" s="519"/>
      <c r="VSX30" s="519"/>
      <c r="VTB30" s="519"/>
      <c r="VTC30" s="519"/>
      <c r="VTG30" s="519"/>
      <c r="VTH30" s="519"/>
      <c r="VTL30" s="519"/>
      <c r="VTM30" s="519"/>
      <c r="VTQ30" s="519"/>
      <c r="VTR30" s="519"/>
      <c r="VTV30" s="519"/>
      <c r="VTW30" s="519"/>
      <c r="VUA30" s="519"/>
      <c r="VUB30" s="519"/>
      <c r="VUF30" s="519"/>
      <c r="VUG30" s="519"/>
      <c r="VUK30" s="519"/>
      <c r="VUL30" s="519"/>
      <c r="VUP30" s="519"/>
      <c r="VUQ30" s="519"/>
      <c r="VUU30" s="519"/>
      <c r="VUV30" s="519"/>
      <c r="VUZ30" s="519"/>
      <c r="VVA30" s="519"/>
      <c r="VVE30" s="519"/>
      <c r="VVF30" s="519"/>
      <c r="VVJ30" s="519"/>
      <c r="VVK30" s="519"/>
      <c r="VVO30" s="519"/>
      <c r="VVP30" s="519"/>
      <c r="VVT30" s="519"/>
      <c r="VVU30" s="519"/>
      <c r="VVY30" s="519"/>
      <c r="VVZ30" s="519"/>
      <c r="VWD30" s="519"/>
      <c r="VWE30" s="519"/>
      <c r="VWI30" s="519"/>
      <c r="VWJ30" s="519"/>
      <c r="VWN30" s="519"/>
      <c r="VWO30" s="519"/>
      <c r="VWS30" s="519"/>
      <c r="VWT30" s="519"/>
      <c r="VWX30" s="519"/>
      <c r="VWY30" s="519"/>
      <c r="VXC30" s="519"/>
      <c r="VXD30" s="519"/>
      <c r="VXH30" s="519"/>
      <c r="VXI30" s="519"/>
      <c r="VXM30" s="519"/>
      <c r="VXN30" s="519"/>
      <c r="VXR30" s="519"/>
      <c r="VXS30" s="519"/>
      <c r="VXW30" s="519"/>
      <c r="VXX30" s="519"/>
      <c r="VYB30" s="519"/>
      <c r="VYC30" s="519"/>
      <c r="VYG30" s="519"/>
      <c r="VYH30" s="519"/>
      <c r="VYL30" s="519"/>
      <c r="VYM30" s="519"/>
      <c r="VYQ30" s="519"/>
      <c r="VYR30" s="519"/>
      <c r="VYV30" s="519"/>
      <c r="VYW30" s="519"/>
      <c r="VZA30" s="519"/>
      <c r="VZB30" s="519"/>
      <c r="VZF30" s="519"/>
      <c r="VZG30" s="519"/>
      <c r="VZK30" s="519"/>
      <c r="VZL30" s="519"/>
      <c r="VZP30" s="519"/>
      <c r="VZQ30" s="519"/>
      <c r="VZU30" s="519"/>
      <c r="VZV30" s="519"/>
      <c r="VZZ30" s="519"/>
      <c r="WAA30" s="519"/>
      <c r="WAE30" s="519"/>
      <c r="WAF30" s="519"/>
      <c r="WAJ30" s="519"/>
      <c r="WAK30" s="519"/>
      <c r="WAO30" s="519"/>
      <c r="WAP30" s="519"/>
      <c r="WAT30" s="519"/>
      <c r="WAU30" s="519"/>
      <c r="WAY30" s="519"/>
      <c r="WAZ30" s="519"/>
      <c r="WBD30" s="519"/>
      <c r="WBE30" s="519"/>
      <c r="WBI30" s="519"/>
      <c r="WBJ30" s="519"/>
      <c r="WBN30" s="519"/>
      <c r="WBO30" s="519"/>
      <c r="WBS30" s="519"/>
      <c r="WBT30" s="519"/>
      <c r="WBX30" s="519"/>
      <c r="WBY30" s="519"/>
      <c r="WCC30" s="519"/>
      <c r="WCD30" s="519"/>
      <c r="WCH30" s="519"/>
      <c r="WCI30" s="519"/>
      <c r="WCM30" s="519"/>
      <c r="WCN30" s="519"/>
      <c r="WCR30" s="519"/>
      <c r="WCS30" s="519"/>
      <c r="WCW30" s="519"/>
      <c r="WCX30" s="519"/>
      <c r="WDB30" s="519"/>
      <c r="WDC30" s="519"/>
      <c r="WDG30" s="519"/>
      <c r="WDH30" s="519"/>
      <c r="WDL30" s="519"/>
      <c r="WDM30" s="519"/>
      <c r="WDQ30" s="519"/>
      <c r="WDR30" s="519"/>
      <c r="WDV30" s="519"/>
      <c r="WDW30" s="519"/>
      <c r="WEA30" s="519"/>
      <c r="WEB30" s="519"/>
      <c r="WEF30" s="519"/>
      <c r="WEG30" s="519"/>
      <c r="WEK30" s="519"/>
      <c r="WEL30" s="519"/>
      <c r="WEP30" s="519"/>
      <c r="WEQ30" s="519"/>
      <c r="WEU30" s="519"/>
      <c r="WEV30" s="519"/>
      <c r="WEZ30" s="519"/>
      <c r="WFA30" s="519"/>
      <c r="WFE30" s="519"/>
      <c r="WFF30" s="519"/>
      <c r="WFJ30" s="519"/>
      <c r="WFK30" s="519"/>
      <c r="WFO30" s="519"/>
      <c r="WFP30" s="519"/>
      <c r="WFT30" s="519"/>
      <c r="WFU30" s="519"/>
      <c r="WFY30" s="519"/>
      <c r="WFZ30" s="519"/>
      <c r="WGD30" s="519"/>
      <c r="WGE30" s="519"/>
      <c r="WGI30" s="519"/>
      <c r="WGJ30" s="519"/>
      <c r="WGN30" s="519"/>
      <c r="WGO30" s="519"/>
      <c r="WGS30" s="519"/>
      <c r="WGT30" s="519"/>
      <c r="WGX30" s="519"/>
      <c r="WGY30" s="519"/>
      <c r="WHC30" s="519"/>
      <c r="WHD30" s="519"/>
      <c r="WHH30" s="519"/>
      <c r="WHI30" s="519"/>
      <c r="WHM30" s="519"/>
      <c r="WHN30" s="519"/>
      <c r="WHR30" s="519"/>
      <c r="WHS30" s="519"/>
      <c r="WHW30" s="519"/>
      <c r="WHX30" s="519"/>
      <c r="WIB30" s="519"/>
      <c r="WIC30" s="519"/>
      <c r="WIG30" s="519"/>
      <c r="WIH30" s="519"/>
      <c r="WIL30" s="519"/>
      <c r="WIM30" s="519"/>
      <c r="WIQ30" s="519"/>
      <c r="WIR30" s="519"/>
      <c r="WIV30" s="519"/>
      <c r="WIW30" s="519"/>
      <c r="WJA30" s="519"/>
      <c r="WJB30" s="519"/>
      <c r="WJF30" s="519"/>
      <c r="WJG30" s="519"/>
      <c r="WJK30" s="519"/>
      <c r="WJL30" s="519"/>
      <c r="WJP30" s="519"/>
      <c r="WJQ30" s="519"/>
      <c r="WJU30" s="519"/>
      <c r="WJV30" s="519"/>
      <c r="WJZ30" s="519"/>
      <c r="WKA30" s="519"/>
      <c r="WKE30" s="519"/>
      <c r="WKF30" s="519"/>
      <c r="WKJ30" s="519"/>
      <c r="WKK30" s="519"/>
      <c r="WKO30" s="519"/>
      <c r="WKP30" s="519"/>
      <c r="WKT30" s="519"/>
      <c r="WKU30" s="519"/>
      <c r="WKY30" s="519"/>
      <c r="WKZ30" s="519"/>
      <c r="WLD30" s="519"/>
      <c r="WLE30" s="519"/>
      <c r="WLI30" s="519"/>
      <c r="WLJ30" s="519"/>
      <c r="WLN30" s="519"/>
      <c r="WLO30" s="519"/>
      <c r="WLS30" s="519"/>
      <c r="WLT30" s="519"/>
      <c r="WLX30" s="519"/>
      <c r="WLY30" s="519"/>
      <c r="WMC30" s="519"/>
      <c r="WMD30" s="519"/>
      <c r="WMH30" s="519"/>
      <c r="WMI30" s="519"/>
      <c r="WMM30" s="519"/>
      <c r="WMN30" s="519"/>
      <c r="WMR30" s="519"/>
      <c r="WMS30" s="519"/>
      <c r="WMW30" s="519"/>
      <c r="WMX30" s="519"/>
      <c r="WNB30" s="519"/>
      <c r="WNC30" s="519"/>
      <c r="WNG30" s="519"/>
      <c r="WNH30" s="519"/>
      <c r="WNL30" s="519"/>
      <c r="WNM30" s="519"/>
      <c r="WNQ30" s="519"/>
      <c r="WNR30" s="519"/>
      <c r="WNV30" s="519"/>
      <c r="WNW30" s="519"/>
      <c r="WOA30" s="519"/>
      <c r="WOB30" s="519"/>
      <c r="WOF30" s="519"/>
      <c r="WOG30" s="519"/>
      <c r="WOK30" s="519"/>
      <c r="WOL30" s="519"/>
      <c r="WOP30" s="519"/>
      <c r="WOQ30" s="519"/>
      <c r="WOU30" s="519"/>
      <c r="WOV30" s="519"/>
      <c r="WOZ30" s="519"/>
      <c r="WPA30" s="519"/>
      <c r="WPE30" s="519"/>
      <c r="WPF30" s="519"/>
      <c r="WPJ30" s="519"/>
      <c r="WPK30" s="519"/>
      <c r="WPO30" s="519"/>
      <c r="WPP30" s="519"/>
      <c r="WPT30" s="519"/>
      <c r="WPU30" s="519"/>
      <c r="WPY30" s="519"/>
      <c r="WPZ30" s="519"/>
      <c r="WQD30" s="519"/>
      <c r="WQE30" s="519"/>
      <c r="WQI30" s="519"/>
      <c r="WQJ30" s="519"/>
      <c r="WQN30" s="519"/>
      <c r="WQO30" s="519"/>
      <c r="WQS30" s="519"/>
      <c r="WQT30" s="519"/>
      <c r="WQX30" s="519"/>
      <c r="WQY30" s="519"/>
      <c r="WRC30" s="519"/>
      <c r="WRD30" s="519"/>
      <c r="WRH30" s="519"/>
      <c r="WRI30" s="519"/>
      <c r="WRM30" s="519"/>
      <c r="WRN30" s="519"/>
      <c r="WRR30" s="519"/>
      <c r="WRS30" s="519"/>
      <c r="WRW30" s="519"/>
      <c r="WRX30" s="519"/>
      <c r="WSB30" s="519"/>
      <c r="WSC30" s="519"/>
      <c r="WSG30" s="519"/>
      <c r="WSH30" s="519"/>
      <c r="WSL30" s="519"/>
      <c r="WSM30" s="519"/>
      <c r="WSQ30" s="519"/>
      <c r="WSR30" s="519"/>
      <c r="WSV30" s="519"/>
      <c r="WSW30" s="519"/>
      <c r="WTA30" s="519"/>
      <c r="WTB30" s="519"/>
      <c r="WTF30" s="519"/>
      <c r="WTG30" s="519"/>
      <c r="WTK30" s="519"/>
      <c r="WTL30" s="519"/>
      <c r="WTP30" s="519"/>
      <c r="WTQ30" s="519"/>
      <c r="WTU30" s="519"/>
      <c r="WTV30" s="519"/>
      <c r="WTZ30" s="519"/>
      <c r="WUA30" s="519"/>
      <c r="WUE30" s="519"/>
      <c r="WUF30" s="519"/>
      <c r="WUJ30" s="519"/>
      <c r="WUK30" s="519"/>
      <c r="WUO30" s="519"/>
      <c r="WUP30" s="519"/>
      <c r="WUT30" s="519"/>
      <c r="WUU30" s="519"/>
      <c r="WUY30" s="519"/>
      <c r="WUZ30" s="519"/>
      <c r="WVD30" s="519"/>
      <c r="WVE30" s="519"/>
      <c r="WVI30" s="519"/>
      <c r="WVJ30" s="519"/>
      <c r="WVN30" s="519"/>
      <c r="WVO30" s="519"/>
      <c r="WVS30" s="519"/>
      <c r="WVT30" s="519"/>
      <c r="WVX30" s="519"/>
      <c r="WVY30" s="519"/>
      <c r="WWC30" s="519"/>
      <c r="WWD30" s="519"/>
      <c r="WWH30" s="519"/>
      <c r="WWI30" s="519"/>
      <c r="WWM30" s="519"/>
      <c r="WWN30" s="519"/>
      <c r="WWR30" s="519"/>
      <c r="WWS30" s="519"/>
      <c r="WWW30" s="519"/>
      <c r="WWX30" s="519"/>
      <c r="WXB30" s="519"/>
      <c r="WXC30" s="519"/>
      <c r="WXG30" s="519"/>
      <c r="WXH30" s="519"/>
      <c r="WXL30" s="519"/>
      <c r="WXM30" s="519"/>
      <c r="WXQ30" s="519"/>
      <c r="WXR30" s="519"/>
      <c r="WXV30" s="519"/>
      <c r="WXW30" s="519"/>
      <c r="WYA30" s="519"/>
      <c r="WYB30" s="519"/>
      <c r="WYF30" s="519"/>
      <c r="WYG30" s="519"/>
      <c r="WYK30" s="519"/>
      <c r="WYL30" s="519"/>
      <c r="WYP30" s="519"/>
      <c r="WYQ30" s="519"/>
      <c r="WYU30" s="519"/>
      <c r="WYV30" s="519"/>
      <c r="WYZ30" s="519"/>
      <c r="WZA30" s="519"/>
      <c r="WZE30" s="519"/>
      <c r="WZF30" s="519"/>
      <c r="WZJ30" s="519"/>
      <c r="WZK30" s="519"/>
      <c r="WZO30" s="519"/>
      <c r="WZP30" s="519"/>
      <c r="WZT30" s="519"/>
      <c r="WZU30" s="519"/>
      <c r="WZY30" s="519"/>
      <c r="WZZ30" s="519"/>
      <c r="XAD30" s="519"/>
      <c r="XAE30" s="519"/>
      <c r="XAI30" s="519"/>
      <c r="XAJ30" s="519"/>
      <c r="XAN30" s="519"/>
      <c r="XAO30" s="519"/>
      <c r="XAS30" s="519"/>
      <c r="XAT30" s="519"/>
      <c r="XAX30" s="519"/>
      <c r="XAY30" s="519"/>
      <c r="XBC30" s="519"/>
      <c r="XBD30" s="519"/>
      <c r="XBH30" s="519"/>
      <c r="XBI30" s="519"/>
      <c r="XBM30" s="519"/>
      <c r="XBN30" s="519"/>
      <c r="XBR30" s="519"/>
      <c r="XBS30" s="519"/>
      <c r="XBW30" s="519"/>
      <c r="XBX30" s="519"/>
      <c r="XCB30" s="519"/>
      <c r="XCC30" s="519"/>
      <c r="XCG30" s="519"/>
      <c r="XCH30" s="519"/>
      <c r="XCL30" s="519"/>
      <c r="XCM30" s="519"/>
      <c r="XCQ30" s="519"/>
      <c r="XCR30" s="519"/>
      <c r="XCV30" s="519"/>
      <c r="XCW30" s="519"/>
      <c r="XDA30" s="519"/>
      <c r="XDB30" s="519"/>
      <c r="XDF30" s="519"/>
      <c r="XDG30" s="519"/>
      <c r="XDK30" s="519"/>
      <c r="XDL30" s="519"/>
      <c r="XDP30" s="519"/>
      <c r="XDQ30" s="519"/>
      <c r="XDU30" s="519"/>
      <c r="XDV30" s="519"/>
      <c r="XDZ30" s="519"/>
      <c r="XEA30" s="519"/>
      <c r="XEE30" s="519"/>
      <c r="XEF30" s="519"/>
      <c r="XEJ30" s="519"/>
      <c r="XEK30" s="519"/>
      <c r="XEO30" s="519"/>
      <c r="XEP30" s="519"/>
      <c r="XET30" s="519"/>
      <c r="XEU30" s="519"/>
      <c r="XEY30" s="519"/>
      <c r="XEZ30" s="519"/>
    </row>
    <row r="31" spans="1:2045 2049:3070 3074:4095 4099:5120 5124:7165 7169:8190 8194:9215 9219:10240 10244:12285 12289:13310 13314:14335 14339:15360 15364:16380" ht="20.100000000000001" customHeight="1" x14ac:dyDescent="0.2">
      <c r="A31" s="293" t="s">
        <v>373</v>
      </c>
      <c r="B31" s="294" t="s">
        <v>491</v>
      </c>
      <c r="C31" s="293" t="s">
        <v>482</v>
      </c>
      <c r="D31" s="697">
        <f>'14. Indicators by beneficiaries'!P27</f>
        <v>0</v>
      </c>
      <c r="E31" s="697"/>
      <c r="I31" s="519"/>
      <c r="J31" s="519"/>
      <c r="N31" s="519"/>
      <c r="O31" s="519"/>
      <c r="S31" s="519"/>
      <c r="T31" s="519"/>
      <c r="X31" s="519"/>
      <c r="Y31" s="519"/>
      <c r="AC31" s="519"/>
      <c r="AD31" s="519"/>
      <c r="AH31" s="519"/>
      <c r="AI31" s="519"/>
      <c r="AM31" s="519"/>
      <c r="AN31" s="519"/>
      <c r="AR31" s="519"/>
      <c r="AS31" s="519"/>
      <c r="AW31" s="519"/>
      <c r="AX31" s="519"/>
      <c r="BB31" s="519"/>
      <c r="BC31" s="519"/>
      <c r="BG31" s="519"/>
      <c r="BH31" s="519"/>
      <c r="BL31" s="519"/>
      <c r="BM31" s="519"/>
      <c r="BQ31" s="519"/>
      <c r="BR31" s="519"/>
      <c r="BV31" s="519"/>
      <c r="BW31" s="519"/>
      <c r="CA31" s="519"/>
      <c r="CB31" s="519"/>
      <c r="CF31" s="519"/>
      <c r="CG31" s="519"/>
      <c r="CK31" s="519"/>
      <c r="CL31" s="519"/>
      <c r="CP31" s="519"/>
      <c r="CQ31" s="519"/>
      <c r="CU31" s="519"/>
      <c r="CV31" s="519"/>
      <c r="CZ31" s="519"/>
      <c r="DA31" s="519"/>
      <c r="DE31" s="519"/>
      <c r="DF31" s="519"/>
      <c r="DJ31" s="519"/>
      <c r="DK31" s="519"/>
      <c r="DO31" s="519"/>
      <c r="DP31" s="519"/>
      <c r="DT31" s="519"/>
      <c r="DU31" s="519"/>
      <c r="DY31" s="519"/>
      <c r="DZ31" s="519"/>
      <c r="ED31" s="519"/>
      <c r="EE31" s="519"/>
      <c r="EI31" s="519"/>
      <c r="EJ31" s="519"/>
      <c r="EN31" s="519"/>
      <c r="EO31" s="519"/>
      <c r="ES31" s="519"/>
      <c r="ET31" s="519"/>
      <c r="EX31" s="519"/>
      <c r="EY31" s="519"/>
      <c r="FC31" s="519"/>
      <c r="FD31" s="519"/>
      <c r="FH31" s="519"/>
      <c r="FI31" s="519"/>
      <c r="FM31" s="519"/>
      <c r="FN31" s="519"/>
      <c r="FR31" s="519"/>
      <c r="FS31" s="519"/>
      <c r="FW31" s="519"/>
      <c r="FX31" s="519"/>
      <c r="GB31" s="519"/>
      <c r="GC31" s="519"/>
      <c r="GG31" s="519"/>
      <c r="GH31" s="519"/>
      <c r="GL31" s="519"/>
      <c r="GM31" s="519"/>
      <c r="GQ31" s="519"/>
      <c r="GR31" s="519"/>
      <c r="GV31" s="519"/>
      <c r="GW31" s="519"/>
      <c r="HA31" s="519"/>
      <c r="HB31" s="519"/>
      <c r="HF31" s="519"/>
      <c r="HG31" s="519"/>
      <c r="HK31" s="519"/>
      <c r="HL31" s="519"/>
      <c r="HP31" s="519"/>
      <c r="HQ31" s="519"/>
      <c r="HU31" s="519"/>
      <c r="HV31" s="519"/>
      <c r="HZ31" s="519"/>
      <c r="IA31" s="519"/>
      <c r="IE31" s="519"/>
      <c r="IF31" s="519"/>
      <c r="IJ31" s="519"/>
      <c r="IK31" s="519"/>
      <c r="IO31" s="519"/>
      <c r="IP31" s="519"/>
      <c r="IT31" s="519"/>
      <c r="IU31" s="519"/>
      <c r="IY31" s="519"/>
      <c r="IZ31" s="519"/>
      <c r="JD31" s="519"/>
      <c r="JE31" s="519"/>
      <c r="JI31" s="519"/>
      <c r="JJ31" s="519"/>
      <c r="JN31" s="519"/>
      <c r="JO31" s="519"/>
      <c r="JS31" s="519"/>
      <c r="JT31" s="519"/>
      <c r="JX31" s="519"/>
      <c r="JY31" s="519"/>
      <c r="KC31" s="519"/>
      <c r="KD31" s="519"/>
      <c r="KH31" s="519"/>
      <c r="KI31" s="519"/>
      <c r="KM31" s="519"/>
      <c r="KN31" s="519"/>
      <c r="KR31" s="519"/>
      <c r="KS31" s="519"/>
      <c r="KW31" s="519"/>
      <c r="KX31" s="519"/>
      <c r="LB31" s="519"/>
      <c r="LC31" s="519"/>
      <c r="LG31" s="519"/>
      <c r="LH31" s="519"/>
      <c r="LL31" s="519"/>
      <c r="LM31" s="519"/>
      <c r="LQ31" s="519"/>
      <c r="LR31" s="519"/>
      <c r="LV31" s="519"/>
      <c r="LW31" s="519"/>
      <c r="MA31" s="519"/>
      <c r="MB31" s="519"/>
      <c r="MF31" s="519"/>
      <c r="MG31" s="519"/>
      <c r="MK31" s="519"/>
      <c r="ML31" s="519"/>
      <c r="MP31" s="519"/>
      <c r="MQ31" s="519"/>
      <c r="MU31" s="519"/>
      <c r="MV31" s="519"/>
      <c r="MZ31" s="519"/>
      <c r="NA31" s="519"/>
      <c r="NE31" s="519"/>
      <c r="NF31" s="519"/>
      <c r="NJ31" s="519"/>
      <c r="NK31" s="519"/>
      <c r="NO31" s="519"/>
      <c r="NP31" s="519"/>
      <c r="NT31" s="519"/>
      <c r="NU31" s="519"/>
      <c r="NY31" s="519"/>
      <c r="NZ31" s="519"/>
      <c r="OD31" s="519"/>
      <c r="OE31" s="519"/>
      <c r="OI31" s="519"/>
      <c r="OJ31" s="519"/>
      <c r="ON31" s="519"/>
      <c r="OO31" s="519"/>
      <c r="OS31" s="519"/>
      <c r="OT31" s="519"/>
      <c r="OX31" s="519"/>
      <c r="OY31" s="519"/>
      <c r="PC31" s="519"/>
      <c r="PD31" s="519"/>
      <c r="PH31" s="519"/>
      <c r="PI31" s="519"/>
      <c r="PM31" s="519"/>
      <c r="PN31" s="519"/>
      <c r="PR31" s="519"/>
      <c r="PS31" s="519"/>
      <c r="PW31" s="519"/>
      <c r="PX31" s="519"/>
      <c r="QB31" s="519"/>
      <c r="QC31" s="519"/>
      <c r="QG31" s="519"/>
      <c r="QH31" s="519"/>
      <c r="QL31" s="519"/>
      <c r="QM31" s="519"/>
      <c r="QQ31" s="519"/>
      <c r="QR31" s="519"/>
      <c r="QV31" s="519"/>
      <c r="QW31" s="519"/>
      <c r="RA31" s="519"/>
      <c r="RB31" s="519"/>
      <c r="RF31" s="519"/>
      <c r="RG31" s="519"/>
      <c r="RK31" s="519"/>
      <c r="RL31" s="519"/>
      <c r="RP31" s="519"/>
      <c r="RQ31" s="519"/>
      <c r="RU31" s="519"/>
      <c r="RV31" s="519"/>
      <c r="RZ31" s="519"/>
      <c r="SA31" s="519"/>
      <c r="SE31" s="519"/>
      <c r="SF31" s="519"/>
      <c r="SJ31" s="519"/>
      <c r="SK31" s="519"/>
      <c r="SO31" s="519"/>
      <c r="SP31" s="519"/>
      <c r="ST31" s="519"/>
      <c r="SU31" s="519"/>
      <c r="SY31" s="519"/>
      <c r="SZ31" s="519"/>
      <c r="TD31" s="519"/>
      <c r="TE31" s="519"/>
      <c r="TI31" s="519"/>
      <c r="TJ31" s="519"/>
      <c r="TN31" s="519"/>
      <c r="TO31" s="519"/>
      <c r="TS31" s="519"/>
      <c r="TT31" s="519"/>
      <c r="TX31" s="519"/>
      <c r="TY31" s="519"/>
      <c r="UC31" s="519"/>
      <c r="UD31" s="519"/>
      <c r="UH31" s="519"/>
      <c r="UI31" s="519"/>
      <c r="UM31" s="519"/>
      <c r="UN31" s="519"/>
      <c r="UR31" s="519"/>
      <c r="US31" s="519"/>
      <c r="UW31" s="519"/>
      <c r="UX31" s="519"/>
      <c r="VB31" s="519"/>
      <c r="VC31" s="519"/>
      <c r="VG31" s="519"/>
      <c r="VH31" s="519"/>
      <c r="VL31" s="519"/>
      <c r="VM31" s="519"/>
      <c r="VQ31" s="519"/>
      <c r="VR31" s="519"/>
      <c r="VV31" s="519"/>
      <c r="VW31" s="519"/>
      <c r="WA31" s="519"/>
      <c r="WB31" s="519"/>
      <c r="WF31" s="519"/>
      <c r="WG31" s="519"/>
      <c r="WK31" s="519"/>
      <c r="WL31" s="519"/>
      <c r="WP31" s="519"/>
      <c r="WQ31" s="519"/>
      <c r="WU31" s="519"/>
      <c r="WV31" s="519"/>
      <c r="WZ31" s="519"/>
      <c r="XA31" s="519"/>
      <c r="XE31" s="519"/>
      <c r="XF31" s="519"/>
      <c r="XJ31" s="519"/>
      <c r="XK31" s="519"/>
      <c r="XO31" s="519"/>
      <c r="XP31" s="519"/>
      <c r="XT31" s="519"/>
      <c r="XU31" s="519"/>
      <c r="XY31" s="519"/>
      <c r="XZ31" s="519"/>
      <c r="YD31" s="519"/>
      <c r="YE31" s="519"/>
      <c r="YI31" s="519"/>
      <c r="YJ31" s="519"/>
      <c r="YN31" s="519"/>
      <c r="YO31" s="519"/>
      <c r="YS31" s="519"/>
      <c r="YT31" s="519"/>
      <c r="YX31" s="519"/>
      <c r="YY31" s="519"/>
      <c r="ZC31" s="519"/>
      <c r="ZD31" s="519"/>
      <c r="ZH31" s="519"/>
      <c r="ZI31" s="519"/>
      <c r="ZM31" s="519"/>
      <c r="ZN31" s="519"/>
      <c r="ZR31" s="519"/>
      <c r="ZS31" s="519"/>
      <c r="ZW31" s="519"/>
      <c r="ZX31" s="519"/>
      <c r="AAB31" s="519"/>
      <c r="AAC31" s="519"/>
      <c r="AAG31" s="519"/>
      <c r="AAH31" s="519"/>
      <c r="AAL31" s="519"/>
      <c r="AAM31" s="519"/>
      <c r="AAQ31" s="519"/>
      <c r="AAR31" s="519"/>
      <c r="AAV31" s="519"/>
      <c r="AAW31" s="519"/>
      <c r="ABA31" s="519"/>
      <c r="ABB31" s="519"/>
      <c r="ABF31" s="519"/>
      <c r="ABG31" s="519"/>
      <c r="ABK31" s="519"/>
      <c r="ABL31" s="519"/>
      <c r="ABP31" s="519"/>
      <c r="ABQ31" s="519"/>
      <c r="ABU31" s="519"/>
      <c r="ABV31" s="519"/>
      <c r="ABZ31" s="519"/>
      <c r="ACA31" s="519"/>
      <c r="ACE31" s="519"/>
      <c r="ACF31" s="519"/>
      <c r="ACJ31" s="519"/>
      <c r="ACK31" s="519"/>
      <c r="ACO31" s="519"/>
      <c r="ACP31" s="519"/>
      <c r="ACT31" s="519"/>
      <c r="ACU31" s="519"/>
      <c r="ACY31" s="519"/>
      <c r="ACZ31" s="519"/>
      <c r="ADD31" s="519"/>
      <c r="ADE31" s="519"/>
      <c r="ADI31" s="519"/>
      <c r="ADJ31" s="519"/>
      <c r="ADN31" s="519"/>
      <c r="ADO31" s="519"/>
      <c r="ADS31" s="519"/>
      <c r="ADT31" s="519"/>
      <c r="ADX31" s="519"/>
      <c r="ADY31" s="519"/>
      <c r="AEC31" s="519"/>
      <c r="AED31" s="519"/>
      <c r="AEH31" s="519"/>
      <c r="AEI31" s="519"/>
      <c r="AEM31" s="519"/>
      <c r="AEN31" s="519"/>
      <c r="AER31" s="519"/>
      <c r="AES31" s="519"/>
      <c r="AEW31" s="519"/>
      <c r="AEX31" s="519"/>
      <c r="AFB31" s="519"/>
      <c r="AFC31" s="519"/>
      <c r="AFG31" s="519"/>
      <c r="AFH31" s="519"/>
      <c r="AFL31" s="519"/>
      <c r="AFM31" s="519"/>
      <c r="AFQ31" s="519"/>
      <c r="AFR31" s="519"/>
      <c r="AFV31" s="519"/>
      <c r="AFW31" s="519"/>
      <c r="AGA31" s="519"/>
      <c r="AGB31" s="519"/>
      <c r="AGF31" s="519"/>
      <c r="AGG31" s="519"/>
      <c r="AGK31" s="519"/>
      <c r="AGL31" s="519"/>
      <c r="AGP31" s="519"/>
      <c r="AGQ31" s="519"/>
      <c r="AGU31" s="519"/>
      <c r="AGV31" s="519"/>
      <c r="AGZ31" s="519"/>
      <c r="AHA31" s="519"/>
      <c r="AHE31" s="519"/>
      <c r="AHF31" s="519"/>
      <c r="AHJ31" s="519"/>
      <c r="AHK31" s="519"/>
      <c r="AHO31" s="519"/>
      <c r="AHP31" s="519"/>
      <c r="AHT31" s="519"/>
      <c r="AHU31" s="519"/>
      <c r="AHY31" s="519"/>
      <c r="AHZ31" s="519"/>
      <c r="AID31" s="519"/>
      <c r="AIE31" s="519"/>
      <c r="AII31" s="519"/>
      <c r="AIJ31" s="519"/>
      <c r="AIN31" s="519"/>
      <c r="AIO31" s="519"/>
      <c r="AIS31" s="519"/>
      <c r="AIT31" s="519"/>
      <c r="AIX31" s="519"/>
      <c r="AIY31" s="519"/>
      <c r="AJC31" s="519"/>
      <c r="AJD31" s="519"/>
      <c r="AJH31" s="519"/>
      <c r="AJI31" s="519"/>
      <c r="AJM31" s="519"/>
      <c r="AJN31" s="519"/>
      <c r="AJR31" s="519"/>
      <c r="AJS31" s="519"/>
      <c r="AJW31" s="519"/>
      <c r="AJX31" s="519"/>
      <c r="AKB31" s="519"/>
      <c r="AKC31" s="519"/>
      <c r="AKG31" s="519"/>
      <c r="AKH31" s="519"/>
      <c r="AKL31" s="519"/>
      <c r="AKM31" s="519"/>
      <c r="AKQ31" s="519"/>
      <c r="AKR31" s="519"/>
      <c r="AKV31" s="519"/>
      <c r="AKW31" s="519"/>
      <c r="ALA31" s="519"/>
      <c r="ALB31" s="519"/>
      <c r="ALF31" s="519"/>
      <c r="ALG31" s="519"/>
      <c r="ALK31" s="519"/>
      <c r="ALL31" s="519"/>
      <c r="ALP31" s="519"/>
      <c r="ALQ31" s="519"/>
      <c r="ALU31" s="519"/>
      <c r="ALV31" s="519"/>
      <c r="ALZ31" s="519"/>
      <c r="AMA31" s="519"/>
      <c r="AME31" s="519"/>
      <c r="AMF31" s="519"/>
      <c r="AMJ31" s="519"/>
      <c r="AMK31" s="519"/>
      <c r="AMO31" s="519"/>
      <c r="AMP31" s="519"/>
      <c r="AMT31" s="519"/>
      <c r="AMU31" s="519"/>
      <c r="AMY31" s="519"/>
      <c r="AMZ31" s="519"/>
      <c r="AND31" s="519"/>
      <c r="ANE31" s="519"/>
      <c r="ANI31" s="519"/>
      <c r="ANJ31" s="519"/>
      <c r="ANN31" s="519"/>
      <c r="ANO31" s="519"/>
      <c r="ANS31" s="519"/>
      <c r="ANT31" s="519"/>
      <c r="ANX31" s="519"/>
      <c r="ANY31" s="519"/>
      <c r="AOC31" s="519"/>
      <c r="AOD31" s="519"/>
      <c r="AOH31" s="519"/>
      <c r="AOI31" s="519"/>
      <c r="AOM31" s="519"/>
      <c r="AON31" s="519"/>
      <c r="AOR31" s="519"/>
      <c r="AOS31" s="519"/>
      <c r="AOW31" s="519"/>
      <c r="AOX31" s="519"/>
      <c r="APB31" s="519"/>
      <c r="APC31" s="519"/>
      <c r="APG31" s="519"/>
      <c r="APH31" s="519"/>
      <c r="APL31" s="519"/>
      <c r="APM31" s="519"/>
      <c r="APQ31" s="519"/>
      <c r="APR31" s="519"/>
      <c r="APV31" s="519"/>
      <c r="APW31" s="519"/>
      <c r="AQA31" s="519"/>
      <c r="AQB31" s="519"/>
      <c r="AQF31" s="519"/>
      <c r="AQG31" s="519"/>
      <c r="AQK31" s="519"/>
      <c r="AQL31" s="519"/>
      <c r="AQP31" s="519"/>
      <c r="AQQ31" s="519"/>
      <c r="AQU31" s="519"/>
      <c r="AQV31" s="519"/>
      <c r="AQZ31" s="519"/>
      <c r="ARA31" s="519"/>
      <c r="ARE31" s="519"/>
      <c r="ARF31" s="519"/>
      <c r="ARJ31" s="519"/>
      <c r="ARK31" s="519"/>
      <c r="ARO31" s="519"/>
      <c r="ARP31" s="519"/>
      <c r="ART31" s="519"/>
      <c r="ARU31" s="519"/>
      <c r="ARY31" s="519"/>
      <c r="ARZ31" s="519"/>
      <c r="ASD31" s="519"/>
      <c r="ASE31" s="519"/>
      <c r="ASI31" s="519"/>
      <c r="ASJ31" s="519"/>
      <c r="ASN31" s="519"/>
      <c r="ASO31" s="519"/>
      <c r="ASS31" s="519"/>
      <c r="AST31" s="519"/>
      <c r="ASX31" s="519"/>
      <c r="ASY31" s="519"/>
      <c r="ATC31" s="519"/>
      <c r="ATD31" s="519"/>
      <c r="ATH31" s="519"/>
      <c r="ATI31" s="519"/>
      <c r="ATM31" s="519"/>
      <c r="ATN31" s="519"/>
      <c r="ATR31" s="519"/>
      <c r="ATS31" s="519"/>
      <c r="ATW31" s="519"/>
      <c r="ATX31" s="519"/>
      <c r="AUB31" s="519"/>
      <c r="AUC31" s="519"/>
      <c r="AUG31" s="519"/>
      <c r="AUH31" s="519"/>
      <c r="AUL31" s="519"/>
      <c r="AUM31" s="519"/>
      <c r="AUQ31" s="519"/>
      <c r="AUR31" s="519"/>
      <c r="AUV31" s="519"/>
      <c r="AUW31" s="519"/>
      <c r="AVA31" s="519"/>
      <c r="AVB31" s="519"/>
      <c r="AVF31" s="519"/>
      <c r="AVG31" s="519"/>
      <c r="AVK31" s="519"/>
      <c r="AVL31" s="519"/>
      <c r="AVP31" s="519"/>
      <c r="AVQ31" s="519"/>
      <c r="AVU31" s="519"/>
      <c r="AVV31" s="519"/>
      <c r="AVZ31" s="519"/>
      <c r="AWA31" s="519"/>
      <c r="AWE31" s="519"/>
      <c r="AWF31" s="519"/>
      <c r="AWJ31" s="519"/>
      <c r="AWK31" s="519"/>
      <c r="AWO31" s="519"/>
      <c r="AWP31" s="519"/>
      <c r="AWT31" s="519"/>
      <c r="AWU31" s="519"/>
      <c r="AWY31" s="519"/>
      <c r="AWZ31" s="519"/>
      <c r="AXD31" s="519"/>
      <c r="AXE31" s="519"/>
      <c r="AXI31" s="519"/>
      <c r="AXJ31" s="519"/>
      <c r="AXN31" s="519"/>
      <c r="AXO31" s="519"/>
      <c r="AXS31" s="519"/>
      <c r="AXT31" s="519"/>
      <c r="AXX31" s="519"/>
      <c r="AXY31" s="519"/>
      <c r="AYC31" s="519"/>
      <c r="AYD31" s="519"/>
      <c r="AYH31" s="519"/>
      <c r="AYI31" s="519"/>
      <c r="AYM31" s="519"/>
      <c r="AYN31" s="519"/>
      <c r="AYR31" s="519"/>
      <c r="AYS31" s="519"/>
      <c r="AYW31" s="519"/>
      <c r="AYX31" s="519"/>
      <c r="AZB31" s="519"/>
      <c r="AZC31" s="519"/>
      <c r="AZG31" s="519"/>
      <c r="AZH31" s="519"/>
      <c r="AZL31" s="519"/>
      <c r="AZM31" s="519"/>
      <c r="AZQ31" s="519"/>
      <c r="AZR31" s="519"/>
      <c r="AZV31" s="519"/>
      <c r="AZW31" s="519"/>
      <c r="BAA31" s="519"/>
      <c r="BAB31" s="519"/>
      <c r="BAF31" s="519"/>
      <c r="BAG31" s="519"/>
      <c r="BAK31" s="519"/>
      <c r="BAL31" s="519"/>
      <c r="BAP31" s="519"/>
      <c r="BAQ31" s="519"/>
      <c r="BAU31" s="519"/>
      <c r="BAV31" s="519"/>
      <c r="BAZ31" s="519"/>
      <c r="BBA31" s="519"/>
      <c r="BBE31" s="519"/>
      <c r="BBF31" s="519"/>
      <c r="BBJ31" s="519"/>
      <c r="BBK31" s="519"/>
      <c r="BBO31" s="519"/>
      <c r="BBP31" s="519"/>
      <c r="BBT31" s="519"/>
      <c r="BBU31" s="519"/>
      <c r="BBY31" s="519"/>
      <c r="BBZ31" s="519"/>
      <c r="BCD31" s="519"/>
      <c r="BCE31" s="519"/>
      <c r="BCI31" s="519"/>
      <c r="BCJ31" s="519"/>
      <c r="BCN31" s="519"/>
      <c r="BCO31" s="519"/>
      <c r="BCS31" s="519"/>
      <c r="BCT31" s="519"/>
      <c r="BCX31" s="519"/>
      <c r="BCY31" s="519"/>
      <c r="BDC31" s="519"/>
      <c r="BDD31" s="519"/>
      <c r="BDH31" s="519"/>
      <c r="BDI31" s="519"/>
      <c r="BDM31" s="519"/>
      <c r="BDN31" s="519"/>
      <c r="BDR31" s="519"/>
      <c r="BDS31" s="519"/>
      <c r="BDW31" s="519"/>
      <c r="BDX31" s="519"/>
      <c r="BEB31" s="519"/>
      <c r="BEC31" s="519"/>
      <c r="BEG31" s="519"/>
      <c r="BEH31" s="519"/>
      <c r="BEL31" s="519"/>
      <c r="BEM31" s="519"/>
      <c r="BEQ31" s="519"/>
      <c r="BER31" s="519"/>
      <c r="BEV31" s="519"/>
      <c r="BEW31" s="519"/>
      <c r="BFA31" s="519"/>
      <c r="BFB31" s="519"/>
      <c r="BFF31" s="519"/>
      <c r="BFG31" s="519"/>
      <c r="BFK31" s="519"/>
      <c r="BFL31" s="519"/>
      <c r="BFP31" s="519"/>
      <c r="BFQ31" s="519"/>
      <c r="BFU31" s="519"/>
      <c r="BFV31" s="519"/>
      <c r="BFZ31" s="519"/>
      <c r="BGA31" s="519"/>
      <c r="BGE31" s="519"/>
      <c r="BGF31" s="519"/>
      <c r="BGJ31" s="519"/>
      <c r="BGK31" s="519"/>
      <c r="BGO31" s="519"/>
      <c r="BGP31" s="519"/>
      <c r="BGT31" s="519"/>
      <c r="BGU31" s="519"/>
      <c r="BGY31" s="519"/>
      <c r="BGZ31" s="519"/>
      <c r="BHD31" s="519"/>
      <c r="BHE31" s="519"/>
      <c r="BHI31" s="519"/>
      <c r="BHJ31" s="519"/>
      <c r="BHN31" s="519"/>
      <c r="BHO31" s="519"/>
      <c r="BHS31" s="519"/>
      <c r="BHT31" s="519"/>
      <c r="BHX31" s="519"/>
      <c r="BHY31" s="519"/>
      <c r="BIC31" s="519"/>
      <c r="BID31" s="519"/>
      <c r="BIH31" s="519"/>
      <c r="BII31" s="519"/>
      <c r="BIM31" s="519"/>
      <c r="BIN31" s="519"/>
      <c r="BIR31" s="519"/>
      <c r="BIS31" s="519"/>
      <c r="BIW31" s="519"/>
      <c r="BIX31" s="519"/>
      <c r="BJB31" s="519"/>
      <c r="BJC31" s="519"/>
      <c r="BJG31" s="519"/>
      <c r="BJH31" s="519"/>
      <c r="BJL31" s="519"/>
      <c r="BJM31" s="519"/>
      <c r="BJQ31" s="519"/>
      <c r="BJR31" s="519"/>
      <c r="BJV31" s="519"/>
      <c r="BJW31" s="519"/>
      <c r="BKA31" s="519"/>
      <c r="BKB31" s="519"/>
      <c r="BKF31" s="519"/>
      <c r="BKG31" s="519"/>
      <c r="BKK31" s="519"/>
      <c r="BKL31" s="519"/>
      <c r="BKP31" s="519"/>
      <c r="BKQ31" s="519"/>
      <c r="BKU31" s="519"/>
      <c r="BKV31" s="519"/>
      <c r="BKZ31" s="519"/>
      <c r="BLA31" s="519"/>
      <c r="BLE31" s="519"/>
      <c r="BLF31" s="519"/>
      <c r="BLJ31" s="519"/>
      <c r="BLK31" s="519"/>
      <c r="BLO31" s="519"/>
      <c r="BLP31" s="519"/>
      <c r="BLT31" s="519"/>
      <c r="BLU31" s="519"/>
      <c r="BLY31" s="519"/>
      <c r="BLZ31" s="519"/>
      <c r="BMD31" s="519"/>
      <c r="BME31" s="519"/>
      <c r="BMI31" s="519"/>
      <c r="BMJ31" s="519"/>
      <c r="BMN31" s="519"/>
      <c r="BMO31" s="519"/>
      <c r="BMS31" s="519"/>
      <c r="BMT31" s="519"/>
      <c r="BMX31" s="519"/>
      <c r="BMY31" s="519"/>
      <c r="BNC31" s="519"/>
      <c r="BND31" s="519"/>
      <c r="BNH31" s="519"/>
      <c r="BNI31" s="519"/>
      <c r="BNM31" s="519"/>
      <c r="BNN31" s="519"/>
      <c r="BNR31" s="519"/>
      <c r="BNS31" s="519"/>
      <c r="BNW31" s="519"/>
      <c r="BNX31" s="519"/>
      <c r="BOB31" s="519"/>
      <c r="BOC31" s="519"/>
      <c r="BOG31" s="519"/>
      <c r="BOH31" s="519"/>
      <c r="BOL31" s="519"/>
      <c r="BOM31" s="519"/>
      <c r="BOQ31" s="519"/>
      <c r="BOR31" s="519"/>
      <c r="BOV31" s="519"/>
      <c r="BOW31" s="519"/>
      <c r="BPA31" s="519"/>
      <c r="BPB31" s="519"/>
      <c r="BPF31" s="519"/>
      <c r="BPG31" s="519"/>
      <c r="BPK31" s="519"/>
      <c r="BPL31" s="519"/>
      <c r="BPP31" s="519"/>
      <c r="BPQ31" s="519"/>
      <c r="BPU31" s="519"/>
      <c r="BPV31" s="519"/>
      <c r="BPZ31" s="519"/>
      <c r="BQA31" s="519"/>
      <c r="BQE31" s="519"/>
      <c r="BQF31" s="519"/>
      <c r="BQJ31" s="519"/>
      <c r="BQK31" s="519"/>
      <c r="BQO31" s="519"/>
      <c r="BQP31" s="519"/>
      <c r="BQT31" s="519"/>
      <c r="BQU31" s="519"/>
      <c r="BQY31" s="519"/>
      <c r="BQZ31" s="519"/>
      <c r="BRD31" s="519"/>
      <c r="BRE31" s="519"/>
      <c r="BRI31" s="519"/>
      <c r="BRJ31" s="519"/>
      <c r="BRN31" s="519"/>
      <c r="BRO31" s="519"/>
      <c r="BRS31" s="519"/>
      <c r="BRT31" s="519"/>
      <c r="BRX31" s="519"/>
      <c r="BRY31" s="519"/>
      <c r="BSC31" s="519"/>
      <c r="BSD31" s="519"/>
      <c r="BSH31" s="519"/>
      <c r="BSI31" s="519"/>
      <c r="BSM31" s="519"/>
      <c r="BSN31" s="519"/>
      <c r="BSR31" s="519"/>
      <c r="BSS31" s="519"/>
      <c r="BSW31" s="519"/>
      <c r="BSX31" s="519"/>
      <c r="BTB31" s="519"/>
      <c r="BTC31" s="519"/>
      <c r="BTG31" s="519"/>
      <c r="BTH31" s="519"/>
      <c r="BTL31" s="519"/>
      <c r="BTM31" s="519"/>
      <c r="BTQ31" s="519"/>
      <c r="BTR31" s="519"/>
      <c r="BTV31" s="519"/>
      <c r="BTW31" s="519"/>
      <c r="BUA31" s="519"/>
      <c r="BUB31" s="519"/>
      <c r="BUF31" s="519"/>
      <c r="BUG31" s="519"/>
      <c r="BUK31" s="519"/>
      <c r="BUL31" s="519"/>
      <c r="BUP31" s="519"/>
      <c r="BUQ31" s="519"/>
      <c r="BUU31" s="519"/>
      <c r="BUV31" s="519"/>
      <c r="BUZ31" s="519"/>
      <c r="BVA31" s="519"/>
      <c r="BVE31" s="519"/>
      <c r="BVF31" s="519"/>
      <c r="BVJ31" s="519"/>
      <c r="BVK31" s="519"/>
      <c r="BVO31" s="519"/>
      <c r="BVP31" s="519"/>
      <c r="BVT31" s="519"/>
      <c r="BVU31" s="519"/>
      <c r="BVY31" s="519"/>
      <c r="BVZ31" s="519"/>
      <c r="BWD31" s="519"/>
      <c r="BWE31" s="519"/>
      <c r="BWI31" s="519"/>
      <c r="BWJ31" s="519"/>
      <c r="BWN31" s="519"/>
      <c r="BWO31" s="519"/>
      <c r="BWS31" s="519"/>
      <c r="BWT31" s="519"/>
      <c r="BWX31" s="519"/>
      <c r="BWY31" s="519"/>
      <c r="BXC31" s="519"/>
      <c r="BXD31" s="519"/>
      <c r="BXH31" s="519"/>
      <c r="BXI31" s="519"/>
      <c r="BXM31" s="519"/>
      <c r="BXN31" s="519"/>
      <c r="BXR31" s="519"/>
      <c r="BXS31" s="519"/>
      <c r="BXW31" s="519"/>
      <c r="BXX31" s="519"/>
      <c r="BYB31" s="519"/>
      <c r="BYC31" s="519"/>
      <c r="BYG31" s="519"/>
      <c r="BYH31" s="519"/>
      <c r="BYL31" s="519"/>
      <c r="BYM31" s="519"/>
      <c r="BYQ31" s="519"/>
      <c r="BYR31" s="519"/>
      <c r="BYV31" s="519"/>
      <c r="BYW31" s="519"/>
      <c r="BZA31" s="519"/>
      <c r="BZB31" s="519"/>
      <c r="BZF31" s="519"/>
      <c r="BZG31" s="519"/>
      <c r="BZK31" s="519"/>
      <c r="BZL31" s="519"/>
      <c r="BZP31" s="519"/>
      <c r="BZQ31" s="519"/>
      <c r="BZU31" s="519"/>
      <c r="BZV31" s="519"/>
      <c r="BZZ31" s="519"/>
      <c r="CAA31" s="519"/>
      <c r="CAE31" s="519"/>
      <c r="CAF31" s="519"/>
      <c r="CAJ31" s="519"/>
      <c r="CAK31" s="519"/>
      <c r="CAO31" s="519"/>
      <c r="CAP31" s="519"/>
      <c r="CAT31" s="519"/>
      <c r="CAU31" s="519"/>
      <c r="CAY31" s="519"/>
      <c r="CAZ31" s="519"/>
      <c r="CBD31" s="519"/>
      <c r="CBE31" s="519"/>
      <c r="CBI31" s="519"/>
      <c r="CBJ31" s="519"/>
      <c r="CBN31" s="519"/>
      <c r="CBO31" s="519"/>
      <c r="CBS31" s="519"/>
      <c r="CBT31" s="519"/>
      <c r="CBX31" s="519"/>
      <c r="CBY31" s="519"/>
      <c r="CCC31" s="519"/>
      <c r="CCD31" s="519"/>
      <c r="CCH31" s="519"/>
      <c r="CCI31" s="519"/>
      <c r="CCM31" s="519"/>
      <c r="CCN31" s="519"/>
      <c r="CCR31" s="519"/>
      <c r="CCS31" s="519"/>
      <c r="CCW31" s="519"/>
      <c r="CCX31" s="519"/>
      <c r="CDB31" s="519"/>
      <c r="CDC31" s="519"/>
      <c r="CDG31" s="519"/>
      <c r="CDH31" s="519"/>
      <c r="CDL31" s="519"/>
      <c r="CDM31" s="519"/>
      <c r="CDQ31" s="519"/>
      <c r="CDR31" s="519"/>
      <c r="CDV31" s="519"/>
      <c r="CDW31" s="519"/>
      <c r="CEA31" s="519"/>
      <c r="CEB31" s="519"/>
      <c r="CEF31" s="519"/>
      <c r="CEG31" s="519"/>
      <c r="CEK31" s="519"/>
      <c r="CEL31" s="519"/>
      <c r="CEP31" s="519"/>
      <c r="CEQ31" s="519"/>
      <c r="CEU31" s="519"/>
      <c r="CEV31" s="519"/>
      <c r="CEZ31" s="519"/>
      <c r="CFA31" s="519"/>
      <c r="CFE31" s="519"/>
      <c r="CFF31" s="519"/>
      <c r="CFJ31" s="519"/>
      <c r="CFK31" s="519"/>
      <c r="CFO31" s="519"/>
      <c r="CFP31" s="519"/>
      <c r="CFT31" s="519"/>
      <c r="CFU31" s="519"/>
      <c r="CFY31" s="519"/>
      <c r="CFZ31" s="519"/>
      <c r="CGD31" s="519"/>
      <c r="CGE31" s="519"/>
      <c r="CGI31" s="519"/>
      <c r="CGJ31" s="519"/>
      <c r="CGN31" s="519"/>
      <c r="CGO31" s="519"/>
      <c r="CGS31" s="519"/>
      <c r="CGT31" s="519"/>
      <c r="CGX31" s="519"/>
      <c r="CGY31" s="519"/>
      <c r="CHC31" s="519"/>
      <c r="CHD31" s="519"/>
      <c r="CHH31" s="519"/>
      <c r="CHI31" s="519"/>
      <c r="CHM31" s="519"/>
      <c r="CHN31" s="519"/>
      <c r="CHR31" s="519"/>
      <c r="CHS31" s="519"/>
      <c r="CHW31" s="519"/>
      <c r="CHX31" s="519"/>
      <c r="CIB31" s="519"/>
      <c r="CIC31" s="519"/>
      <c r="CIG31" s="519"/>
      <c r="CIH31" s="519"/>
      <c r="CIL31" s="519"/>
      <c r="CIM31" s="519"/>
      <c r="CIQ31" s="519"/>
      <c r="CIR31" s="519"/>
      <c r="CIV31" s="519"/>
      <c r="CIW31" s="519"/>
      <c r="CJA31" s="519"/>
      <c r="CJB31" s="519"/>
      <c r="CJF31" s="519"/>
      <c r="CJG31" s="519"/>
      <c r="CJK31" s="519"/>
      <c r="CJL31" s="519"/>
      <c r="CJP31" s="519"/>
      <c r="CJQ31" s="519"/>
      <c r="CJU31" s="519"/>
      <c r="CJV31" s="519"/>
      <c r="CJZ31" s="519"/>
      <c r="CKA31" s="519"/>
      <c r="CKE31" s="519"/>
      <c r="CKF31" s="519"/>
      <c r="CKJ31" s="519"/>
      <c r="CKK31" s="519"/>
      <c r="CKO31" s="519"/>
      <c r="CKP31" s="519"/>
      <c r="CKT31" s="519"/>
      <c r="CKU31" s="519"/>
      <c r="CKY31" s="519"/>
      <c r="CKZ31" s="519"/>
      <c r="CLD31" s="519"/>
      <c r="CLE31" s="519"/>
      <c r="CLI31" s="519"/>
      <c r="CLJ31" s="519"/>
      <c r="CLN31" s="519"/>
      <c r="CLO31" s="519"/>
      <c r="CLS31" s="519"/>
      <c r="CLT31" s="519"/>
      <c r="CLX31" s="519"/>
      <c r="CLY31" s="519"/>
      <c r="CMC31" s="519"/>
      <c r="CMD31" s="519"/>
      <c r="CMH31" s="519"/>
      <c r="CMI31" s="519"/>
      <c r="CMM31" s="519"/>
      <c r="CMN31" s="519"/>
      <c r="CMR31" s="519"/>
      <c r="CMS31" s="519"/>
      <c r="CMW31" s="519"/>
      <c r="CMX31" s="519"/>
      <c r="CNB31" s="519"/>
      <c r="CNC31" s="519"/>
      <c r="CNG31" s="519"/>
      <c r="CNH31" s="519"/>
      <c r="CNL31" s="519"/>
      <c r="CNM31" s="519"/>
      <c r="CNQ31" s="519"/>
      <c r="CNR31" s="519"/>
      <c r="CNV31" s="519"/>
      <c r="CNW31" s="519"/>
      <c r="COA31" s="519"/>
      <c r="COB31" s="519"/>
      <c r="COF31" s="519"/>
      <c r="COG31" s="519"/>
      <c r="COK31" s="519"/>
      <c r="COL31" s="519"/>
      <c r="COP31" s="519"/>
      <c r="COQ31" s="519"/>
      <c r="COU31" s="519"/>
      <c r="COV31" s="519"/>
      <c r="COZ31" s="519"/>
      <c r="CPA31" s="519"/>
      <c r="CPE31" s="519"/>
      <c r="CPF31" s="519"/>
      <c r="CPJ31" s="519"/>
      <c r="CPK31" s="519"/>
      <c r="CPO31" s="519"/>
      <c r="CPP31" s="519"/>
      <c r="CPT31" s="519"/>
      <c r="CPU31" s="519"/>
      <c r="CPY31" s="519"/>
      <c r="CPZ31" s="519"/>
      <c r="CQD31" s="519"/>
      <c r="CQE31" s="519"/>
      <c r="CQI31" s="519"/>
      <c r="CQJ31" s="519"/>
      <c r="CQN31" s="519"/>
      <c r="CQO31" s="519"/>
      <c r="CQS31" s="519"/>
      <c r="CQT31" s="519"/>
      <c r="CQX31" s="519"/>
      <c r="CQY31" s="519"/>
      <c r="CRC31" s="519"/>
      <c r="CRD31" s="519"/>
      <c r="CRH31" s="519"/>
      <c r="CRI31" s="519"/>
      <c r="CRM31" s="519"/>
      <c r="CRN31" s="519"/>
      <c r="CRR31" s="519"/>
      <c r="CRS31" s="519"/>
      <c r="CRW31" s="519"/>
      <c r="CRX31" s="519"/>
      <c r="CSB31" s="519"/>
      <c r="CSC31" s="519"/>
      <c r="CSG31" s="519"/>
      <c r="CSH31" s="519"/>
      <c r="CSL31" s="519"/>
      <c r="CSM31" s="519"/>
      <c r="CSQ31" s="519"/>
      <c r="CSR31" s="519"/>
      <c r="CSV31" s="519"/>
      <c r="CSW31" s="519"/>
      <c r="CTA31" s="519"/>
      <c r="CTB31" s="519"/>
      <c r="CTF31" s="519"/>
      <c r="CTG31" s="519"/>
      <c r="CTK31" s="519"/>
      <c r="CTL31" s="519"/>
      <c r="CTP31" s="519"/>
      <c r="CTQ31" s="519"/>
      <c r="CTU31" s="519"/>
      <c r="CTV31" s="519"/>
      <c r="CTZ31" s="519"/>
      <c r="CUA31" s="519"/>
      <c r="CUE31" s="519"/>
      <c r="CUF31" s="519"/>
      <c r="CUJ31" s="519"/>
      <c r="CUK31" s="519"/>
      <c r="CUO31" s="519"/>
      <c r="CUP31" s="519"/>
      <c r="CUT31" s="519"/>
      <c r="CUU31" s="519"/>
      <c r="CUY31" s="519"/>
      <c r="CUZ31" s="519"/>
      <c r="CVD31" s="519"/>
      <c r="CVE31" s="519"/>
      <c r="CVI31" s="519"/>
      <c r="CVJ31" s="519"/>
      <c r="CVN31" s="519"/>
      <c r="CVO31" s="519"/>
      <c r="CVS31" s="519"/>
      <c r="CVT31" s="519"/>
      <c r="CVX31" s="519"/>
      <c r="CVY31" s="519"/>
      <c r="CWC31" s="519"/>
      <c r="CWD31" s="519"/>
      <c r="CWH31" s="519"/>
      <c r="CWI31" s="519"/>
      <c r="CWM31" s="519"/>
      <c r="CWN31" s="519"/>
      <c r="CWR31" s="519"/>
      <c r="CWS31" s="519"/>
      <c r="CWW31" s="519"/>
      <c r="CWX31" s="519"/>
      <c r="CXB31" s="519"/>
      <c r="CXC31" s="519"/>
      <c r="CXG31" s="519"/>
      <c r="CXH31" s="519"/>
      <c r="CXL31" s="519"/>
      <c r="CXM31" s="519"/>
      <c r="CXQ31" s="519"/>
      <c r="CXR31" s="519"/>
      <c r="CXV31" s="519"/>
      <c r="CXW31" s="519"/>
      <c r="CYA31" s="519"/>
      <c r="CYB31" s="519"/>
      <c r="CYF31" s="519"/>
      <c r="CYG31" s="519"/>
      <c r="CYK31" s="519"/>
      <c r="CYL31" s="519"/>
      <c r="CYP31" s="519"/>
      <c r="CYQ31" s="519"/>
      <c r="CYU31" s="519"/>
      <c r="CYV31" s="519"/>
      <c r="CYZ31" s="519"/>
      <c r="CZA31" s="519"/>
      <c r="CZE31" s="519"/>
      <c r="CZF31" s="519"/>
      <c r="CZJ31" s="519"/>
      <c r="CZK31" s="519"/>
      <c r="CZO31" s="519"/>
      <c r="CZP31" s="519"/>
      <c r="CZT31" s="519"/>
      <c r="CZU31" s="519"/>
      <c r="CZY31" s="519"/>
      <c r="CZZ31" s="519"/>
      <c r="DAD31" s="519"/>
      <c r="DAE31" s="519"/>
      <c r="DAI31" s="519"/>
      <c r="DAJ31" s="519"/>
      <c r="DAN31" s="519"/>
      <c r="DAO31" s="519"/>
      <c r="DAS31" s="519"/>
      <c r="DAT31" s="519"/>
      <c r="DAX31" s="519"/>
      <c r="DAY31" s="519"/>
      <c r="DBC31" s="519"/>
      <c r="DBD31" s="519"/>
      <c r="DBH31" s="519"/>
      <c r="DBI31" s="519"/>
      <c r="DBM31" s="519"/>
      <c r="DBN31" s="519"/>
      <c r="DBR31" s="519"/>
      <c r="DBS31" s="519"/>
      <c r="DBW31" s="519"/>
      <c r="DBX31" s="519"/>
      <c r="DCB31" s="519"/>
      <c r="DCC31" s="519"/>
      <c r="DCG31" s="519"/>
      <c r="DCH31" s="519"/>
      <c r="DCL31" s="519"/>
      <c r="DCM31" s="519"/>
      <c r="DCQ31" s="519"/>
      <c r="DCR31" s="519"/>
      <c r="DCV31" s="519"/>
      <c r="DCW31" s="519"/>
      <c r="DDA31" s="519"/>
      <c r="DDB31" s="519"/>
      <c r="DDF31" s="519"/>
      <c r="DDG31" s="519"/>
      <c r="DDK31" s="519"/>
      <c r="DDL31" s="519"/>
      <c r="DDP31" s="519"/>
      <c r="DDQ31" s="519"/>
      <c r="DDU31" s="519"/>
      <c r="DDV31" s="519"/>
      <c r="DDZ31" s="519"/>
      <c r="DEA31" s="519"/>
      <c r="DEE31" s="519"/>
      <c r="DEF31" s="519"/>
      <c r="DEJ31" s="519"/>
      <c r="DEK31" s="519"/>
      <c r="DEO31" s="519"/>
      <c r="DEP31" s="519"/>
      <c r="DET31" s="519"/>
      <c r="DEU31" s="519"/>
      <c r="DEY31" s="519"/>
      <c r="DEZ31" s="519"/>
      <c r="DFD31" s="519"/>
      <c r="DFE31" s="519"/>
      <c r="DFI31" s="519"/>
      <c r="DFJ31" s="519"/>
      <c r="DFN31" s="519"/>
      <c r="DFO31" s="519"/>
      <c r="DFS31" s="519"/>
      <c r="DFT31" s="519"/>
      <c r="DFX31" s="519"/>
      <c r="DFY31" s="519"/>
      <c r="DGC31" s="519"/>
      <c r="DGD31" s="519"/>
      <c r="DGH31" s="519"/>
      <c r="DGI31" s="519"/>
      <c r="DGM31" s="519"/>
      <c r="DGN31" s="519"/>
      <c r="DGR31" s="519"/>
      <c r="DGS31" s="519"/>
      <c r="DGW31" s="519"/>
      <c r="DGX31" s="519"/>
      <c r="DHB31" s="519"/>
      <c r="DHC31" s="519"/>
      <c r="DHG31" s="519"/>
      <c r="DHH31" s="519"/>
      <c r="DHL31" s="519"/>
      <c r="DHM31" s="519"/>
      <c r="DHQ31" s="519"/>
      <c r="DHR31" s="519"/>
      <c r="DHV31" s="519"/>
      <c r="DHW31" s="519"/>
      <c r="DIA31" s="519"/>
      <c r="DIB31" s="519"/>
      <c r="DIF31" s="519"/>
      <c r="DIG31" s="519"/>
      <c r="DIK31" s="519"/>
      <c r="DIL31" s="519"/>
      <c r="DIP31" s="519"/>
      <c r="DIQ31" s="519"/>
      <c r="DIU31" s="519"/>
      <c r="DIV31" s="519"/>
      <c r="DIZ31" s="519"/>
      <c r="DJA31" s="519"/>
      <c r="DJE31" s="519"/>
      <c r="DJF31" s="519"/>
      <c r="DJJ31" s="519"/>
      <c r="DJK31" s="519"/>
      <c r="DJO31" s="519"/>
      <c r="DJP31" s="519"/>
      <c r="DJT31" s="519"/>
      <c r="DJU31" s="519"/>
      <c r="DJY31" s="519"/>
      <c r="DJZ31" s="519"/>
      <c r="DKD31" s="519"/>
      <c r="DKE31" s="519"/>
      <c r="DKI31" s="519"/>
      <c r="DKJ31" s="519"/>
      <c r="DKN31" s="519"/>
      <c r="DKO31" s="519"/>
      <c r="DKS31" s="519"/>
      <c r="DKT31" s="519"/>
      <c r="DKX31" s="519"/>
      <c r="DKY31" s="519"/>
      <c r="DLC31" s="519"/>
      <c r="DLD31" s="519"/>
      <c r="DLH31" s="519"/>
      <c r="DLI31" s="519"/>
      <c r="DLM31" s="519"/>
      <c r="DLN31" s="519"/>
      <c r="DLR31" s="519"/>
      <c r="DLS31" s="519"/>
      <c r="DLW31" s="519"/>
      <c r="DLX31" s="519"/>
      <c r="DMB31" s="519"/>
      <c r="DMC31" s="519"/>
      <c r="DMG31" s="519"/>
      <c r="DMH31" s="519"/>
      <c r="DML31" s="519"/>
      <c r="DMM31" s="519"/>
      <c r="DMQ31" s="519"/>
      <c r="DMR31" s="519"/>
      <c r="DMV31" s="519"/>
      <c r="DMW31" s="519"/>
      <c r="DNA31" s="519"/>
      <c r="DNB31" s="519"/>
      <c r="DNF31" s="519"/>
      <c r="DNG31" s="519"/>
      <c r="DNK31" s="519"/>
      <c r="DNL31" s="519"/>
      <c r="DNP31" s="519"/>
      <c r="DNQ31" s="519"/>
      <c r="DNU31" s="519"/>
      <c r="DNV31" s="519"/>
      <c r="DNZ31" s="519"/>
      <c r="DOA31" s="519"/>
      <c r="DOE31" s="519"/>
      <c r="DOF31" s="519"/>
      <c r="DOJ31" s="519"/>
      <c r="DOK31" s="519"/>
      <c r="DOO31" s="519"/>
      <c r="DOP31" s="519"/>
      <c r="DOT31" s="519"/>
      <c r="DOU31" s="519"/>
      <c r="DOY31" s="519"/>
      <c r="DOZ31" s="519"/>
      <c r="DPD31" s="519"/>
      <c r="DPE31" s="519"/>
      <c r="DPI31" s="519"/>
      <c r="DPJ31" s="519"/>
      <c r="DPN31" s="519"/>
      <c r="DPO31" s="519"/>
      <c r="DPS31" s="519"/>
      <c r="DPT31" s="519"/>
      <c r="DPX31" s="519"/>
      <c r="DPY31" s="519"/>
      <c r="DQC31" s="519"/>
      <c r="DQD31" s="519"/>
      <c r="DQH31" s="519"/>
      <c r="DQI31" s="519"/>
      <c r="DQM31" s="519"/>
      <c r="DQN31" s="519"/>
      <c r="DQR31" s="519"/>
      <c r="DQS31" s="519"/>
      <c r="DQW31" s="519"/>
      <c r="DQX31" s="519"/>
      <c r="DRB31" s="519"/>
      <c r="DRC31" s="519"/>
      <c r="DRG31" s="519"/>
      <c r="DRH31" s="519"/>
      <c r="DRL31" s="519"/>
      <c r="DRM31" s="519"/>
      <c r="DRQ31" s="519"/>
      <c r="DRR31" s="519"/>
      <c r="DRV31" s="519"/>
      <c r="DRW31" s="519"/>
      <c r="DSA31" s="519"/>
      <c r="DSB31" s="519"/>
      <c r="DSF31" s="519"/>
      <c r="DSG31" s="519"/>
      <c r="DSK31" s="519"/>
      <c r="DSL31" s="519"/>
      <c r="DSP31" s="519"/>
      <c r="DSQ31" s="519"/>
      <c r="DSU31" s="519"/>
      <c r="DSV31" s="519"/>
      <c r="DSZ31" s="519"/>
      <c r="DTA31" s="519"/>
      <c r="DTE31" s="519"/>
      <c r="DTF31" s="519"/>
      <c r="DTJ31" s="519"/>
      <c r="DTK31" s="519"/>
      <c r="DTO31" s="519"/>
      <c r="DTP31" s="519"/>
      <c r="DTT31" s="519"/>
      <c r="DTU31" s="519"/>
      <c r="DTY31" s="519"/>
      <c r="DTZ31" s="519"/>
      <c r="DUD31" s="519"/>
      <c r="DUE31" s="519"/>
      <c r="DUI31" s="519"/>
      <c r="DUJ31" s="519"/>
      <c r="DUN31" s="519"/>
      <c r="DUO31" s="519"/>
      <c r="DUS31" s="519"/>
      <c r="DUT31" s="519"/>
      <c r="DUX31" s="519"/>
      <c r="DUY31" s="519"/>
      <c r="DVC31" s="519"/>
      <c r="DVD31" s="519"/>
      <c r="DVH31" s="519"/>
      <c r="DVI31" s="519"/>
      <c r="DVM31" s="519"/>
      <c r="DVN31" s="519"/>
      <c r="DVR31" s="519"/>
      <c r="DVS31" s="519"/>
      <c r="DVW31" s="519"/>
      <c r="DVX31" s="519"/>
      <c r="DWB31" s="519"/>
      <c r="DWC31" s="519"/>
      <c r="DWG31" s="519"/>
      <c r="DWH31" s="519"/>
      <c r="DWL31" s="519"/>
      <c r="DWM31" s="519"/>
      <c r="DWQ31" s="519"/>
      <c r="DWR31" s="519"/>
      <c r="DWV31" s="519"/>
      <c r="DWW31" s="519"/>
      <c r="DXA31" s="519"/>
      <c r="DXB31" s="519"/>
      <c r="DXF31" s="519"/>
      <c r="DXG31" s="519"/>
      <c r="DXK31" s="519"/>
      <c r="DXL31" s="519"/>
      <c r="DXP31" s="519"/>
      <c r="DXQ31" s="519"/>
      <c r="DXU31" s="519"/>
      <c r="DXV31" s="519"/>
      <c r="DXZ31" s="519"/>
      <c r="DYA31" s="519"/>
      <c r="DYE31" s="519"/>
      <c r="DYF31" s="519"/>
      <c r="DYJ31" s="519"/>
      <c r="DYK31" s="519"/>
      <c r="DYO31" s="519"/>
      <c r="DYP31" s="519"/>
      <c r="DYT31" s="519"/>
      <c r="DYU31" s="519"/>
      <c r="DYY31" s="519"/>
      <c r="DYZ31" s="519"/>
      <c r="DZD31" s="519"/>
      <c r="DZE31" s="519"/>
      <c r="DZI31" s="519"/>
      <c r="DZJ31" s="519"/>
      <c r="DZN31" s="519"/>
      <c r="DZO31" s="519"/>
      <c r="DZS31" s="519"/>
      <c r="DZT31" s="519"/>
      <c r="DZX31" s="519"/>
      <c r="DZY31" s="519"/>
      <c r="EAC31" s="519"/>
      <c r="EAD31" s="519"/>
      <c r="EAH31" s="519"/>
      <c r="EAI31" s="519"/>
      <c r="EAM31" s="519"/>
      <c r="EAN31" s="519"/>
      <c r="EAR31" s="519"/>
      <c r="EAS31" s="519"/>
      <c r="EAW31" s="519"/>
      <c r="EAX31" s="519"/>
      <c r="EBB31" s="519"/>
      <c r="EBC31" s="519"/>
      <c r="EBG31" s="519"/>
      <c r="EBH31" s="519"/>
      <c r="EBL31" s="519"/>
      <c r="EBM31" s="519"/>
      <c r="EBQ31" s="519"/>
      <c r="EBR31" s="519"/>
      <c r="EBV31" s="519"/>
      <c r="EBW31" s="519"/>
      <c r="ECA31" s="519"/>
      <c r="ECB31" s="519"/>
      <c r="ECF31" s="519"/>
      <c r="ECG31" s="519"/>
      <c r="ECK31" s="519"/>
      <c r="ECL31" s="519"/>
      <c r="ECP31" s="519"/>
      <c r="ECQ31" s="519"/>
      <c r="ECU31" s="519"/>
      <c r="ECV31" s="519"/>
      <c r="ECZ31" s="519"/>
      <c r="EDA31" s="519"/>
      <c r="EDE31" s="519"/>
      <c r="EDF31" s="519"/>
      <c r="EDJ31" s="519"/>
      <c r="EDK31" s="519"/>
      <c r="EDO31" s="519"/>
      <c r="EDP31" s="519"/>
      <c r="EDT31" s="519"/>
      <c r="EDU31" s="519"/>
      <c r="EDY31" s="519"/>
      <c r="EDZ31" s="519"/>
      <c r="EED31" s="519"/>
      <c r="EEE31" s="519"/>
      <c r="EEI31" s="519"/>
      <c r="EEJ31" s="519"/>
      <c r="EEN31" s="519"/>
      <c r="EEO31" s="519"/>
      <c r="EES31" s="519"/>
      <c r="EET31" s="519"/>
      <c r="EEX31" s="519"/>
      <c r="EEY31" s="519"/>
      <c r="EFC31" s="519"/>
      <c r="EFD31" s="519"/>
      <c r="EFH31" s="519"/>
      <c r="EFI31" s="519"/>
      <c r="EFM31" s="519"/>
      <c r="EFN31" s="519"/>
      <c r="EFR31" s="519"/>
      <c r="EFS31" s="519"/>
      <c r="EFW31" s="519"/>
      <c r="EFX31" s="519"/>
      <c r="EGB31" s="519"/>
      <c r="EGC31" s="519"/>
      <c r="EGG31" s="519"/>
      <c r="EGH31" s="519"/>
      <c r="EGL31" s="519"/>
      <c r="EGM31" s="519"/>
      <c r="EGQ31" s="519"/>
      <c r="EGR31" s="519"/>
      <c r="EGV31" s="519"/>
      <c r="EGW31" s="519"/>
      <c r="EHA31" s="519"/>
      <c r="EHB31" s="519"/>
      <c r="EHF31" s="519"/>
      <c r="EHG31" s="519"/>
      <c r="EHK31" s="519"/>
      <c r="EHL31" s="519"/>
      <c r="EHP31" s="519"/>
      <c r="EHQ31" s="519"/>
      <c r="EHU31" s="519"/>
      <c r="EHV31" s="519"/>
      <c r="EHZ31" s="519"/>
      <c r="EIA31" s="519"/>
      <c r="EIE31" s="519"/>
      <c r="EIF31" s="519"/>
      <c r="EIJ31" s="519"/>
      <c r="EIK31" s="519"/>
      <c r="EIO31" s="519"/>
      <c r="EIP31" s="519"/>
      <c r="EIT31" s="519"/>
      <c r="EIU31" s="519"/>
      <c r="EIY31" s="519"/>
      <c r="EIZ31" s="519"/>
      <c r="EJD31" s="519"/>
      <c r="EJE31" s="519"/>
      <c r="EJI31" s="519"/>
      <c r="EJJ31" s="519"/>
      <c r="EJN31" s="519"/>
      <c r="EJO31" s="519"/>
      <c r="EJS31" s="519"/>
      <c r="EJT31" s="519"/>
      <c r="EJX31" s="519"/>
      <c r="EJY31" s="519"/>
      <c r="EKC31" s="519"/>
      <c r="EKD31" s="519"/>
      <c r="EKH31" s="519"/>
      <c r="EKI31" s="519"/>
      <c r="EKM31" s="519"/>
      <c r="EKN31" s="519"/>
      <c r="EKR31" s="519"/>
      <c r="EKS31" s="519"/>
      <c r="EKW31" s="519"/>
      <c r="EKX31" s="519"/>
      <c r="ELB31" s="519"/>
      <c r="ELC31" s="519"/>
      <c r="ELG31" s="519"/>
      <c r="ELH31" s="519"/>
      <c r="ELL31" s="519"/>
      <c r="ELM31" s="519"/>
      <c r="ELQ31" s="519"/>
      <c r="ELR31" s="519"/>
      <c r="ELV31" s="519"/>
      <c r="ELW31" s="519"/>
      <c r="EMA31" s="519"/>
      <c r="EMB31" s="519"/>
      <c r="EMF31" s="519"/>
      <c r="EMG31" s="519"/>
      <c r="EMK31" s="519"/>
      <c r="EML31" s="519"/>
      <c r="EMP31" s="519"/>
      <c r="EMQ31" s="519"/>
      <c r="EMU31" s="519"/>
      <c r="EMV31" s="519"/>
      <c r="EMZ31" s="519"/>
      <c r="ENA31" s="519"/>
      <c r="ENE31" s="519"/>
      <c r="ENF31" s="519"/>
      <c r="ENJ31" s="519"/>
      <c r="ENK31" s="519"/>
      <c r="ENO31" s="519"/>
      <c r="ENP31" s="519"/>
      <c r="ENT31" s="519"/>
      <c r="ENU31" s="519"/>
      <c r="ENY31" s="519"/>
      <c r="ENZ31" s="519"/>
      <c r="EOD31" s="519"/>
      <c r="EOE31" s="519"/>
      <c r="EOI31" s="519"/>
      <c r="EOJ31" s="519"/>
      <c r="EON31" s="519"/>
      <c r="EOO31" s="519"/>
      <c r="EOS31" s="519"/>
      <c r="EOT31" s="519"/>
      <c r="EOX31" s="519"/>
      <c r="EOY31" s="519"/>
      <c r="EPC31" s="519"/>
      <c r="EPD31" s="519"/>
      <c r="EPH31" s="519"/>
      <c r="EPI31" s="519"/>
      <c r="EPM31" s="519"/>
      <c r="EPN31" s="519"/>
      <c r="EPR31" s="519"/>
      <c r="EPS31" s="519"/>
      <c r="EPW31" s="519"/>
      <c r="EPX31" s="519"/>
      <c r="EQB31" s="519"/>
      <c r="EQC31" s="519"/>
      <c r="EQG31" s="519"/>
      <c r="EQH31" s="519"/>
      <c r="EQL31" s="519"/>
      <c r="EQM31" s="519"/>
      <c r="EQQ31" s="519"/>
      <c r="EQR31" s="519"/>
      <c r="EQV31" s="519"/>
      <c r="EQW31" s="519"/>
      <c r="ERA31" s="519"/>
      <c r="ERB31" s="519"/>
      <c r="ERF31" s="519"/>
      <c r="ERG31" s="519"/>
      <c r="ERK31" s="519"/>
      <c r="ERL31" s="519"/>
      <c r="ERP31" s="519"/>
      <c r="ERQ31" s="519"/>
      <c r="ERU31" s="519"/>
      <c r="ERV31" s="519"/>
      <c r="ERZ31" s="519"/>
      <c r="ESA31" s="519"/>
      <c r="ESE31" s="519"/>
      <c r="ESF31" s="519"/>
      <c r="ESJ31" s="519"/>
      <c r="ESK31" s="519"/>
      <c r="ESO31" s="519"/>
      <c r="ESP31" s="519"/>
      <c r="EST31" s="519"/>
      <c r="ESU31" s="519"/>
      <c r="ESY31" s="519"/>
      <c r="ESZ31" s="519"/>
      <c r="ETD31" s="519"/>
      <c r="ETE31" s="519"/>
      <c r="ETI31" s="519"/>
      <c r="ETJ31" s="519"/>
      <c r="ETN31" s="519"/>
      <c r="ETO31" s="519"/>
      <c r="ETS31" s="519"/>
      <c r="ETT31" s="519"/>
      <c r="ETX31" s="519"/>
      <c r="ETY31" s="519"/>
      <c r="EUC31" s="519"/>
      <c r="EUD31" s="519"/>
      <c r="EUH31" s="519"/>
      <c r="EUI31" s="519"/>
      <c r="EUM31" s="519"/>
      <c r="EUN31" s="519"/>
      <c r="EUR31" s="519"/>
      <c r="EUS31" s="519"/>
      <c r="EUW31" s="519"/>
      <c r="EUX31" s="519"/>
      <c r="EVB31" s="519"/>
      <c r="EVC31" s="519"/>
      <c r="EVG31" s="519"/>
      <c r="EVH31" s="519"/>
      <c r="EVL31" s="519"/>
      <c r="EVM31" s="519"/>
      <c r="EVQ31" s="519"/>
      <c r="EVR31" s="519"/>
      <c r="EVV31" s="519"/>
      <c r="EVW31" s="519"/>
      <c r="EWA31" s="519"/>
      <c r="EWB31" s="519"/>
      <c r="EWF31" s="519"/>
      <c r="EWG31" s="519"/>
      <c r="EWK31" s="519"/>
      <c r="EWL31" s="519"/>
      <c r="EWP31" s="519"/>
      <c r="EWQ31" s="519"/>
      <c r="EWU31" s="519"/>
      <c r="EWV31" s="519"/>
      <c r="EWZ31" s="519"/>
      <c r="EXA31" s="519"/>
      <c r="EXE31" s="519"/>
      <c r="EXF31" s="519"/>
      <c r="EXJ31" s="519"/>
      <c r="EXK31" s="519"/>
      <c r="EXO31" s="519"/>
      <c r="EXP31" s="519"/>
      <c r="EXT31" s="519"/>
      <c r="EXU31" s="519"/>
      <c r="EXY31" s="519"/>
      <c r="EXZ31" s="519"/>
      <c r="EYD31" s="519"/>
      <c r="EYE31" s="519"/>
      <c r="EYI31" s="519"/>
      <c r="EYJ31" s="519"/>
      <c r="EYN31" s="519"/>
      <c r="EYO31" s="519"/>
      <c r="EYS31" s="519"/>
      <c r="EYT31" s="519"/>
      <c r="EYX31" s="519"/>
      <c r="EYY31" s="519"/>
      <c r="EZC31" s="519"/>
      <c r="EZD31" s="519"/>
      <c r="EZH31" s="519"/>
      <c r="EZI31" s="519"/>
      <c r="EZM31" s="519"/>
      <c r="EZN31" s="519"/>
      <c r="EZR31" s="519"/>
      <c r="EZS31" s="519"/>
      <c r="EZW31" s="519"/>
      <c r="EZX31" s="519"/>
      <c r="FAB31" s="519"/>
      <c r="FAC31" s="519"/>
      <c r="FAG31" s="519"/>
      <c r="FAH31" s="519"/>
      <c r="FAL31" s="519"/>
      <c r="FAM31" s="519"/>
      <c r="FAQ31" s="519"/>
      <c r="FAR31" s="519"/>
      <c r="FAV31" s="519"/>
      <c r="FAW31" s="519"/>
      <c r="FBA31" s="519"/>
      <c r="FBB31" s="519"/>
      <c r="FBF31" s="519"/>
      <c r="FBG31" s="519"/>
      <c r="FBK31" s="519"/>
      <c r="FBL31" s="519"/>
      <c r="FBP31" s="519"/>
      <c r="FBQ31" s="519"/>
      <c r="FBU31" s="519"/>
      <c r="FBV31" s="519"/>
      <c r="FBZ31" s="519"/>
      <c r="FCA31" s="519"/>
      <c r="FCE31" s="519"/>
      <c r="FCF31" s="519"/>
      <c r="FCJ31" s="519"/>
      <c r="FCK31" s="519"/>
      <c r="FCO31" s="519"/>
      <c r="FCP31" s="519"/>
      <c r="FCT31" s="519"/>
      <c r="FCU31" s="519"/>
      <c r="FCY31" s="519"/>
      <c r="FCZ31" s="519"/>
      <c r="FDD31" s="519"/>
      <c r="FDE31" s="519"/>
      <c r="FDI31" s="519"/>
      <c r="FDJ31" s="519"/>
      <c r="FDN31" s="519"/>
      <c r="FDO31" s="519"/>
      <c r="FDS31" s="519"/>
      <c r="FDT31" s="519"/>
      <c r="FDX31" s="519"/>
      <c r="FDY31" s="519"/>
      <c r="FEC31" s="519"/>
      <c r="FED31" s="519"/>
      <c r="FEH31" s="519"/>
      <c r="FEI31" s="519"/>
      <c r="FEM31" s="519"/>
      <c r="FEN31" s="519"/>
      <c r="FER31" s="519"/>
      <c r="FES31" s="519"/>
      <c r="FEW31" s="519"/>
      <c r="FEX31" s="519"/>
      <c r="FFB31" s="519"/>
      <c r="FFC31" s="519"/>
      <c r="FFG31" s="519"/>
      <c r="FFH31" s="519"/>
      <c r="FFL31" s="519"/>
      <c r="FFM31" s="519"/>
      <c r="FFQ31" s="519"/>
      <c r="FFR31" s="519"/>
      <c r="FFV31" s="519"/>
      <c r="FFW31" s="519"/>
      <c r="FGA31" s="519"/>
      <c r="FGB31" s="519"/>
      <c r="FGF31" s="519"/>
      <c r="FGG31" s="519"/>
      <c r="FGK31" s="519"/>
      <c r="FGL31" s="519"/>
      <c r="FGP31" s="519"/>
      <c r="FGQ31" s="519"/>
      <c r="FGU31" s="519"/>
      <c r="FGV31" s="519"/>
      <c r="FGZ31" s="519"/>
      <c r="FHA31" s="519"/>
      <c r="FHE31" s="519"/>
      <c r="FHF31" s="519"/>
      <c r="FHJ31" s="519"/>
      <c r="FHK31" s="519"/>
      <c r="FHO31" s="519"/>
      <c r="FHP31" s="519"/>
      <c r="FHT31" s="519"/>
      <c r="FHU31" s="519"/>
      <c r="FHY31" s="519"/>
      <c r="FHZ31" s="519"/>
      <c r="FID31" s="519"/>
      <c r="FIE31" s="519"/>
      <c r="FII31" s="519"/>
      <c r="FIJ31" s="519"/>
      <c r="FIN31" s="519"/>
      <c r="FIO31" s="519"/>
      <c r="FIS31" s="519"/>
      <c r="FIT31" s="519"/>
      <c r="FIX31" s="519"/>
      <c r="FIY31" s="519"/>
      <c r="FJC31" s="519"/>
      <c r="FJD31" s="519"/>
      <c r="FJH31" s="519"/>
      <c r="FJI31" s="519"/>
      <c r="FJM31" s="519"/>
      <c r="FJN31" s="519"/>
      <c r="FJR31" s="519"/>
      <c r="FJS31" s="519"/>
      <c r="FJW31" s="519"/>
      <c r="FJX31" s="519"/>
      <c r="FKB31" s="519"/>
      <c r="FKC31" s="519"/>
      <c r="FKG31" s="519"/>
      <c r="FKH31" s="519"/>
      <c r="FKL31" s="519"/>
      <c r="FKM31" s="519"/>
      <c r="FKQ31" s="519"/>
      <c r="FKR31" s="519"/>
      <c r="FKV31" s="519"/>
      <c r="FKW31" s="519"/>
      <c r="FLA31" s="519"/>
      <c r="FLB31" s="519"/>
      <c r="FLF31" s="519"/>
      <c r="FLG31" s="519"/>
      <c r="FLK31" s="519"/>
      <c r="FLL31" s="519"/>
      <c r="FLP31" s="519"/>
      <c r="FLQ31" s="519"/>
      <c r="FLU31" s="519"/>
      <c r="FLV31" s="519"/>
      <c r="FLZ31" s="519"/>
      <c r="FMA31" s="519"/>
      <c r="FME31" s="519"/>
      <c r="FMF31" s="519"/>
      <c r="FMJ31" s="519"/>
      <c r="FMK31" s="519"/>
      <c r="FMO31" s="519"/>
      <c r="FMP31" s="519"/>
      <c r="FMT31" s="519"/>
      <c r="FMU31" s="519"/>
      <c r="FMY31" s="519"/>
      <c r="FMZ31" s="519"/>
      <c r="FND31" s="519"/>
      <c r="FNE31" s="519"/>
      <c r="FNI31" s="519"/>
      <c r="FNJ31" s="519"/>
      <c r="FNN31" s="519"/>
      <c r="FNO31" s="519"/>
      <c r="FNS31" s="519"/>
      <c r="FNT31" s="519"/>
      <c r="FNX31" s="519"/>
      <c r="FNY31" s="519"/>
      <c r="FOC31" s="519"/>
      <c r="FOD31" s="519"/>
      <c r="FOH31" s="519"/>
      <c r="FOI31" s="519"/>
      <c r="FOM31" s="519"/>
      <c r="FON31" s="519"/>
      <c r="FOR31" s="519"/>
      <c r="FOS31" s="519"/>
      <c r="FOW31" s="519"/>
      <c r="FOX31" s="519"/>
      <c r="FPB31" s="519"/>
      <c r="FPC31" s="519"/>
      <c r="FPG31" s="519"/>
      <c r="FPH31" s="519"/>
      <c r="FPL31" s="519"/>
      <c r="FPM31" s="519"/>
      <c r="FPQ31" s="519"/>
      <c r="FPR31" s="519"/>
      <c r="FPV31" s="519"/>
      <c r="FPW31" s="519"/>
      <c r="FQA31" s="519"/>
      <c r="FQB31" s="519"/>
      <c r="FQF31" s="519"/>
      <c r="FQG31" s="519"/>
      <c r="FQK31" s="519"/>
      <c r="FQL31" s="519"/>
      <c r="FQP31" s="519"/>
      <c r="FQQ31" s="519"/>
      <c r="FQU31" s="519"/>
      <c r="FQV31" s="519"/>
      <c r="FQZ31" s="519"/>
      <c r="FRA31" s="519"/>
      <c r="FRE31" s="519"/>
      <c r="FRF31" s="519"/>
      <c r="FRJ31" s="519"/>
      <c r="FRK31" s="519"/>
      <c r="FRO31" s="519"/>
      <c r="FRP31" s="519"/>
      <c r="FRT31" s="519"/>
      <c r="FRU31" s="519"/>
      <c r="FRY31" s="519"/>
      <c r="FRZ31" s="519"/>
      <c r="FSD31" s="519"/>
      <c r="FSE31" s="519"/>
      <c r="FSI31" s="519"/>
      <c r="FSJ31" s="519"/>
      <c r="FSN31" s="519"/>
      <c r="FSO31" s="519"/>
      <c r="FSS31" s="519"/>
      <c r="FST31" s="519"/>
      <c r="FSX31" s="519"/>
      <c r="FSY31" s="519"/>
      <c r="FTC31" s="519"/>
      <c r="FTD31" s="519"/>
      <c r="FTH31" s="519"/>
      <c r="FTI31" s="519"/>
      <c r="FTM31" s="519"/>
      <c r="FTN31" s="519"/>
      <c r="FTR31" s="519"/>
      <c r="FTS31" s="519"/>
      <c r="FTW31" s="519"/>
      <c r="FTX31" s="519"/>
      <c r="FUB31" s="519"/>
      <c r="FUC31" s="519"/>
      <c r="FUG31" s="519"/>
      <c r="FUH31" s="519"/>
      <c r="FUL31" s="519"/>
      <c r="FUM31" s="519"/>
      <c r="FUQ31" s="519"/>
      <c r="FUR31" s="519"/>
      <c r="FUV31" s="519"/>
      <c r="FUW31" s="519"/>
      <c r="FVA31" s="519"/>
      <c r="FVB31" s="519"/>
      <c r="FVF31" s="519"/>
      <c r="FVG31" s="519"/>
      <c r="FVK31" s="519"/>
      <c r="FVL31" s="519"/>
      <c r="FVP31" s="519"/>
      <c r="FVQ31" s="519"/>
      <c r="FVU31" s="519"/>
      <c r="FVV31" s="519"/>
      <c r="FVZ31" s="519"/>
      <c r="FWA31" s="519"/>
      <c r="FWE31" s="519"/>
      <c r="FWF31" s="519"/>
      <c r="FWJ31" s="519"/>
      <c r="FWK31" s="519"/>
      <c r="FWO31" s="519"/>
      <c r="FWP31" s="519"/>
      <c r="FWT31" s="519"/>
      <c r="FWU31" s="519"/>
      <c r="FWY31" s="519"/>
      <c r="FWZ31" s="519"/>
      <c r="FXD31" s="519"/>
      <c r="FXE31" s="519"/>
      <c r="FXI31" s="519"/>
      <c r="FXJ31" s="519"/>
      <c r="FXN31" s="519"/>
      <c r="FXO31" s="519"/>
      <c r="FXS31" s="519"/>
      <c r="FXT31" s="519"/>
      <c r="FXX31" s="519"/>
      <c r="FXY31" s="519"/>
      <c r="FYC31" s="519"/>
      <c r="FYD31" s="519"/>
      <c r="FYH31" s="519"/>
      <c r="FYI31" s="519"/>
      <c r="FYM31" s="519"/>
      <c r="FYN31" s="519"/>
      <c r="FYR31" s="519"/>
      <c r="FYS31" s="519"/>
      <c r="FYW31" s="519"/>
      <c r="FYX31" s="519"/>
      <c r="FZB31" s="519"/>
      <c r="FZC31" s="519"/>
      <c r="FZG31" s="519"/>
      <c r="FZH31" s="519"/>
      <c r="FZL31" s="519"/>
      <c r="FZM31" s="519"/>
      <c r="FZQ31" s="519"/>
      <c r="FZR31" s="519"/>
      <c r="FZV31" s="519"/>
      <c r="FZW31" s="519"/>
      <c r="GAA31" s="519"/>
      <c r="GAB31" s="519"/>
      <c r="GAF31" s="519"/>
      <c r="GAG31" s="519"/>
      <c r="GAK31" s="519"/>
      <c r="GAL31" s="519"/>
      <c r="GAP31" s="519"/>
      <c r="GAQ31" s="519"/>
      <c r="GAU31" s="519"/>
      <c r="GAV31" s="519"/>
      <c r="GAZ31" s="519"/>
      <c r="GBA31" s="519"/>
      <c r="GBE31" s="519"/>
      <c r="GBF31" s="519"/>
      <c r="GBJ31" s="519"/>
      <c r="GBK31" s="519"/>
      <c r="GBO31" s="519"/>
      <c r="GBP31" s="519"/>
      <c r="GBT31" s="519"/>
      <c r="GBU31" s="519"/>
      <c r="GBY31" s="519"/>
      <c r="GBZ31" s="519"/>
      <c r="GCD31" s="519"/>
      <c r="GCE31" s="519"/>
      <c r="GCI31" s="519"/>
      <c r="GCJ31" s="519"/>
      <c r="GCN31" s="519"/>
      <c r="GCO31" s="519"/>
      <c r="GCS31" s="519"/>
      <c r="GCT31" s="519"/>
      <c r="GCX31" s="519"/>
      <c r="GCY31" s="519"/>
      <c r="GDC31" s="519"/>
      <c r="GDD31" s="519"/>
      <c r="GDH31" s="519"/>
      <c r="GDI31" s="519"/>
      <c r="GDM31" s="519"/>
      <c r="GDN31" s="519"/>
      <c r="GDR31" s="519"/>
      <c r="GDS31" s="519"/>
      <c r="GDW31" s="519"/>
      <c r="GDX31" s="519"/>
      <c r="GEB31" s="519"/>
      <c r="GEC31" s="519"/>
      <c r="GEG31" s="519"/>
      <c r="GEH31" s="519"/>
      <c r="GEL31" s="519"/>
      <c r="GEM31" s="519"/>
      <c r="GEQ31" s="519"/>
      <c r="GER31" s="519"/>
      <c r="GEV31" s="519"/>
      <c r="GEW31" s="519"/>
      <c r="GFA31" s="519"/>
      <c r="GFB31" s="519"/>
      <c r="GFF31" s="519"/>
      <c r="GFG31" s="519"/>
      <c r="GFK31" s="519"/>
      <c r="GFL31" s="519"/>
      <c r="GFP31" s="519"/>
      <c r="GFQ31" s="519"/>
      <c r="GFU31" s="519"/>
      <c r="GFV31" s="519"/>
      <c r="GFZ31" s="519"/>
      <c r="GGA31" s="519"/>
      <c r="GGE31" s="519"/>
      <c r="GGF31" s="519"/>
      <c r="GGJ31" s="519"/>
      <c r="GGK31" s="519"/>
      <c r="GGO31" s="519"/>
      <c r="GGP31" s="519"/>
      <c r="GGT31" s="519"/>
      <c r="GGU31" s="519"/>
      <c r="GGY31" s="519"/>
      <c r="GGZ31" s="519"/>
      <c r="GHD31" s="519"/>
      <c r="GHE31" s="519"/>
      <c r="GHI31" s="519"/>
      <c r="GHJ31" s="519"/>
      <c r="GHN31" s="519"/>
      <c r="GHO31" s="519"/>
      <c r="GHS31" s="519"/>
      <c r="GHT31" s="519"/>
      <c r="GHX31" s="519"/>
      <c r="GHY31" s="519"/>
      <c r="GIC31" s="519"/>
      <c r="GID31" s="519"/>
      <c r="GIH31" s="519"/>
      <c r="GII31" s="519"/>
      <c r="GIM31" s="519"/>
      <c r="GIN31" s="519"/>
      <c r="GIR31" s="519"/>
      <c r="GIS31" s="519"/>
      <c r="GIW31" s="519"/>
      <c r="GIX31" s="519"/>
      <c r="GJB31" s="519"/>
      <c r="GJC31" s="519"/>
      <c r="GJG31" s="519"/>
      <c r="GJH31" s="519"/>
      <c r="GJL31" s="519"/>
      <c r="GJM31" s="519"/>
      <c r="GJQ31" s="519"/>
      <c r="GJR31" s="519"/>
      <c r="GJV31" s="519"/>
      <c r="GJW31" s="519"/>
      <c r="GKA31" s="519"/>
      <c r="GKB31" s="519"/>
      <c r="GKF31" s="519"/>
      <c r="GKG31" s="519"/>
      <c r="GKK31" s="519"/>
      <c r="GKL31" s="519"/>
      <c r="GKP31" s="519"/>
      <c r="GKQ31" s="519"/>
      <c r="GKU31" s="519"/>
      <c r="GKV31" s="519"/>
      <c r="GKZ31" s="519"/>
      <c r="GLA31" s="519"/>
      <c r="GLE31" s="519"/>
      <c r="GLF31" s="519"/>
      <c r="GLJ31" s="519"/>
      <c r="GLK31" s="519"/>
      <c r="GLO31" s="519"/>
      <c r="GLP31" s="519"/>
      <c r="GLT31" s="519"/>
      <c r="GLU31" s="519"/>
      <c r="GLY31" s="519"/>
      <c r="GLZ31" s="519"/>
      <c r="GMD31" s="519"/>
      <c r="GME31" s="519"/>
      <c r="GMI31" s="519"/>
      <c r="GMJ31" s="519"/>
      <c r="GMN31" s="519"/>
      <c r="GMO31" s="519"/>
      <c r="GMS31" s="519"/>
      <c r="GMT31" s="519"/>
      <c r="GMX31" s="519"/>
      <c r="GMY31" s="519"/>
      <c r="GNC31" s="519"/>
      <c r="GND31" s="519"/>
      <c r="GNH31" s="519"/>
      <c r="GNI31" s="519"/>
      <c r="GNM31" s="519"/>
      <c r="GNN31" s="519"/>
      <c r="GNR31" s="519"/>
      <c r="GNS31" s="519"/>
      <c r="GNW31" s="519"/>
      <c r="GNX31" s="519"/>
      <c r="GOB31" s="519"/>
      <c r="GOC31" s="519"/>
      <c r="GOG31" s="519"/>
      <c r="GOH31" s="519"/>
      <c r="GOL31" s="519"/>
      <c r="GOM31" s="519"/>
      <c r="GOQ31" s="519"/>
      <c r="GOR31" s="519"/>
      <c r="GOV31" s="519"/>
      <c r="GOW31" s="519"/>
      <c r="GPA31" s="519"/>
      <c r="GPB31" s="519"/>
      <c r="GPF31" s="519"/>
      <c r="GPG31" s="519"/>
      <c r="GPK31" s="519"/>
      <c r="GPL31" s="519"/>
      <c r="GPP31" s="519"/>
      <c r="GPQ31" s="519"/>
      <c r="GPU31" s="519"/>
      <c r="GPV31" s="519"/>
      <c r="GPZ31" s="519"/>
      <c r="GQA31" s="519"/>
      <c r="GQE31" s="519"/>
      <c r="GQF31" s="519"/>
      <c r="GQJ31" s="519"/>
      <c r="GQK31" s="519"/>
      <c r="GQO31" s="519"/>
      <c r="GQP31" s="519"/>
      <c r="GQT31" s="519"/>
      <c r="GQU31" s="519"/>
      <c r="GQY31" s="519"/>
      <c r="GQZ31" s="519"/>
      <c r="GRD31" s="519"/>
      <c r="GRE31" s="519"/>
      <c r="GRI31" s="519"/>
      <c r="GRJ31" s="519"/>
      <c r="GRN31" s="519"/>
      <c r="GRO31" s="519"/>
      <c r="GRS31" s="519"/>
      <c r="GRT31" s="519"/>
      <c r="GRX31" s="519"/>
      <c r="GRY31" s="519"/>
      <c r="GSC31" s="519"/>
      <c r="GSD31" s="519"/>
      <c r="GSH31" s="519"/>
      <c r="GSI31" s="519"/>
      <c r="GSM31" s="519"/>
      <c r="GSN31" s="519"/>
      <c r="GSR31" s="519"/>
      <c r="GSS31" s="519"/>
      <c r="GSW31" s="519"/>
      <c r="GSX31" s="519"/>
      <c r="GTB31" s="519"/>
      <c r="GTC31" s="519"/>
      <c r="GTG31" s="519"/>
      <c r="GTH31" s="519"/>
      <c r="GTL31" s="519"/>
      <c r="GTM31" s="519"/>
      <c r="GTQ31" s="519"/>
      <c r="GTR31" s="519"/>
      <c r="GTV31" s="519"/>
      <c r="GTW31" s="519"/>
      <c r="GUA31" s="519"/>
      <c r="GUB31" s="519"/>
      <c r="GUF31" s="519"/>
      <c r="GUG31" s="519"/>
      <c r="GUK31" s="519"/>
      <c r="GUL31" s="519"/>
      <c r="GUP31" s="519"/>
      <c r="GUQ31" s="519"/>
      <c r="GUU31" s="519"/>
      <c r="GUV31" s="519"/>
      <c r="GUZ31" s="519"/>
      <c r="GVA31" s="519"/>
      <c r="GVE31" s="519"/>
      <c r="GVF31" s="519"/>
      <c r="GVJ31" s="519"/>
      <c r="GVK31" s="519"/>
      <c r="GVO31" s="519"/>
      <c r="GVP31" s="519"/>
      <c r="GVT31" s="519"/>
      <c r="GVU31" s="519"/>
      <c r="GVY31" s="519"/>
      <c r="GVZ31" s="519"/>
      <c r="GWD31" s="519"/>
      <c r="GWE31" s="519"/>
      <c r="GWI31" s="519"/>
      <c r="GWJ31" s="519"/>
      <c r="GWN31" s="519"/>
      <c r="GWO31" s="519"/>
      <c r="GWS31" s="519"/>
      <c r="GWT31" s="519"/>
      <c r="GWX31" s="519"/>
      <c r="GWY31" s="519"/>
      <c r="GXC31" s="519"/>
      <c r="GXD31" s="519"/>
      <c r="GXH31" s="519"/>
      <c r="GXI31" s="519"/>
      <c r="GXM31" s="519"/>
      <c r="GXN31" s="519"/>
      <c r="GXR31" s="519"/>
      <c r="GXS31" s="519"/>
      <c r="GXW31" s="519"/>
      <c r="GXX31" s="519"/>
      <c r="GYB31" s="519"/>
      <c r="GYC31" s="519"/>
      <c r="GYG31" s="519"/>
      <c r="GYH31" s="519"/>
      <c r="GYL31" s="519"/>
      <c r="GYM31" s="519"/>
      <c r="GYQ31" s="519"/>
      <c r="GYR31" s="519"/>
      <c r="GYV31" s="519"/>
      <c r="GYW31" s="519"/>
      <c r="GZA31" s="519"/>
      <c r="GZB31" s="519"/>
      <c r="GZF31" s="519"/>
      <c r="GZG31" s="519"/>
      <c r="GZK31" s="519"/>
      <c r="GZL31" s="519"/>
      <c r="GZP31" s="519"/>
      <c r="GZQ31" s="519"/>
      <c r="GZU31" s="519"/>
      <c r="GZV31" s="519"/>
      <c r="GZZ31" s="519"/>
      <c r="HAA31" s="519"/>
      <c r="HAE31" s="519"/>
      <c r="HAF31" s="519"/>
      <c r="HAJ31" s="519"/>
      <c r="HAK31" s="519"/>
      <c r="HAO31" s="519"/>
      <c r="HAP31" s="519"/>
      <c r="HAT31" s="519"/>
      <c r="HAU31" s="519"/>
      <c r="HAY31" s="519"/>
      <c r="HAZ31" s="519"/>
      <c r="HBD31" s="519"/>
      <c r="HBE31" s="519"/>
      <c r="HBI31" s="519"/>
      <c r="HBJ31" s="519"/>
      <c r="HBN31" s="519"/>
      <c r="HBO31" s="519"/>
      <c r="HBS31" s="519"/>
      <c r="HBT31" s="519"/>
      <c r="HBX31" s="519"/>
      <c r="HBY31" s="519"/>
      <c r="HCC31" s="519"/>
      <c r="HCD31" s="519"/>
      <c r="HCH31" s="519"/>
      <c r="HCI31" s="519"/>
      <c r="HCM31" s="519"/>
      <c r="HCN31" s="519"/>
      <c r="HCR31" s="519"/>
      <c r="HCS31" s="519"/>
      <c r="HCW31" s="519"/>
      <c r="HCX31" s="519"/>
      <c r="HDB31" s="519"/>
      <c r="HDC31" s="519"/>
      <c r="HDG31" s="519"/>
      <c r="HDH31" s="519"/>
      <c r="HDL31" s="519"/>
      <c r="HDM31" s="519"/>
      <c r="HDQ31" s="519"/>
      <c r="HDR31" s="519"/>
      <c r="HDV31" s="519"/>
      <c r="HDW31" s="519"/>
      <c r="HEA31" s="519"/>
      <c r="HEB31" s="519"/>
      <c r="HEF31" s="519"/>
      <c r="HEG31" s="519"/>
      <c r="HEK31" s="519"/>
      <c r="HEL31" s="519"/>
      <c r="HEP31" s="519"/>
      <c r="HEQ31" s="519"/>
      <c r="HEU31" s="519"/>
      <c r="HEV31" s="519"/>
      <c r="HEZ31" s="519"/>
      <c r="HFA31" s="519"/>
      <c r="HFE31" s="519"/>
      <c r="HFF31" s="519"/>
      <c r="HFJ31" s="519"/>
      <c r="HFK31" s="519"/>
      <c r="HFO31" s="519"/>
      <c r="HFP31" s="519"/>
      <c r="HFT31" s="519"/>
      <c r="HFU31" s="519"/>
      <c r="HFY31" s="519"/>
      <c r="HFZ31" s="519"/>
      <c r="HGD31" s="519"/>
      <c r="HGE31" s="519"/>
      <c r="HGI31" s="519"/>
      <c r="HGJ31" s="519"/>
      <c r="HGN31" s="519"/>
      <c r="HGO31" s="519"/>
      <c r="HGS31" s="519"/>
      <c r="HGT31" s="519"/>
      <c r="HGX31" s="519"/>
      <c r="HGY31" s="519"/>
      <c r="HHC31" s="519"/>
      <c r="HHD31" s="519"/>
      <c r="HHH31" s="519"/>
      <c r="HHI31" s="519"/>
      <c r="HHM31" s="519"/>
      <c r="HHN31" s="519"/>
      <c r="HHR31" s="519"/>
      <c r="HHS31" s="519"/>
      <c r="HHW31" s="519"/>
      <c r="HHX31" s="519"/>
      <c r="HIB31" s="519"/>
      <c r="HIC31" s="519"/>
      <c r="HIG31" s="519"/>
      <c r="HIH31" s="519"/>
      <c r="HIL31" s="519"/>
      <c r="HIM31" s="519"/>
      <c r="HIQ31" s="519"/>
      <c r="HIR31" s="519"/>
      <c r="HIV31" s="519"/>
      <c r="HIW31" s="519"/>
      <c r="HJA31" s="519"/>
      <c r="HJB31" s="519"/>
      <c r="HJF31" s="519"/>
      <c r="HJG31" s="519"/>
      <c r="HJK31" s="519"/>
      <c r="HJL31" s="519"/>
      <c r="HJP31" s="519"/>
      <c r="HJQ31" s="519"/>
      <c r="HJU31" s="519"/>
      <c r="HJV31" s="519"/>
      <c r="HJZ31" s="519"/>
      <c r="HKA31" s="519"/>
      <c r="HKE31" s="519"/>
      <c r="HKF31" s="519"/>
      <c r="HKJ31" s="519"/>
      <c r="HKK31" s="519"/>
      <c r="HKO31" s="519"/>
      <c r="HKP31" s="519"/>
      <c r="HKT31" s="519"/>
      <c r="HKU31" s="519"/>
      <c r="HKY31" s="519"/>
      <c r="HKZ31" s="519"/>
      <c r="HLD31" s="519"/>
      <c r="HLE31" s="519"/>
      <c r="HLI31" s="519"/>
      <c r="HLJ31" s="519"/>
      <c r="HLN31" s="519"/>
      <c r="HLO31" s="519"/>
      <c r="HLS31" s="519"/>
      <c r="HLT31" s="519"/>
      <c r="HLX31" s="519"/>
      <c r="HLY31" s="519"/>
      <c r="HMC31" s="519"/>
      <c r="HMD31" s="519"/>
      <c r="HMH31" s="519"/>
      <c r="HMI31" s="519"/>
      <c r="HMM31" s="519"/>
      <c r="HMN31" s="519"/>
      <c r="HMR31" s="519"/>
      <c r="HMS31" s="519"/>
      <c r="HMW31" s="519"/>
      <c r="HMX31" s="519"/>
      <c r="HNB31" s="519"/>
      <c r="HNC31" s="519"/>
      <c r="HNG31" s="519"/>
      <c r="HNH31" s="519"/>
      <c r="HNL31" s="519"/>
      <c r="HNM31" s="519"/>
      <c r="HNQ31" s="519"/>
      <c r="HNR31" s="519"/>
      <c r="HNV31" s="519"/>
      <c r="HNW31" s="519"/>
      <c r="HOA31" s="519"/>
      <c r="HOB31" s="519"/>
      <c r="HOF31" s="519"/>
      <c r="HOG31" s="519"/>
      <c r="HOK31" s="519"/>
      <c r="HOL31" s="519"/>
      <c r="HOP31" s="519"/>
      <c r="HOQ31" s="519"/>
      <c r="HOU31" s="519"/>
      <c r="HOV31" s="519"/>
      <c r="HOZ31" s="519"/>
      <c r="HPA31" s="519"/>
      <c r="HPE31" s="519"/>
      <c r="HPF31" s="519"/>
      <c r="HPJ31" s="519"/>
      <c r="HPK31" s="519"/>
      <c r="HPO31" s="519"/>
      <c r="HPP31" s="519"/>
      <c r="HPT31" s="519"/>
      <c r="HPU31" s="519"/>
      <c r="HPY31" s="519"/>
      <c r="HPZ31" s="519"/>
      <c r="HQD31" s="519"/>
      <c r="HQE31" s="519"/>
      <c r="HQI31" s="519"/>
      <c r="HQJ31" s="519"/>
      <c r="HQN31" s="519"/>
      <c r="HQO31" s="519"/>
      <c r="HQS31" s="519"/>
      <c r="HQT31" s="519"/>
      <c r="HQX31" s="519"/>
      <c r="HQY31" s="519"/>
      <c r="HRC31" s="519"/>
      <c r="HRD31" s="519"/>
      <c r="HRH31" s="519"/>
      <c r="HRI31" s="519"/>
      <c r="HRM31" s="519"/>
      <c r="HRN31" s="519"/>
      <c r="HRR31" s="519"/>
      <c r="HRS31" s="519"/>
      <c r="HRW31" s="519"/>
      <c r="HRX31" s="519"/>
      <c r="HSB31" s="519"/>
      <c r="HSC31" s="519"/>
      <c r="HSG31" s="519"/>
      <c r="HSH31" s="519"/>
      <c r="HSL31" s="519"/>
      <c r="HSM31" s="519"/>
      <c r="HSQ31" s="519"/>
      <c r="HSR31" s="519"/>
      <c r="HSV31" s="519"/>
      <c r="HSW31" s="519"/>
      <c r="HTA31" s="519"/>
      <c r="HTB31" s="519"/>
      <c r="HTF31" s="519"/>
      <c r="HTG31" s="519"/>
      <c r="HTK31" s="519"/>
      <c r="HTL31" s="519"/>
      <c r="HTP31" s="519"/>
      <c r="HTQ31" s="519"/>
      <c r="HTU31" s="519"/>
      <c r="HTV31" s="519"/>
      <c r="HTZ31" s="519"/>
      <c r="HUA31" s="519"/>
      <c r="HUE31" s="519"/>
      <c r="HUF31" s="519"/>
      <c r="HUJ31" s="519"/>
      <c r="HUK31" s="519"/>
      <c r="HUO31" s="519"/>
      <c r="HUP31" s="519"/>
      <c r="HUT31" s="519"/>
      <c r="HUU31" s="519"/>
      <c r="HUY31" s="519"/>
      <c r="HUZ31" s="519"/>
      <c r="HVD31" s="519"/>
      <c r="HVE31" s="519"/>
      <c r="HVI31" s="519"/>
      <c r="HVJ31" s="519"/>
      <c r="HVN31" s="519"/>
      <c r="HVO31" s="519"/>
      <c r="HVS31" s="519"/>
      <c r="HVT31" s="519"/>
      <c r="HVX31" s="519"/>
      <c r="HVY31" s="519"/>
      <c r="HWC31" s="519"/>
      <c r="HWD31" s="519"/>
      <c r="HWH31" s="519"/>
      <c r="HWI31" s="519"/>
      <c r="HWM31" s="519"/>
      <c r="HWN31" s="519"/>
      <c r="HWR31" s="519"/>
      <c r="HWS31" s="519"/>
      <c r="HWW31" s="519"/>
      <c r="HWX31" s="519"/>
      <c r="HXB31" s="519"/>
      <c r="HXC31" s="519"/>
      <c r="HXG31" s="519"/>
      <c r="HXH31" s="519"/>
      <c r="HXL31" s="519"/>
      <c r="HXM31" s="519"/>
      <c r="HXQ31" s="519"/>
      <c r="HXR31" s="519"/>
      <c r="HXV31" s="519"/>
      <c r="HXW31" s="519"/>
      <c r="HYA31" s="519"/>
      <c r="HYB31" s="519"/>
      <c r="HYF31" s="519"/>
      <c r="HYG31" s="519"/>
      <c r="HYK31" s="519"/>
      <c r="HYL31" s="519"/>
      <c r="HYP31" s="519"/>
      <c r="HYQ31" s="519"/>
      <c r="HYU31" s="519"/>
      <c r="HYV31" s="519"/>
      <c r="HYZ31" s="519"/>
      <c r="HZA31" s="519"/>
      <c r="HZE31" s="519"/>
      <c r="HZF31" s="519"/>
      <c r="HZJ31" s="519"/>
      <c r="HZK31" s="519"/>
      <c r="HZO31" s="519"/>
      <c r="HZP31" s="519"/>
      <c r="HZT31" s="519"/>
      <c r="HZU31" s="519"/>
      <c r="HZY31" s="519"/>
      <c r="HZZ31" s="519"/>
      <c r="IAD31" s="519"/>
      <c r="IAE31" s="519"/>
      <c r="IAI31" s="519"/>
      <c r="IAJ31" s="519"/>
      <c r="IAN31" s="519"/>
      <c r="IAO31" s="519"/>
      <c r="IAS31" s="519"/>
      <c r="IAT31" s="519"/>
      <c r="IAX31" s="519"/>
      <c r="IAY31" s="519"/>
      <c r="IBC31" s="519"/>
      <c r="IBD31" s="519"/>
      <c r="IBH31" s="519"/>
      <c r="IBI31" s="519"/>
      <c r="IBM31" s="519"/>
      <c r="IBN31" s="519"/>
      <c r="IBR31" s="519"/>
      <c r="IBS31" s="519"/>
      <c r="IBW31" s="519"/>
      <c r="IBX31" s="519"/>
      <c r="ICB31" s="519"/>
      <c r="ICC31" s="519"/>
      <c r="ICG31" s="519"/>
      <c r="ICH31" s="519"/>
      <c r="ICL31" s="519"/>
      <c r="ICM31" s="519"/>
      <c r="ICQ31" s="519"/>
      <c r="ICR31" s="519"/>
      <c r="ICV31" s="519"/>
      <c r="ICW31" s="519"/>
      <c r="IDA31" s="519"/>
      <c r="IDB31" s="519"/>
      <c r="IDF31" s="519"/>
      <c r="IDG31" s="519"/>
      <c r="IDK31" s="519"/>
      <c r="IDL31" s="519"/>
      <c r="IDP31" s="519"/>
      <c r="IDQ31" s="519"/>
      <c r="IDU31" s="519"/>
      <c r="IDV31" s="519"/>
      <c r="IDZ31" s="519"/>
      <c r="IEA31" s="519"/>
      <c r="IEE31" s="519"/>
      <c r="IEF31" s="519"/>
      <c r="IEJ31" s="519"/>
      <c r="IEK31" s="519"/>
      <c r="IEO31" s="519"/>
      <c r="IEP31" s="519"/>
      <c r="IET31" s="519"/>
      <c r="IEU31" s="519"/>
      <c r="IEY31" s="519"/>
      <c r="IEZ31" s="519"/>
      <c r="IFD31" s="519"/>
      <c r="IFE31" s="519"/>
      <c r="IFI31" s="519"/>
      <c r="IFJ31" s="519"/>
      <c r="IFN31" s="519"/>
      <c r="IFO31" s="519"/>
      <c r="IFS31" s="519"/>
      <c r="IFT31" s="519"/>
      <c r="IFX31" s="519"/>
      <c r="IFY31" s="519"/>
      <c r="IGC31" s="519"/>
      <c r="IGD31" s="519"/>
      <c r="IGH31" s="519"/>
      <c r="IGI31" s="519"/>
      <c r="IGM31" s="519"/>
      <c r="IGN31" s="519"/>
      <c r="IGR31" s="519"/>
      <c r="IGS31" s="519"/>
      <c r="IGW31" s="519"/>
      <c r="IGX31" s="519"/>
      <c r="IHB31" s="519"/>
      <c r="IHC31" s="519"/>
      <c r="IHG31" s="519"/>
      <c r="IHH31" s="519"/>
      <c r="IHL31" s="519"/>
      <c r="IHM31" s="519"/>
      <c r="IHQ31" s="519"/>
      <c r="IHR31" s="519"/>
      <c r="IHV31" s="519"/>
      <c r="IHW31" s="519"/>
      <c r="IIA31" s="519"/>
      <c r="IIB31" s="519"/>
      <c r="IIF31" s="519"/>
      <c r="IIG31" s="519"/>
      <c r="IIK31" s="519"/>
      <c r="IIL31" s="519"/>
      <c r="IIP31" s="519"/>
      <c r="IIQ31" s="519"/>
      <c r="IIU31" s="519"/>
      <c r="IIV31" s="519"/>
      <c r="IIZ31" s="519"/>
      <c r="IJA31" s="519"/>
      <c r="IJE31" s="519"/>
      <c r="IJF31" s="519"/>
      <c r="IJJ31" s="519"/>
      <c r="IJK31" s="519"/>
      <c r="IJO31" s="519"/>
      <c r="IJP31" s="519"/>
      <c r="IJT31" s="519"/>
      <c r="IJU31" s="519"/>
      <c r="IJY31" s="519"/>
      <c r="IJZ31" s="519"/>
      <c r="IKD31" s="519"/>
      <c r="IKE31" s="519"/>
      <c r="IKI31" s="519"/>
      <c r="IKJ31" s="519"/>
      <c r="IKN31" s="519"/>
      <c r="IKO31" s="519"/>
      <c r="IKS31" s="519"/>
      <c r="IKT31" s="519"/>
      <c r="IKX31" s="519"/>
      <c r="IKY31" s="519"/>
      <c r="ILC31" s="519"/>
      <c r="ILD31" s="519"/>
      <c r="ILH31" s="519"/>
      <c r="ILI31" s="519"/>
      <c r="ILM31" s="519"/>
      <c r="ILN31" s="519"/>
      <c r="ILR31" s="519"/>
      <c r="ILS31" s="519"/>
      <c r="ILW31" s="519"/>
      <c r="ILX31" s="519"/>
      <c r="IMB31" s="519"/>
      <c r="IMC31" s="519"/>
      <c r="IMG31" s="519"/>
      <c r="IMH31" s="519"/>
      <c r="IML31" s="519"/>
      <c r="IMM31" s="519"/>
      <c r="IMQ31" s="519"/>
      <c r="IMR31" s="519"/>
      <c r="IMV31" s="519"/>
      <c r="IMW31" s="519"/>
      <c r="INA31" s="519"/>
      <c r="INB31" s="519"/>
      <c r="INF31" s="519"/>
      <c r="ING31" s="519"/>
      <c r="INK31" s="519"/>
      <c r="INL31" s="519"/>
      <c r="INP31" s="519"/>
      <c r="INQ31" s="519"/>
      <c r="INU31" s="519"/>
      <c r="INV31" s="519"/>
      <c r="INZ31" s="519"/>
      <c r="IOA31" s="519"/>
      <c r="IOE31" s="519"/>
      <c r="IOF31" s="519"/>
      <c r="IOJ31" s="519"/>
      <c r="IOK31" s="519"/>
      <c r="IOO31" s="519"/>
      <c r="IOP31" s="519"/>
      <c r="IOT31" s="519"/>
      <c r="IOU31" s="519"/>
      <c r="IOY31" s="519"/>
      <c r="IOZ31" s="519"/>
      <c r="IPD31" s="519"/>
      <c r="IPE31" s="519"/>
      <c r="IPI31" s="519"/>
      <c r="IPJ31" s="519"/>
      <c r="IPN31" s="519"/>
      <c r="IPO31" s="519"/>
      <c r="IPS31" s="519"/>
      <c r="IPT31" s="519"/>
      <c r="IPX31" s="519"/>
      <c r="IPY31" s="519"/>
      <c r="IQC31" s="519"/>
      <c r="IQD31" s="519"/>
      <c r="IQH31" s="519"/>
      <c r="IQI31" s="519"/>
      <c r="IQM31" s="519"/>
      <c r="IQN31" s="519"/>
      <c r="IQR31" s="519"/>
      <c r="IQS31" s="519"/>
      <c r="IQW31" s="519"/>
      <c r="IQX31" s="519"/>
      <c r="IRB31" s="519"/>
      <c r="IRC31" s="519"/>
      <c r="IRG31" s="519"/>
      <c r="IRH31" s="519"/>
      <c r="IRL31" s="519"/>
      <c r="IRM31" s="519"/>
      <c r="IRQ31" s="519"/>
      <c r="IRR31" s="519"/>
      <c r="IRV31" s="519"/>
      <c r="IRW31" s="519"/>
      <c r="ISA31" s="519"/>
      <c r="ISB31" s="519"/>
      <c r="ISF31" s="519"/>
      <c r="ISG31" s="519"/>
      <c r="ISK31" s="519"/>
      <c r="ISL31" s="519"/>
      <c r="ISP31" s="519"/>
      <c r="ISQ31" s="519"/>
      <c r="ISU31" s="519"/>
      <c r="ISV31" s="519"/>
      <c r="ISZ31" s="519"/>
      <c r="ITA31" s="519"/>
      <c r="ITE31" s="519"/>
      <c r="ITF31" s="519"/>
      <c r="ITJ31" s="519"/>
      <c r="ITK31" s="519"/>
      <c r="ITO31" s="519"/>
      <c r="ITP31" s="519"/>
      <c r="ITT31" s="519"/>
      <c r="ITU31" s="519"/>
      <c r="ITY31" s="519"/>
      <c r="ITZ31" s="519"/>
      <c r="IUD31" s="519"/>
      <c r="IUE31" s="519"/>
      <c r="IUI31" s="519"/>
      <c r="IUJ31" s="519"/>
      <c r="IUN31" s="519"/>
      <c r="IUO31" s="519"/>
      <c r="IUS31" s="519"/>
      <c r="IUT31" s="519"/>
      <c r="IUX31" s="519"/>
      <c r="IUY31" s="519"/>
      <c r="IVC31" s="519"/>
      <c r="IVD31" s="519"/>
      <c r="IVH31" s="519"/>
      <c r="IVI31" s="519"/>
      <c r="IVM31" s="519"/>
      <c r="IVN31" s="519"/>
      <c r="IVR31" s="519"/>
      <c r="IVS31" s="519"/>
      <c r="IVW31" s="519"/>
      <c r="IVX31" s="519"/>
      <c r="IWB31" s="519"/>
      <c r="IWC31" s="519"/>
      <c r="IWG31" s="519"/>
      <c r="IWH31" s="519"/>
      <c r="IWL31" s="519"/>
      <c r="IWM31" s="519"/>
      <c r="IWQ31" s="519"/>
      <c r="IWR31" s="519"/>
      <c r="IWV31" s="519"/>
      <c r="IWW31" s="519"/>
      <c r="IXA31" s="519"/>
      <c r="IXB31" s="519"/>
      <c r="IXF31" s="519"/>
      <c r="IXG31" s="519"/>
      <c r="IXK31" s="519"/>
      <c r="IXL31" s="519"/>
      <c r="IXP31" s="519"/>
      <c r="IXQ31" s="519"/>
      <c r="IXU31" s="519"/>
      <c r="IXV31" s="519"/>
      <c r="IXZ31" s="519"/>
      <c r="IYA31" s="519"/>
      <c r="IYE31" s="519"/>
      <c r="IYF31" s="519"/>
      <c r="IYJ31" s="519"/>
      <c r="IYK31" s="519"/>
      <c r="IYO31" s="519"/>
      <c r="IYP31" s="519"/>
      <c r="IYT31" s="519"/>
      <c r="IYU31" s="519"/>
      <c r="IYY31" s="519"/>
      <c r="IYZ31" s="519"/>
      <c r="IZD31" s="519"/>
      <c r="IZE31" s="519"/>
      <c r="IZI31" s="519"/>
      <c r="IZJ31" s="519"/>
      <c r="IZN31" s="519"/>
      <c r="IZO31" s="519"/>
      <c r="IZS31" s="519"/>
      <c r="IZT31" s="519"/>
      <c r="IZX31" s="519"/>
      <c r="IZY31" s="519"/>
      <c r="JAC31" s="519"/>
      <c r="JAD31" s="519"/>
      <c r="JAH31" s="519"/>
      <c r="JAI31" s="519"/>
      <c r="JAM31" s="519"/>
      <c r="JAN31" s="519"/>
      <c r="JAR31" s="519"/>
      <c r="JAS31" s="519"/>
      <c r="JAW31" s="519"/>
      <c r="JAX31" s="519"/>
      <c r="JBB31" s="519"/>
      <c r="JBC31" s="519"/>
      <c r="JBG31" s="519"/>
      <c r="JBH31" s="519"/>
      <c r="JBL31" s="519"/>
      <c r="JBM31" s="519"/>
      <c r="JBQ31" s="519"/>
      <c r="JBR31" s="519"/>
      <c r="JBV31" s="519"/>
      <c r="JBW31" s="519"/>
      <c r="JCA31" s="519"/>
      <c r="JCB31" s="519"/>
      <c r="JCF31" s="519"/>
      <c r="JCG31" s="519"/>
      <c r="JCK31" s="519"/>
      <c r="JCL31" s="519"/>
      <c r="JCP31" s="519"/>
      <c r="JCQ31" s="519"/>
      <c r="JCU31" s="519"/>
      <c r="JCV31" s="519"/>
      <c r="JCZ31" s="519"/>
      <c r="JDA31" s="519"/>
      <c r="JDE31" s="519"/>
      <c r="JDF31" s="519"/>
      <c r="JDJ31" s="519"/>
      <c r="JDK31" s="519"/>
      <c r="JDO31" s="519"/>
      <c r="JDP31" s="519"/>
      <c r="JDT31" s="519"/>
      <c r="JDU31" s="519"/>
      <c r="JDY31" s="519"/>
      <c r="JDZ31" s="519"/>
      <c r="JED31" s="519"/>
      <c r="JEE31" s="519"/>
      <c r="JEI31" s="519"/>
      <c r="JEJ31" s="519"/>
      <c r="JEN31" s="519"/>
      <c r="JEO31" s="519"/>
      <c r="JES31" s="519"/>
      <c r="JET31" s="519"/>
      <c r="JEX31" s="519"/>
      <c r="JEY31" s="519"/>
      <c r="JFC31" s="519"/>
      <c r="JFD31" s="519"/>
      <c r="JFH31" s="519"/>
      <c r="JFI31" s="519"/>
      <c r="JFM31" s="519"/>
      <c r="JFN31" s="519"/>
      <c r="JFR31" s="519"/>
      <c r="JFS31" s="519"/>
      <c r="JFW31" s="519"/>
      <c r="JFX31" s="519"/>
      <c r="JGB31" s="519"/>
      <c r="JGC31" s="519"/>
      <c r="JGG31" s="519"/>
      <c r="JGH31" s="519"/>
      <c r="JGL31" s="519"/>
      <c r="JGM31" s="519"/>
      <c r="JGQ31" s="519"/>
      <c r="JGR31" s="519"/>
      <c r="JGV31" s="519"/>
      <c r="JGW31" s="519"/>
      <c r="JHA31" s="519"/>
      <c r="JHB31" s="519"/>
      <c r="JHF31" s="519"/>
      <c r="JHG31" s="519"/>
      <c r="JHK31" s="519"/>
      <c r="JHL31" s="519"/>
      <c r="JHP31" s="519"/>
      <c r="JHQ31" s="519"/>
      <c r="JHU31" s="519"/>
      <c r="JHV31" s="519"/>
      <c r="JHZ31" s="519"/>
      <c r="JIA31" s="519"/>
      <c r="JIE31" s="519"/>
      <c r="JIF31" s="519"/>
      <c r="JIJ31" s="519"/>
      <c r="JIK31" s="519"/>
      <c r="JIO31" s="519"/>
      <c r="JIP31" s="519"/>
      <c r="JIT31" s="519"/>
      <c r="JIU31" s="519"/>
      <c r="JIY31" s="519"/>
      <c r="JIZ31" s="519"/>
      <c r="JJD31" s="519"/>
      <c r="JJE31" s="519"/>
      <c r="JJI31" s="519"/>
      <c r="JJJ31" s="519"/>
      <c r="JJN31" s="519"/>
      <c r="JJO31" s="519"/>
      <c r="JJS31" s="519"/>
      <c r="JJT31" s="519"/>
      <c r="JJX31" s="519"/>
      <c r="JJY31" s="519"/>
      <c r="JKC31" s="519"/>
      <c r="JKD31" s="519"/>
      <c r="JKH31" s="519"/>
      <c r="JKI31" s="519"/>
      <c r="JKM31" s="519"/>
      <c r="JKN31" s="519"/>
      <c r="JKR31" s="519"/>
      <c r="JKS31" s="519"/>
      <c r="JKW31" s="519"/>
      <c r="JKX31" s="519"/>
      <c r="JLB31" s="519"/>
      <c r="JLC31" s="519"/>
      <c r="JLG31" s="519"/>
      <c r="JLH31" s="519"/>
      <c r="JLL31" s="519"/>
      <c r="JLM31" s="519"/>
      <c r="JLQ31" s="519"/>
      <c r="JLR31" s="519"/>
      <c r="JLV31" s="519"/>
      <c r="JLW31" s="519"/>
      <c r="JMA31" s="519"/>
      <c r="JMB31" s="519"/>
      <c r="JMF31" s="519"/>
      <c r="JMG31" s="519"/>
      <c r="JMK31" s="519"/>
      <c r="JML31" s="519"/>
      <c r="JMP31" s="519"/>
      <c r="JMQ31" s="519"/>
      <c r="JMU31" s="519"/>
      <c r="JMV31" s="519"/>
      <c r="JMZ31" s="519"/>
      <c r="JNA31" s="519"/>
      <c r="JNE31" s="519"/>
      <c r="JNF31" s="519"/>
      <c r="JNJ31" s="519"/>
      <c r="JNK31" s="519"/>
      <c r="JNO31" s="519"/>
      <c r="JNP31" s="519"/>
      <c r="JNT31" s="519"/>
      <c r="JNU31" s="519"/>
      <c r="JNY31" s="519"/>
      <c r="JNZ31" s="519"/>
      <c r="JOD31" s="519"/>
      <c r="JOE31" s="519"/>
      <c r="JOI31" s="519"/>
      <c r="JOJ31" s="519"/>
      <c r="JON31" s="519"/>
      <c r="JOO31" s="519"/>
      <c r="JOS31" s="519"/>
      <c r="JOT31" s="519"/>
      <c r="JOX31" s="519"/>
      <c r="JOY31" s="519"/>
      <c r="JPC31" s="519"/>
      <c r="JPD31" s="519"/>
      <c r="JPH31" s="519"/>
      <c r="JPI31" s="519"/>
      <c r="JPM31" s="519"/>
      <c r="JPN31" s="519"/>
      <c r="JPR31" s="519"/>
      <c r="JPS31" s="519"/>
      <c r="JPW31" s="519"/>
      <c r="JPX31" s="519"/>
      <c r="JQB31" s="519"/>
      <c r="JQC31" s="519"/>
      <c r="JQG31" s="519"/>
      <c r="JQH31" s="519"/>
      <c r="JQL31" s="519"/>
      <c r="JQM31" s="519"/>
      <c r="JQQ31" s="519"/>
      <c r="JQR31" s="519"/>
      <c r="JQV31" s="519"/>
      <c r="JQW31" s="519"/>
      <c r="JRA31" s="519"/>
      <c r="JRB31" s="519"/>
      <c r="JRF31" s="519"/>
      <c r="JRG31" s="519"/>
      <c r="JRK31" s="519"/>
      <c r="JRL31" s="519"/>
      <c r="JRP31" s="519"/>
      <c r="JRQ31" s="519"/>
      <c r="JRU31" s="519"/>
      <c r="JRV31" s="519"/>
      <c r="JRZ31" s="519"/>
      <c r="JSA31" s="519"/>
      <c r="JSE31" s="519"/>
      <c r="JSF31" s="519"/>
      <c r="JSJ31" s="519"/>
      <c r="JSK31" s="519"/>
      <c r="JSO31" s="519"/>
      <c r="JSP31" s="519"/>
      <c r="JST31" s="519"/>
      <c r="JSU31" s="519"/>
      <c r="JSY31" s="519"/>
      <c r="JSZ31" s="519"/>
      <c r="JTD31" s="519"/>
      <c r="JTE31" s="519"/>
      <c r="JTI31" s="519"/>
      <c r="JTJ31" s="519"/>
      <c r="JTN31" s="519"/>
      <c r="JTO31" s="519"/>
      <c r="JTS31" s="519"/>
      <c r="JTT31" s="519"/>
      <c r="JTX31" s="519"/>
      <c r="JTY31" s="519"/>
      <c r="JUC31" s="519"/>
      <c r="JUD31" s="519"/>
      <c r="JUH31" s="519"/>
      <c r="JUI31" s="519"/>
      <c r="JUM31" s="519"/>
      <c r="JUN31" s="519"/>
      <c r="JUR31" s="519"/>
      <c r="JUS31" s="519"/>
      <c r="JUW31" s="519"/>
      <c r="JUX31" s="519"/>
      <c r="JVB31" s="519"/>
      <c r="JVC31" s="519"/>
      <c r="JVG31" s="519"/>
      <c r="JVH31" s="519"/>
      <c r="JVL31" s="519"/>
      <c r="JVM31" s="519"/>
      <c r="JVQ31" s="519"/>
      <c r="JVR31" s="519"/>
      <c r="JVV31" s="519"/>
      <c r="JVW31" s="519"/>
      <c r="JWA31" s="519"/>
      <c r="JWB31" s="519"/>
      <c r="JWF31" s="519"/>
      <c r="JWG31" s="519"/>
      <c r="JWK31" s="519"/>
      <c r="JWL31" s="519"/>
      <c r="JWP31" s="519"/>
      <c r="JWQ31" s="519"/>
      <c r="JWU31" s="519"/>
      <c r="JWV31" s="519"/>
      <c r="JWZ31" s="519"/>
      <c r="JXA31" s="519"/>
      <c r="JXE31" s="519"/>
      <c r="JXF31" s="519"/>
      <c r="JXJ31" s="519"/>
      <c r="JXK31" s="519"/>
      <c r="JXO31" s="519"/>
      <c r="JXP31" s="519"/>
      <c r="JXT31" s="519"/>
      <c r="JXU31" s="519"/>
      <c r="JXY31" s="519"/>
      <c r="JXZ31" s="519"/>
      <c r="JYD31" s="519"/>
      <c r="JYE31" s="519"/>
      <c r="JYI31" s="519"/>
      <c r="JYJ31" s="519"/>
      <c r="JYN31" s="519"/>
      <c r="JYO31" s="519"/>
      <c r="JYS31" s="519"/>
      <c r="JYT31" s="519"/>
      <c r="JYX31" s="519"/>
      <c r="JYY31" s="519"/>
      <c r="JZC31" s="519"/>
      <c r="JZD31" s="519"/>
      <c r="JZH31" s="519"/>
      <c r="JZI31" s="519"/>
      <c r="JZM31" s="519"/>
      <c r="JZN31" s="519"/>
      <c r="JZR31" s="519"/>
      <c r="JZS31" s="519"/>
      <c r="JZW31" s="519"/>
      <c r="JZX31" s="519"/>
      <c r="KAB31" s="519"/>
      <c r="KAC31" s="519"/>
      <c r="KAG31" s="519"/>
      <c r="KAH31" s="519"/>
      <c r="KAL31" s="519"/>
      <c r="KAM31" s="519"/>
      <c r="KAQ31" s="519"/>
      <c r="KAR31" s="519"/>
      <c r="KAV31" s="519"/>
      <c r="KAW31" s="519"/>
      <c r="KBA31" s="519"/>
      <c r="KBB31" s="519"/>
      <c r="KBF31" s="519"/>
      <c r="KBG31" s="519"/>
      <c r="KBK31" s="519"/>
      <c r="KBL31" s="519"/>
      <c r="KBP31" s="519"/>
      <c r="KBQ31" s="519"/>
      <c r="KBU31" s="519"/>
      <c r="KBV31" s="519"/>
      <c r="KBZ31" s="519"/>
      <c r="KCA31" s="519"/>
      <c r="KCE31" s="519"/>
      <c r="KCF31" s="519"/>
      <c r="KCJ31" s="519"/>
      <c r="KCK31" s="519"/>
      <c r="KCO31" s="519"/>
      <c r="KCP31" s="519"/>
      <c r="KCT31" s="519"/>
      <c r="KCU31" s="519"/>
      <c r="KCY31" s="519"/>
      <c r="KCZ31" s="519"/>
      <c r="KDD31" s="519"/>
      <c r="KDE31" s="519"/>
      <c r="KDI31" s="519"/>
      <c r="KDJ31" s="519"/>
      <c r="KDN31" s="519"/>
      <c r="KDO31" s="519"/>
      <c r="KDS31" s="519"/>
      <c r="KDT31" s="519"/>
      <c r="KDX31" s="519"/>
      <c r="KDY31" s="519"/>
      <c r="KEC31" s="519"/>
      <c r="KED31" s="519"/>
      <c r="KEH31" s="519"/>
      <c r="KEI31" s="519"/>
      <c r="KEM31" s="519"/>
      <c r="KEN31" s="519"/>
      <c r="KER31" s="519"/>
      <c r="KES31" s="519"/>
      <c r="KEW31" s="519"/>
      <c r="KEX31" s="519"/>
      <c r="KFB31" s="519"/>
      <c r="KFC31" s="519"/>
      <c r="KFG31" s="519"/>
      <c r="KFH31" s="519"/>
      <c r="KFL31" s="519"/>
      <c r="KFM31" s="519"/>
      <c r="KFQ31" s="519"/>
      <c r="KFR31" s="519"/>
      <c r="KFV31" s="519"/>
      <c r="KFW31" s="519"/>
      <c r="KGA31" s="519"/>
      <c r="KGB31" s="519"/>
      <c r="KGF31" s="519"/>
      <c r="KGG31" s="519"/>
      <c r="KGK31" s="519"/>
      <c r="KGL31" s="519"/>
      <c r="KGP31" s="519"/>
      <c r="KGQ31" s="519"/>
      <c r="KGU31" s="519"/>
      <c r="KGV31" s="519"/>
      <c r="KGZ31" s="519"/>
      <c r="KHA31" s="519"/>
      <c r="KHE31" s="519"/>
      <c r="KHF31" s="519"/>
      <c r="KHJ31" s="519"/>
      <c r="KHK31" s="519"/>
      <c r="KHO31" s="519"/>
      <c r="KHP31" s="519"/>
      <c r="KHT31" s="519"/>
      <c r="KHU31" s="519"/>
      <c r="KHY31" s="519"/>
      <c r="KHZ31" s="519"/>
      <c r="KID31" s="519"/>
      <c r="KIE31" s="519"/>
      <c r="KII31" s="519"/>
      <c r="KIJ31" s="519"/>
      <c r="KIN31" s="519"/>
      <c r="KIO31" s="519"/>
      <c r="KIS31" s="519"/>
      <c r="KIT31" s="519"/>
      <c r="KIX31" s="519"/>
      <c r="KIY31" s="519"/>
      <c r="KJC31" s="519"/>
      <c r="KJD31" s="519"/>
      <c r="KJH31" s="519"/>
      <c r="KJI31" s="519"/>
      <c r="KJM31" s="519"/>
      <c r="KJN31" s="519"/>
      <c r="KJR31" s="519"/>
      <c r="KJS31" s="519"/>
      <c r="KJW31" s="519"/>
      <c r="KJX31" s="519"/>
      <c r="KKB31" s="519"/>
      <c r="KKC31" s="519"/>
      <c r="KKG31" s="519"/>
      <c r="KKH31" s="519"/>
      <c r="KKL31" s="519"/>
      <c r="KKM31" s="519"/>
      <c r="KKQ31" s="519"/>
      <c r="KKR31" s="519"/>
      <c r="KKV31" s="519"/>
      <c r="KKW31" s="519"/>
      <c r="KLA31" s="519"/>
      <c r="KLB31" s="519"/>
      <c r="KLF31" s="519"/>
      <c r="KLG31" s="519"/>
      <c r="KLK31" s="519"/>
      <c r="KLL31" s="519"/>
      <c r="KLP31" s="519"/>
      <c r="KLQ31" s="519"/>
      <c r="KLU31" s="519"/>
      <c r="KLV31" s="519"/>
      <c r="KLZ31" s="519"/>
      <c r="KMA31" s="519"/>
      <c r="KME31" s="519"/>
      <c r="KMF31" s="519"/>
      <c r="KMJ31" s="519"/>
      <c r="KMK31" s="519"/>
      <c r="KMO31" s="519"/>
      <c r="KMP31" s="519"/>
      <c r="KMT31" s="519"/>
      <c r="KMU31" s="519"/>
      <c r="KMY31" s="519"/>
      <c r="KMZ31" s="519"/>
      <c r="KND31" s="519"/>
      <c r="KNE31" s="519"/>
      <c r="KNI31" s="519"/>
      <c r="KNJ31" s="519"/>
      <c r="KNN31" s="519"/>
      <c r="KNO31" s="519"/>
      <c r="KNS31" s="519"/>
      <c r="KNT31" s="519"/>
      <c r="KNX31" s="519"/>
      <c r="KNY31" s="519"/>
      <c r="KOC31" s="519"/>
      <c r="KOD31" s="519"/>
      <c r="KOH31" s="519"/>
      <c r="KOI31" s="519"/>
      <c r="KOM31" s="519"/>
      <c r="KON31" s="519"/>
      <c r="KOR31" s="519"/>
      <c r="KOS31" s="519"/>
      <c r="KOW31" s="519"/>
      <c r="KOX31" s="519"/>
      <c r="KPB31" s="519"/>
      <c r="KPC31" s="519"/>
      <c r="KPG31" s="519"/>
      <c r="KPH31" s="519"/>
      <c r="KPL31" s="519"/>
      <c r="KPM31" s="519"/>
      <c r="KPQ31" s="519"/>
      <c r="KPR31" s="519"/>
      <c r="KPV31" s="519"/>
      <c r="KPW31" s="519"/>
      <c r="KQA31" s="519"/>
      <c r="KQB31" s="519"/>
      <c r="KQF31" s="519"/>
      <c r="KQG31" s="519"/>
      <c r="KQK31" s="519"/>
      <c r="KQL31" s="519"/>
      <c r="KQP31" s="519"/>
      <c r="KQQ31" s="519"/>
      <c r="KQU31" s="519"/>
      <c r="KQV31" s="519"/>
      <c r="KQZ31" s="519"/>
      <c r="KRA31" s="519"/>
      <c r="KRE31" s="519"/>
      <c r="KRF31" s="519"/>
      <c r="KRJ31" s="519"/>
      <c r="KRK31" s="519"/>
      <c r="KRO31" s="519"/>
      <c r="KRP31" s="519"/>
      <c r="KRT31" s="519"/>
      <c r="KRU31" s="519"/>
      <c r="KRY31" s="519"/>
      <c r="KRZ31" s="519"/>
      <c r="KSD31" s="519"/>
      <c r="KSE31" s="519"/>
      <c r="KSI31" s="519"/>
      <c r="KSJ31" s="519"/>
      <c r="KSN31" s="519"/>
      <c r="KSO31" s="519"/>
      <c r="KSS31" s="519"/>
      <c r="KST31" s="519"/>
      <c r="KSX31" s="519"/>
      <c r="KSY31" s="519"/>
      <c r="KTC31" s="519"/>
      <c r="KTD31" s="519"/>
      <c r="KTH31" s="519"/>
      <c r="KTI31" s="519"/>
      <c r="KTM31" s="519"/>
      <c r="KTN31" s="519"/>
      <c r="KTR31" s="519"/>
      <c r="KTS31" s="519"/>
      <c r="KTW31" s="519"/>
      <c r="KTX31" s="519"/>
      <c r="KUB31" s="519"/>
      <c r="KUC31" s="519"/>
      <c r="KUG31" s="519"/>
      <c r="KUH31" s="519"/>
      <c r="KUL31" s="519"/>
      <c r="KUM31" s="519"/>
      <c r="KUQ31" s="519"/>
      <c r="KUR31" s="519"/>
      <c r="KUV31" s="519"/>
      <c r="KUW31" s="519"/>
      <c r="KVA31" s="519"/>
      <c r="KVB31" s="519"/>
      <c r="KVF31" s="519"/>
      <c r="KVG31" s="519"/>
      <c r="KVK31" s="519"/>
      <c r="KVL31" s="519"/>
      <c r="KVP31" s="519"/>
      <c r="KVQ31" s="519"/>
      <c r="KVU31" s="519"/>
      <c r="KVV31" s="519"/>
      <c r="KVZ31" s="519"/>
      <c r="KWA31" s="519"/>
      <c r="KWE31" s="519"/>
      <c r="KWF31" s="519"/>
      <c r="KWJ31" s="519"/>
      <c r="KWK31" s="519"/>
      <c r="KWO31" s="519"/>
      <c r="KWP31" s="519"/>
      <c r="KWT31" s="519"/>
      <c r="KWU31" s="519"/>
      <c r="KWY31" s="519"/>
      <c r="KWZ31" s="519"/>
      <c r="KXD31" s="519"/>
      <c r="KXE31" s="519"/>
      <c r="KXI31" s="519"/>
      <c r="KXJ31" s="519"/>
      <c r="KXN31" s="519"/>
      <c r="KXO31" s="519"/>
      <c r="KXS31" s="519"/>
      <c r="KXT31" s="519"/>
      <c r="KXX31" s="519"/>
      <c r="KXY31" s="519"/>
      <c r="KYC31" s="519"/>
      <c r="KYD31" s="519"/>
      <c r="KYH31" s="519"/>
      <c r="KYI31" s="519"/>
      <c r="KYM31" s="519"/>
      <c r="KYN31" s="519"/>
      <c r="KYR31" s="519"/>
      <c r="KYS31" s="519"/>
      <c r="KYW31" s="519"/>
      <c r="KYX31" s="519"/>
      <c r="KZB31" s="519"/>
      <c r="KZC31" s="519"/>
      <c r="KZG31" s="519"/>
      <c r="KZH31" s="519"/>
      <c r="KZL31" s="519"/>
      <c r="KZM31" s="519"/>
      <c r="KZQ31" s="519"/>
      <c r="KZR31" s="519"/>
      <c r="KZV31" s="519"/>
      <c r="KZW31" s="519"/>
      <c r="LAA31" s="519"/>
      <c r="LAB31" s="519"/>
      <c r="LAF31" s="519"/>
      <c r="LAG31" s="519"/>
      <c r="LAK31" s="519"/>
      <c r="LAL31" s="519"/>
      <c r="LAP31" s="519"/>
      <c r="LAQ31" s="519"/>
      <c r="LAU31" s="519"/>
      <c r="LAV31" s="519"/>
      <c r="LAZ31" s="519"/>
      <c r="LBA31" s="519"/>
      <c r="LBE31" s="519"/>
      <c r="LBF31" s="519"/>
      <c r="LBJ31" s="519"/>
      <c r="LBK31" s="519"/>
      <c r="LBO31" s="519"/>
      <c r="LBP31" s="519"/>
      <c r="LBT31" s="519"/>
      <c r="LBU31" s="519"/>
      <c r="LBY31" s="519"/>
      <c r="LBZ31" s="519"/>
    </row>
    <row r="32" spans="1:2045 2049:3070 3074:4095 4099:5120 5124:7165 7169:8190 8194:9215 9219:10240 10244:12285 12289:13310 13314:14335 14339:15360 15364:16380" ht="20.100000000000001" customHeight="1" x14ac:dyDescent="0.2">
      <c r="A32" s="293" t="s">
        <v>374</v>
      </c>
      <c r="B32" s="294" t="s">
        <v>499</v>
      </c>
      <c r="C32" s="293" t="s">
        <v>482</v>
      </c>
      <c r="D32" s="697">
        <f>'14. Indicators by beneficiaries'!P28</f>
        <v>0</v>
      </c>
      <c r="E32" s="697"/>
    </row>
    <row r="33" spans="1:5" ht="20.100000000000001" customHeight="1" x14ac:dyDescent="0.2">
      <c r="A33" s="293" t="s">
        <v>375</v>
      </c>
      <c r="B33" s="294" t="s">
        <v>490</v>
      </c>
      <c r="C33" s="293" t="s">
        <v>482</v>
      </c>
      <c r="D33" s="697">
        <f>'14. Indicators by beneficiaries'!P29</f>
        <v>0</v>
      </c>
      <c r="E33" s="697"/>
    </row>
    <row r="34" spans="1:5" ht="20.100000000000001" customHeight="1" x14ac:dyDescent="0.2">
      <c r="A34" s="293" t="s">
        <v>376</v>
      </c>
      <c r="B34" s="294" t="s">
        <v>487</v>
      </c>
      <c r="C34" s="293" t="s">
        <v>482</v>
      </c>
      <c r="D34" s="697">
        <f>'14. Indicators by beneficiaries'!P30</f>
        <v>0</v>
      </c>
      <c r="E34" s="697"/>
    </row>
    <row r="35" spans="1:5" ht="20.100000000000001" customHeight="1" x14ac:dyDescent="0.2">
      <c r="A35" s="293" t="s">
        <v>377</v>
      </c>
      <c r="B35" s="294" t="s">
        <v>488</v>
      </c>
      <c r="C35" s="293" t="s">
        <v>482</v>
      </c>
      <c r="D35" s="697">
        <f>'14. Indicators by beneficiaries'!P31</f>
        <v>0</v>
      </c>
      <c r="E35" s="697"/>
    </row>
    <row r="36" spans="1:5" ht="20.100000000000001" hidden="1" customHeight="1" x14ac:dyDescent="0.2">
      <c r="A36" s="293" t="s">
        <v>378</v>
      </c>
      <c r="B36" s="294" t="s">
        <v>489</v>
      </c>
      <c r="C36" s="293" t="s">
        <v>482</v>
      </c>
      <c r="D36" s="697">
        <f>'14. Indicators by beneficiaries'!P32</f>
        <v>0</v>
      </c>
      <c r="E36" s="697"/>
    </row>
  </sheetData>
  <sheetProtection password="DCEA" sheet="1" objects="1" scenarios="1" selectLockedCells="1"/>
  <mergeCells count="33973">
    <mergeCell ref="A3:E3"/>
    <mergeCell ref="A9:E9"/>
    <mergeCell ref="D10:E10"/>
    <mergeCell ref="D11:E11"/>
    <mergeCell ref="D12:E12"/>
    <mergeCell ref="D26:E26"/>
    <mergeCell ref="D14:E14"/>
    <mergeCell ref="D15:E15"/>
    <mergeCell ref="D16:E16"/>
    <mergeCell ref="A18:E18"/>
    <mergeCell ref="D19:E19"/>
    <mergeCell ref="D20:E20"/>
    <mergeCell ref="D22:E22"/>
    <mergeCell ref="D23:E23"/>
    <mergeCell ref="D24:E24"/>
    <mergeCell ref="D25:E25"/>
    <mergeCell ref="D27:E27"/>
    <mergeCell ref="D28:E28"/>
    <mergeCell ref="D29:E29"/>
    <mergeCell ref="D30:E30"/>
    <mergeCell ref="D31:E31"/>
    <mergeCell ref="D21:E21"/>
    <mergeCell ref="D32:E32"/>
    <mergeCell ref="D33:E33"/>
    <mergeCell ref="D34:E34"/>
    <mergeCell ref="D35:E35"/>
    <mergeCell ref="D36:E36"/>
    <mergeCell ref="I29:J29"/>
    <mergeCell ref="A7:E7"/>
    <mergeCell ref="G3:G6"/>
    <mergeCell ref="FC22:FD22"/>
    <mergeCell ref="FH22:FI22"/>
    <mergeCell ref="FM22:FN22"/>
    <mergeCell ref="AH23:AI23"/>
    <mergeCell ref="AM23:AN23"/>
    <mergeCell ref="AR23:AS23"/>
    <mergeCell ref="AW23:AX23"/>
    <mergeCell ref="BB23:BC23"/>
    <mergeCell ref="I23:J23"/>
    <mergeCell ref="N23:O23"/>
    <mergeCell ref="S23:T23"/>
    <mergeCell ref="X23:Y23"/>
    <mergeCell ref="AC23:AD23"/>
    <mergeCell ref="ED23:EE23"/>
    <mergeCell ref="EI23:EJ23"/>
    <mergeCell ref="EN23:EO23"/>
    <mergeCell ref="ES23:ET23"/>
    <mergeCell ref="EX23:EY23"/>
    <mergeCell ref="DE23:DF23"/>
    <mergeCell ref="DJ23:DK23"/>
    <mergeCell ref="DO23:DP23"/>
    <mergeCell ref="DT23:DU23"/>
    <mergeCell ref="DY23:DZ23"/>
    <mergeCell ref="CF23:CG23"/>
    <mergeCell ref="CK23:CL23"/>
    <mergeCell ref="CP23:CQ23"/>
    <mergeCell ref="CU23:CV23"/>
    <mergeCell ref="CZ23:DA23"/>
    <mergeCell ref="BG23:BH23"/>
    <mergeCell ref="BL23:BM23"/>
    <mergeCell ref="BQ23:BR23"/>
    <mergeCell ref="BV23:BW23"/>
    <mergeCell ref="CA23:CB23"/>
    <mergeCell ref="CF24:CG24"/>
    <mergeCell ref="FR22:FS22"/>
    <mergeCell ref="FW22:FX22"/>
    <mergeCell ref="ED22:EE22"/>
    <mergeCell ref="EI22:EJ22"/>
    <mergeCell ref="EN22:EO22"/>
    <mergeCell ref="ES22:ET22"/>
    <mergeCell ref="EX22:EY22"/>
    <mergeCell ref="DE22:DF22"/>
    <mergeCell ref="DJ22:DK22"/>
    <mergeCell ref="DO22:DP22"/>
    <mergeCell ref="DT22:DU22"/>
    <mergeCell ref="DY22:DZ22"/>
    <mergeCell ref="CF22:CG22"/>
    <mergeCell ref="CK22:CL22"/>
    <mergeCell ref="CP22:CQ22"/>
    <mergeCell ref="CU22:CV22"/>
    <mergeCell ref="CZ22:DA22"/>
    <mergeCell ref="BG22:BH22"/>
    <mergeCell ref="BL22:BM22"/>
    <mergeCell ref="BQ22:BR22"/>
    <mergeCell ref="BV22:BW22"/>
    <mergeCell ref="CA22:CB22"/>
    <mergeCell ref="AH22:AI22"/>
    <mergeCell ref="AM22:AN22"/>
    <mergeCell ref="AR22:AS22"/>
    <mergeCell ref="AW22:AX22"/>
    <mergeCell ref="BB22:BC22"/>
    <mergeCell ref="I22:J22"/>
    <mergeCell ref="CLX21:CLY21"/>
    <mergeCell ref="N22:O22"/>
    <mergeCell ref="S22:T22"/>
    <mergeCell ref="X22:Y22"/>
    <mergeCell ref="AC22:AD22"/>
    <mergeCell ref="LV22:LW22"/>
    <mergeCell ref="MA22:MB22"/>
    <mergeCell ref="MF22:MG22"/>
    <mergeCell ref="MK22:ML22"/>
    <mergeCell ref="MP22:MQ22"/>
    <mergeCell ref="KW22:KX22"/>
    <mergeCell ref="LB22:LC22"/>
    <mergeCell ref="LG22:LH22"/>
    <mergeCell ref="LL22:LM22"/>
    <mergeCell ref="LQ22:LR22"/>
    <mergeCell ref="JX22:JY22"/>
    <mergeCell ref="KC22:KD22"/>
    <mergeCell ref="KH22:KI22"/>
    <mergeCell ref="KM22:KN22"/>
    <mergeCell ref="KR22:KS22"/>
    <mergeCell ref="IY22:IZ22"/>
    <mergeCell ref="JD22:JE22"/>
    <mergeCell ref="JI22:JJ22"/>
    <mergeCell ref="JN22:JO22"/>
    <mergeCell ref="JS22:JT22"/>
    <mergeCell ref="HZ22:IA22"/>
    <mergeCell ref="IE22:IF22"/>
    <mergeCell ref="IJ22:IK22"/>
    <mergeCell ref="IO22:IP22"/>
    <mergeCell ref="IT22:IU22"/>
    <mergeCell ref="HA22:HB22"/>
    <mergeCell ref="HF22:HG22"/>
    <mergeCell ref="HK22:HL22"/>
    <mergeCell ref="HP22:HQ22"/>
    <mergeCell ref="HU22:HV22"/>
    <mergeCell ref="GB22:GC22"/>
    <mergeCell ref="CMC21:CMD21"/>
    <mergeCell ref="CMH21:CMI21"/>
    <mergeCell ref="CMM21:CMN21"/>
    <mergeCell ref="CKT21:CKU21"/>
    <mergeCell ref="CKY21:CKZ21"/>
    <mergeCell ref="CLD21:CLE21"/>
    <mergeCell ref="CLI21:CLJ21"/>
    <mergeCell ref="CLN21:CLO21"/>
    <mergeCell ref="CJU21:CJV21"/>
    <mergeCell ref="CJZ21:CKA21"/>
    <mergeCell ref="CKE21:CKF21"/>
    <mergeCell ref="CKJ21:CKK21"/>
    <mergeCell ref="CKO21:CKP21"/>
    <mergeCell ref="CIV21:CIW21"/>
    <mergeCell ref="CJA21:CJB21"/>
    <mergeCell ref="CJF21:CJG21"/>
    <mergeCell ref="CJK21:CJL21"/>
    <mergeCell ref="CJP21:CJQ21"/>
    <mergeCell ref="CHW21:CHX21"/>
    <mergeCell ref="CIB21:CIC21"/>
    <mergeCell ref="CIG21:CIH21"/>
    <mergeCell ref="CIL21:CIM21"/>
    <mergeCell ref="CIQ21:CIR21"/>
    <mergeCell ref="CGX21:CGY21"/>
    <mergeCell ref="CHC21:CHD21"/>
    <mergeCell ref="CHH21:CHI21"/>
    <mergeCell ref="CHM21:CHN21"/>
    <mergeCell ref="CHR21:CHS21"/>
    <mergeCell ref="CGS21:CGT21"/>
    <mergeCell ref="D13:E13"/>
    <mergeCell ref="CSL21:CSM21"/>
    <mergeCell ref="CSQ21:CSR21"/>
    <mergeCell ref="CLS21:CLT21"/>
    <mergeCell ref="CSV21:CSW21"/>
    <mergeCell ref="CTA21:CTB21"/>
    <mergeCell ref="CTF21:CTG21"/>
    <mergeCell ref="CRM21:CRN21"/>
    <mergeCell ref="CRR21:CRS21"/>
    <mergeCell ref="CRW21:CRX21"/>
    <mergeCell ref="CSB21:CSC21"/>
    <mergeCell ref="CSG21:CSH21"/>
    <mergeCell ref="CQN21:CQO21"/>
    <mergeCell ref="CQS21:CQT21"/>
    <mergeCell ref="CQX21:CQY21"/>
    <mergeCell ref="CRC21:CRD21"/>
    <mergeCell ref="CRH21:CRI21"/>
    <mergeCell ref="CPO21:CPP21"/>
    <mergeCell ref="CPT21:CPU21"/>
    <mergeCell ref="CPY21:CPZ21"/>
    <mergeCell ref="CQD21:CQE21"/>
    <mergeCell ref="CQI21:CQJ21"/>
    <mergeCell ref="COP21:COQ21"/>
    <mergeCell ref="COU21:COV21"/>
    <mergeCell ref="COZ21:CPA21"/>
    <mergeCell ref="CPE21:CPF21"/>
    <mergeCell ref="CPJ21:CPK21"/>
    <mergeCell ref="CNQ21:CNR21"/>
    <mergeCell ref="CNV21:CNW21"/>
    <mergeCell ref="COA21:COB21"/>
    <mergeCell ref="COF21:COG21"/>
    <mergeCell ref="COK21:COL21"/>
    <mergeCell ref="CMR21:CMS21"/>
    <mergeCell ref="CMW21:CMX21"/>
    <mergeCell ref="CNB21:CNC21"/>
    <mergeCell ref="CNG21:CNH21"/>
    <mergeCell ref="CNL21:CNM21"/>
    <mergeCell ref="CZE21:CZF21"/>
    <mergeCell ref="CZJ21:CZK21"/>
    <mergeCell ref="CZO21:CZP21"/>
    <mergeCell ref="CZT21:CZU21"/>
    <mergeCell ref="CZY21:CZZ21"/>
    <mergeCell ref="CYF21:CYG21"/>
    <mergeCell ref="CYK21:CYL21"/>
    <mergeCell ref="CYP21:CYQ21"/>
    <mergeCell ref="CYU21:CYV21"/>
    <mergeCell ref="CYZ21:CZA21"/>
    <mergeCell ref="CXG21:CXH21"/>
    <mergeCell ref="CXL21:CXM21"/>
    <mergeCell ref="CXQ21:CXR21"/>
    <mergeCell ref="CXV21:CXW21"/>
    <mergeCell ref="CYA21:CYB21"/>
    <mergeCell ref="CWH21:CWI21"/>
    <mergeCell ref="CWM21:CWN21"/>
    <mergeCell ref="CWR21:CWS21"/>
    <mergeCell ref="CWW21:CWX21"/>
    <mergeCell ref="CXB21:CXC21"/>
    <mergeCell ref="CVI21:CVJ21"/>
    <mergeCell ref="CVN21:CVO21"/>
    <mergeCell ref="CVS21:CVT21"/>
    <mergeCell ref="CVX21:CVY21"/>
    <mergeCell ref="CWC21:CWD21"/>
    <mergeCell ref="CUJ21:CUK21"/>
    <mergeCell ref="CUO21:CUP21"/>
    <mergeCell ref="CUT21:CUU21"/>
    <mergeCell ref="CUY21:CUZ21"/>
    <mergeCell ref="CVD21:CVE21"/>
    <mergeCell ref="CTK21:CTL21"/>
    <mergeCell ref="CTP21:CTQ21"/>
    <mergeCell ref="CTU21:CTV21"/>
    <mergeCell ref="CTZ21:CUA21"/>
    <mergeCell ref="CUE21:CUF21"/>
    <mergeCell ref="DFX21:DFY21"/>
    <mergeCell ref="DGC21:DGD21"/>
    <mergeCell ref="DGH21:DGI21"/>
    <mergeCell ref="DGM21:DGN21"/>
    <mergeCell ref="DGR21:DGS21"/>
    <mergeCell ref="DEY21:DEZ21"/>
    <mergeCell ref="DFD21:DFE21"/>
    <mergeCell ref="DFI21:DFJ21"/>
    <mergeCell ref="DFN21:DFO21"/>
    <mergeCell ref="DFS21:DFT21"/>
    <mergeCell ref="DDZ21:DEA21"/>
    <mergeCell ref="DEE21:DEF21"/>
    <mergeCell ref="DEJ21:DEK21"/>
    <mergeCell ref="DEO21:DEP21"/>
    <mergeCell ref="DET21:DEU21"/>
    <mergeCell ref="DDA21:DDB21"/>
    <mergeCell ref="DDF21:DDG21"/>
    <mergeCell ref="DDK21:DDL21"/>
    <mergeCell ref="DDP21:DDQ21"/>
    <mergeCell ref="DDU21:DDV21"/>
    <mergeCell ref="DCB21:DCC21"/>
    <mergeCell ref="DCG21:DCH21"/>
    <mergeCell ref="DCL21:DCM21"/>
    <mergeCell ref="DCQ21:DCR21"/>
    <mergeCell ref="DCV21:DCW21"/>
    <mergeCell ref="DBC21:DBD21"/>
    <mergeCell ref="DBH21:DBI21"/>
    <mergeCell ref="DBM21:DBN21"/>
    <mergeCell ref="DBR21:DBS21"/>
    <mergeCell ref="DBW21:DBX21"/>
    <mergeCell ref="DAD21:DAE21"/>
    <mergeCell ref="DAI21:DAJ21"/>
    <mergeCell ref="DAN21:DAO21"/>
    <mergeCell ref="DAS21:DAT21"/>
    <mergeCell ref="DAX21:DAY21"/>
    <mergeCell ref="DMQ21:DMR21"/>
    <mergeCell ref="DMV21:DMW21"/>
    <mergeCell ref="DNA21:DNB21"/>
    <mergeCell ref="DNF21:DNG21"/>
    <mergeCell ref="DNK21:DNL21"/>
    <mergeCell ref="DLR21:DLS21"/>
    <mergeCell ref="DLW21:DLX21"/>
    <mergeCell ref="DMB21:DMC21"/>
    <mergeCell ref="DMG21:DMH21"/>
    <mergeCell ref="DML21:DMM21"/>
    <mergeCell ref="DKS21:DKT21"/>
    <mergeCell ref="DKX21:DKY21"/>
    <mergeCell ref="DLC21:DLD21"/>
    <mergeCell ref="DLH21:DLI21"/>
    <mergeCell ref="DLM21:DLN21"/>
    <mergeCell ref="DJT21:DJU21"/>
    <mergeCell ref="DJY21:DJZ21"/>
    <mergeCell ref="DKD21:DKE21"/>
    <mergeCell ref="DKI21:DKJ21"/>
    <mergeCell ref="DKN21:DKO21"/>
    <mergeCell ref="DIU21:DIV21"/>
    <mergeCell ref="DIZ21:DJA21"/>
    <mergeCell ref="DJE21:DJF21"/>
    <mergeCell ref="DJJ21:DJK21"/>
    <mergeCell ref="DJO21:DJP21"/>
    <mergeCell ref="DHV21:DHW21"/>
    <mergeCell ref="DIA21:DIB21"/>
    <mergeCell ref="DIF21:DIG21"/>
    <mergeCell ref="DIK21:DIL21"/>
    <mergeCell ref="DIP21:DIQ21"/>
    <mergeCell ref="DGW21:DGX21"/>
    <mergeCell ref="DHB21:DHC21"/>
    <mergeCell ref="DHG21:DHH21"/>
    <mergeCell ref="DHL21:DHM21"/>
    <mergeCell ref="DHQ21:DHR21"/>
    <mergeCell ref="DTJ21:DTK21"/>
    <mergeCell ref="DTO21:DTP21"/>
    <mergeCell ref="DTT21:DTU21"/>
    <mergeCell ref="DTY21:DTZ21"/>
    <mergeCell ref="DUD21:DUE21"/>
    <mergeCell ref="DSK21:DSL21"/>
    <mergeCell ref="DSP21:DSQ21"/>
    <mergeCell ref="DSU21:DSV21"/>
    <mergeCell ref="DSZ21:DTA21"/>
    <mergeCell ref="DTE21:DTF21"/>
    <mergeCell ref="DRL21:DRM21"/>
    <mergeCell ref="DRQ21:DRR21"/>
    <mergeCell ref="DRV21:DRW21"/>
    <mergeCell ref="DSA21:DSB21"/>
    <mergeCell ref="DSF21:DSG21"/>
    <mergeCell ref="DQM21:DQN21"/>
    <mergeCell ref="DQR21:DQS21"/>
    <mergeCell ref="DQW21:DQX21"/>
    <mergeCell ref="DRB21:DRC21"/>
    <mergeCell ref="DRG21:DRH21"/>
    <mergeCell ref="DPN21:DPO21"/>
    <mergeCell ref="DPS21:DPT21"/>
    <mergeCell ref="DPX21:DPY21"/>
    <mergeCell ref="DQC21:DQD21"/>
    <mergeCell ref="DQH21:DQI21"/>
    <mergeCell ref="DOO21:DOP21"/>
    <mergeCell ref="DOT21:DOU21"/>
    <mergeCell ref="DOY21:DOZ21"/>
    <mergeCell ref="DPD21:DPE21"/>
    <mergeCell ref="DPI21:DPJ21"/>
    <mergeCell ref="DNP21:DNQ21"/>
    <mergeCell ref="DNU21:DNV21"/>
    <mergeCell ref="DNZ21:DOA21"/>
    <mergeCell ref="DOE21:DOF21"/>
    <mergeCell ref="DOJ21:DOK21"/>
    <mergeCell ref="EAC21:EAD21"/>
    <mergeCell ref="EAH21:EAI21"/>
    <mergeCell ref="EAM21:EAN21"/>
    <mergeCell ref="EAR21:EAS21"/>
    <mergeCell ref="EAW21:EAX21"/>
    <mergeCell ref="DZD21:DZE21"/>
    <mergeCell ref="DZI21:DZJ21"/>
    <mergeCell ref="DZN21:DZO21"/>
    <mergeCell ref="DZS21:DZT21"/>
    <mergeCell ref="DZX21:DZY21"/>
    <mergeCell ref="DYE21:DYF21"/>
    <mergeCell ref="DYJ21:DYK21"/>
    <mergeCell ref="DYO21:DYP21"/>
    <mergeCell ref="DYT21:DYU21"/>
    <mergeCell ref="DYY21:DYZ21"/>
    <mergeCell ref="DXF21:DXG21"/>
    <mergeCell ref="DXK21:DXL21"/>
    <mergeCell ref="DXP21:DXQ21"/>
    <mergeCell ref="DXU21:DXV21"/>
    <mergeCell ref="DXZ21:DYA21"/>
    <mergeCell ref="DWG21:DWH21"/>
    <mergeCell ref="DWL21:DWM21"/>
    <mergeCell ref="DWQ21:DWR21"/>
    <mergeCell ref="DWV21:DWW21"/>
    <mergeCell ref="DXA21:DXB21"/>
    <mergeCell ref="DVH21:DVI21"/>
    <mergeCell ref="DVM21:DVN21"/>
    <mergeCell ref="DVR21:DVS21"/>
    <mergeCell ref="DVW21:DVX21"/>
    <mergeCell ref="DWB21:DWC21"/>
    <mergeCell ref="DUI21:DUJ21"/>
    <mergeCell ref="DUN21:DUO21"/>
    <mergeCell ref="DUS21:DUT21"/>
    <mergeCell ref="DUX21:DUY21"/>
    <mergeCell ref="DVC21:DVD21"/>
    <mergeCell ref="EGV21:EGW21"/>
    <mergeCell ref="EHA21:EHB21"/>
    <mergeCell ref="EHF21:EHG21"/>
    <mergeCell ref="EHK21:EHL21"/>
    <mergeCell ref="EHP21:EHQ21"/>
    <mergeCell ref="EFW21:EFX21"/>
    <mergeCell ref="EGB21:EGC21"/>
    <mergeCell ref="EGG21:EGH21"/>
    <mergeCell ref="EGL21:EGM21"/>
    <mergeCell ref="EGQ21:EGR21"/>
    <mergeCell ref="EEX21:EEY21"/>
    <mergeCell ref="EFC21:EFD21"/>
    <mergeCell ref="EFH21:EFI21"/>
    <mergeCell ref="EFM21:EFN21"/>
    <mergeCell ref="EFR21:EFS21"/>
    <mergeCell ref="EDY21:EDZ21"/>
    <mergeCell ref="EED21:EEE21"/>
    <mergeCell ref="EEI21:EEJ21"/>
    <mergeCell ref="EEN21:EEO21"/>
    <mergeCell ref="EES21:EET21"/>
    <mergeCell ref="ECZ21:EDA21"/>
    <mergeCell ref="EDE21:EDF21"/>
    <mergeCell ref="EDJ21:EDK21"/>
    <mergeCell ref="EDO21:EDP21"/>
    <mergeCell ref="EDT21:EDU21"/>
    <mergeCell ref="ECA21:ECB21"/>
    <mergeCell ref="ECF21:ECG21"/>
    <mergeCell ref="ECK21:ECL21"/>
    <mergeCell ref="ECP21:ECQ21"/>
    <mergeCell ref="ECU21:ECV21"/>
    <mergeCell ref="EBB21:EBC21"/>
    <mergeCell ref="EBG21:EBH21"/>
    <mergeCell ref="EBL21:EBM21"/>
    <mergeCell ref="EBQ21:EBR21"/>
    <mergeCell ref="EBV21:EBW21"/>
    <mergeCell ref="ENO21:ENP21"/>
    <mergeCell ref="ENT21:ENU21"/>
    <mergeCell ref="ENY21:ENZ21"/>
    <mergeCell ref="EOD21:EOE21"/>
    <mergeCell ref="EOI21:EOJ21"/>
    <mergeCell ref="EMP21:EMQ21"/>
    <mergeCell ref="EMU21:EMV21"/>
    <mergeCell ref="EMZ21:ENA21"/>
    <mergeCell ref="ENE21:ENF21"/>
    <mergeCell ref="ENJ21:ENK21"/>
    <mergeCell ref="ELQ21:ELR21"/>
    <mergeCell ref="ELV21:ELW21"/>
    <mergeCell ref="EMA21:EMB21"/>
    <mergeCell ref="EMF21:EMG21"/>
    <mergeCell ref="EMK21:EML21"/>
    <mergeCell ref="EKR21:EKS21"/>
    <mergeCell ref="EKW21:EKX21"/>
    <mergeCell ref="ELB21:ELC21"/>
    <mergeCell ref="ELG21:ELH21"/>
    <mergeCell ref="ELL21:ELM21"/>
    <mergeCell ref="EJS21:EJT21"/>
    <mergeCell ref="EJX21:EJY21"/>
    <mergeCell ref="EKC21:EKD21"/>
    <mergeCell ref="EKH21:EKI21"/>
    <mergeCell ref="EKM21:EKN21"/>
    <mergeCell ref="EIT21:EIU21"/>
    <mergeCell ref="EIY21:EIZ21"/>
    <mergeCell ref="EJD21:EJE21"/>
    <mergeCell ref="EJI21:EJJ21"/>
    <mergeCell ref="EJN21:EJO21"/>
    <mergeCell ref="EHU21:EHV21"/>
    <mergeCell ref="EHZ21:EIA21"/>
    <mergeCell ref="EIE21:EIF21"/>
    <mergeCell ref="EIJ21:EIK21"/>
    <mergeCell ref="EIO21:EIP21"/>
    <mergeCell ref="EUH21:EUI21"/>
    <mergeCell ref="EUM21:EUN21"/>
    <mergeCell ref="EUR21:EUS21"/>
    <mergeCell ref="EUW21:EUX21"/>
    <mergeCell ref="EVB21:EVC21"/>
    <mergeCell ref="ETI21:ETJ21"/>
    <mergeCell ref="ETN21:ETO21"/>
    <mergeCell ref="ETS21:ETT21"/>
    <mergeCell ref="ETX21:ETY21"/>
    <mergeCell ref="EUC21:EUD21"/>
    <mergeCell ref="ESJ21:ESK21"/>
    <mergeCell ref="ESO21:ESP21"/>
    <mergeCell ref="EST21:ESU21"/>
    <mergeCell ref="ESY21:ESZ21"/>
    <mergeCell ref="ETD21:ETE21"/>
    <mergeCell ref="ERK21:ERL21"/>
    <mergeCell ref="ERP21:ERQ21"/>
    <mergeCell ref="ERU21:ERV21"/>
    <mergeCell ref="ERZ21:ESA21"/>
    <mergeCell ref="ESE21:ESF21"/>
    <mergeCell ref="EQL21:EQM21"/>
    <mergeCell ref="EQQ21:EQR21"/>
    <mergeCell ref="EQV21:EQW21"/>
    <mergeCell ref="ERA21:ERB21"/>
    <mergeCell ref="ERF21:ERG21"/>
    <mergeCell ref="EPM21:EPN21"/>
    <mergeCell ref="EPR21:EPS21"/>
    <mergeCell ref="EPW21:EPX21"/>
    <mergeCell ref="EQB21:EQC21"/>
    <mergeCell ref="EQG21:EQH21"/>
    <mergeCell ref="EON21:EOO21"/>
    <mergeCell ref="EOS21:EOT21"/>
    <mergeCell ref="EOX21:EOY21"/>
    <mergeCell ref="EPC21:EPD21"/>
    <mergeCell ref="EPH21:EPI21"/>
    <mergeCell ref="FBA21:FBB21"/>
    <mergeCell ref="FBF21:FBG21"/>
    <mergeCell ref="FBK21:FBL21"/>
    <mergeCell ref="FBP21:FBQ21"/>
    <mergeCell ref="FBU21:FBV21"/>
    <mergeCell ref="FAB21:FAC21"/>
    <mergeCell ref="FAG21:FAH21"/>
    <mergeCell ref="FAL21:FAM21"/>
    <mergeCell ref="FAQ21:FAR21"/>
    <mergeCell ref="FAV21:FAW21"/>
    <mergeCell ref="EZC21:EZD21"/>
    <mergeCell ref="EZH21:EZI21"/>
    <mergeCell ref="EZM21:EZN21"/>
    <mergeCell ref="EZR21:EZS21"/>
    <mergeCell ref="EZW21:EZX21"/>
    <mergeCell ref="EYD21:EYE21"/>
    <mergeCell ref="EYI21:EYJ21"/>
    <mergeCell ref="EYN21:EYO21"/>
    <mergeCell ref="EYS21:EYT21"/>
    <mergeCell ref="EYX21:EYY21"/>
    <mergeCell ref="EXE21:EXF21"/>
    <mergeCell ref="EXJ21:EXK21"/>
    <mergeCell ref="EXO21:EXP21"/>
    <mergeCell ref="EXT21:EXU21"/>
    <mergeCell ref="EXY21:EXZ21"/>
    <mergeCell ref="EWF21:EWG21"/>
    <mergeCell ref="EWK21:EWL21"/>
    <mergeCell ref="EWP21:EWQ21"/>
    <mergeCell ref="EWU21:EWV21"/>
    <mergeCell ref="EWZ21:EXA21"/>
    <mergeCell ref="EVG21:EVH21"/>
    <mergeCell ref="EVL21:EVM21"/>
    <mergeCell ref="EVQ21:EVR21"/>
    <mergeCell ref="EVV21:EVW21"/>
    <mergeCell ref="EWA21:EWB21"/>
    <mergeCell ref="FHT21:FHU21"/>
    <mergeCell ref="FHY21:FHZ21"/>
    <mergeCell ref="FID21:FIE21"/>
    <mergeCell ref="FII21:FIJ21"/>
    <mergeCell ref="FIN21:FIO21"/>
    <mergeCell ref="FGU21:FGV21"/>
    <mergeCell ref="FGZ21:FHA21"/>
    <mergeCell ref="FHE21:FHF21"/>
    <mergeCell ref="FHJ21:FHK21"/>
    <mergeCell ref="FHO21:FHP21"/>
    <mergeCell ref="FFV21:FFW21"/>
    <mergeCell ref="FGA21:FGB21"/>
    <mergeCell ref="FGF21:FGG21"/>
    <mergeCell ref="FGK21:FGL21"/>
    <mergeCell ref="FGP21:FGQ21"/>
    <mergeCell ref="FEW21:FEX21"/>
    <mergeCell ref="FFB21:FFC21"/>
    <mergeCell ref="FFG21:FFH21"/>
    <mergeCell ref="FFL21:FFM21"/>
    <mergeCell ref="FFQ21:FFR21"/>
    <mergeCell ref="FDX21:FDY21"/>
    <mergeCell ref="FEC21:FED21"/>
    <mergeCell ref="FEH21:FEI21"/>
    <mergeCell ref="FEM21:FEN21"/>
    <mergeCell ref="FER21:FES21"/>
    <mergeCell ref="FCY21:FCZ21"/>
    <mergeCell ref="FDD21:FDE21"/>
    <mergeCell ref="FDI21:FDJ21"/>
    <mergeCell ref="FDN21:FDO21"/>
    <mergeCell ref="FDS21:FDT21"/>
    <mergeCell ref="FBZ21:FCA21"/>
    <mergeCell ref="FCE21:FCF21"/>
    <mergeCell ref="FCJ21:FCK21"/>
    <mergeCell ref="FCO21:FCP21"/>
    <mergeCell ref="FCT21:FCU21"/>
    <mergeCell ref="FOM21:FON21"/>
    <mergeCell ref="FOR21:FOS21"/>
    <mergeCell ref="FOW21:FOX21"/>
    <mergeCell ref="FPB21:FPC21"/>
    <mergeCell ref="FPG21:FPH21"/>
    <mergeCell ref="FNN21:FNO21"/>
    <mergeCell ref="FNS21:FNT21"/>
    <mergeCell ref="FNX21:FNY21"/>
    <mergeCell ref="FOC21:FOD21"/>
    <mergeCell ref="FOH21:FOI21"/>
    <mergeCell ref="FMO21:FMP21"/>
    <mergeCell ref="FMT21:FMU21"/>
    <mergeCell ref="FMY21:FMZ21"/>
    <mergeCell ref="FND21:FNE21"/>
    <mergeCell ref="FNI21:FNJ21"/>
    <mergeCell ref="FLP21:FLQ21"/>
    <mergeCell ref="FLU21:FLV21"/>
    <mergeCell ref="FLZ21:FMA21"/>
    <mergeCell ref="FME21:FMF21"/>
    <mergeCell ref="FMJ21:FMK21"/>
    <mergeCell ref="FKQ21:FKR21"/>
    <mergeCell ref="FKV21:FKW21"/>
    <mergeCell ref="FLA21:FLB21"/>
    <mergeCell ref="FLF21:FLG21"/>
    <mergeCell ref="FLK21:FLL21"/>
    <mergeCell ref="FJR21:FJS21"/>
    <mergeCell ref="FJW21:FJX21"/>
    <mergeCell ref="FKB21:FKC21"/>
    <mergeCell ref="FKG21:FKH21"/>
    <mergeCell ref="FKL21:FKM21"/>
    <mergeCell ref="FIS21:FIT21"/>
    <mergeCell ref="FIX21:FIY21"/>
    <mergeCell ref="FJC21:FJD21"/>
    <mergeCell ref="FJH21:FJI21"/>
    <mergeCell ref="FJM21:FJN21"/>
    <mergeCell ref="FVF21:FVG21"/>
    <mergeCell ref="FVK21:FVL21"/>
    <mergeCell ref="FVP21:FVQ21"/>
    <mergeCell ref="FVU21:FVV21"/>
    <mergeCell ref="FVZ21:FWA21"/>
    <mergeCell ref="FUG21:FUH21"/>
    <mergeCell ref="FUL21:FUM21"/>
    <mergeCell ref="FUQ21:FUR21"/>
    <mergeCell ref="FUV21:FUW21"/>
    <mergeCell ref="FVA21:FVB21"/>
    <mergeCell ref="FTH21:FTI21"/>
    <mergeCell ref="FTM21:FTN21"/>
    <mergeCell ref="FTR21:FTS21"/>
    <mergeCell ref="FTW21:FTX21"/>
    <mergeCell ref="FUB21:FUC21"/>
    <mergeCell ref="FSI21:FSJ21"/>
    <mergeCell ref="FSN21:FSO21"/>
    <mergeCell ref="FSS21:FST21"/>
    <mergeCell ref="FSX21:FSY21"/>
    <mergeCell ref="FTC21:FTD21"/>
    <mergeCell ref="FRJ21:FRK21"/>
    <mergeCell ref="FRO21:FRP21"/>
    <mergeCell ref="FRT21:FRU21"/>
    <mergeCell ref="FRY21:FRZ21"/>
    <mergeCell ref="FSD21:FSE21"/>
    <mergeCell ref="FQK21:FQL21"/>
    <mergeCell ref="FQP21:FQQ21"/>
    <mergeCell ref="FQU21:FQV21"/>
    <mergeCell ref="FQZ21:FRA21"/>
    <mergeCell ref="FRE21:FRF21"/>
    <mergeCell ref="FPL21:FPM21"/>
    <mergeCell ref="FPQ21:FPR21"/>
    <mergeCell ref="FPV21:FPW21"/>
    <mergeCell ref="FQA21:FQB21"/>
    <mergeCell ref="FQF21:FQG21"/>
    <mergeCell ref="GBY21:GBZ21"/>
    <mergeCell ref="GCD21:GCE21"/>
    <mergeCell ref="GCI21:GCJ21"/>
    <mergeCell ref="GCN21:GCO21"/>
    <mergeCell ref="GCS21:GCT21"/>
    <mergeCell ref="GAZ21:GBA21"/>
    <mergeCell ref="GBE21:GBF21"/>
    <mergeCell ref="GBJ21:GBK21"/>
    <mergeCell ref="GBO21:GBP21"/>
    <mergeCell ref="GBT21:GBU21"/>
    <mergeCell ref="GAA21:GAB21"/>
    <mergeCell ref="GAF21:GAG21"/>
    <mergeCell ref="GAK21:GAL21"/>
    <mergeCell ref="GAP21:GAQ21"/>
    <mergeCell ref="GAU21:GAV21"/>
    <mergeCell ref="FZB21:FZC21"/>
    <mergeCell ref="FZG21:FZH21"/>
    <mergeCell ref="FZL21:FZM21"/>
    <mergeCell ref="FZQ21:FZR21"/>
    <mergeCell ref="FZV21:FZW21"/>
    <mergeCell ref="FYC21:FYD21"/>
    <mergeCell ref="FYH21:FYI21"/>
    <mergeCell ref="FYM21:FYN21"/>
    <mergeCell ref="FYR21:FYS21"/>
    <mergeCell ref="FYW21:FYX21"/>
    <mergeCell ref="FXD21:FXE21"/>
    <mergeCell ref="FXI21:FXJ21"/>
    <mergeCell ref="FXN21:FXO21"/>
    <mergeCell ref="FXS21:FXT21"/>
    <mergeCell ref="FXX21:FXY21"/>
    <mergeCell ref="FWE21:FWF21"/>
    <mergeCell ref="FWJ21:FWK21"/>
    <mergeCell ref="FWO21:FWP21"/>
    <mergeCell ref="FWT21:FWU21"/>
    <mergeCell ref="FWY21:FWZ21"/>
    <mergeCell ref="GIR21:GIS21"/>
    <mergeCell ref="GIW21:GIX21"/>
    <mergeCell ref="GJB21:GJC21"/>
    <mergeCell ref="GJG21:GJH21"/>
    <mergeCell ref="GJL21:GJM21"/>
    <mergeCell ref="GHS21:GHT21"/>
    <mergeCell ref="GHX21:GHY21"/>
    <mergeCell ref="GIC21:GID21"/>
    <mergeCell ref="GIH21:GII21"/>
    <mergeCell ref="GIM21:GIN21"/>
    <mergeCell ref="GGT21:GGU21"/>
    <mergeCell ref="GGY21:GGZ21"/>
    <mergeCell ref="GHD21:GHE21"/>
    <mergeCell ref="GHI21:GHJ21"/>
    <mergeCell ref="GHN21:GHO21"/>
    <mergeCell ref="GFU21:GFV21"/>
    <mergeCell ref="GFZ21:GGA21"/>
    <mergeCell ref="GGE21:GGF21"/>
    <mergeCell ref="GGJ21:GGK21"/>
    <mergeCell ref="GGO21:GGP21"/>
    <mergeCell ref="GEV21:GEW21"/>
    <mergeCell ref="GFA21:GFB21"/>
    <mergeCell ref="GFF21:GFG21"/>
    <mergeCell ref="GFK21:GFL21"/>
    <mergeCell ref="GFP21:GFQ21"/>
    <mergeCell ref="GDW21:GDX21"/>
    <mergeCell ref="GEB21:GEC21"/>
    <mergeCell ref="GEG21:GEH21"/>
    <mergeCell ref="GEL21:GEM21"/>
    <mergeCell ref="GEQ21:GER21"/>
    <mergeCell ref="GCX21:GCY21"/>
    <mergeCell ref="GDC21:GDD21"/>
    <mergeCell ref="GDH21:GDI21"/>
    <mergeCell ref="GDM21:GDN21"/>
    <mergeCell ref="GDR21:GDS21"/>
    <mergeCell ref="GPK21:GPL21"/>
    <mergeCell ref="GPP21:GPQ21"/>
    <mergeCell ref="GPU21:GPV21"/>
    <mergeCell ref="GPZ21:GQA21"/>
    <mergeCell ref="GQE21:GQF21"/>
    <mergeCell ref="GOL21:GOM21"/>
    <mergeCell ref="GOQ21:GOR21"/>
    <mergeCell ref="GOV21:GOW21"/>
    <mergeCell ref="GPA21:GPB21"/>
    <mergeCell ref="GPF21:GPG21"/>
    <mergeCell ref="GNM21:GNN21"/>
    <mergeCell ref="GNR21:GNS21"/>
    <mergeCell ref="GNW21:GNX21"/>
    <mergeCell ref="GOB21:GOC21"/>
    <mergeCell ref="GOG21:GOH21"/>
    <mergeCell ref="GMN21:GMO21"/>
    <mergeCell ref="GMS21:GMT21"/>
    <mergeCell ref="GMX21:GMY21"/>
    <mergeCell ref="GNC21:GND21"/>
    <mergeCell ref="GNH21:GNI21"/>
    <mergeCell ref="GLO21:GLP21"/>
    <mergeCell ref="GLT21:GLU21"/>
    <mergeCell ref="GLY21:GLZ21"/>
    <mergeCell ref="GMD21:GME21"/>
    <mergeCell ref="GMI21:GMJ21"/>
    <mergeCell ref="GKP21:GKQ21"/>
    <mergeCell ref="GKU21:GKV21"/>
    <mergeCell ref="GKZ21:GLA21"/>
    <mergeCell ref="GLE21:GLF21"/>
    <mergeCell ref="GLJ21:GLK21"/>
    <mergeCell ref="GJQ21:GJR21"/>
    <mergeCell ref="GJV21:GJW21"/>
    <mergeCell ref="GKA21:GKB21"/>
    <mergeCell ref="GKF21:GKG21"/>
    <mergeCell ref="GKK21:GKL21"/>
    <mergeCell ref="GWD21:GWE21"/>
    <mergeCell ref="GWI21:GWJ21"/>
    <mergeCell ref="GWN21:GWO21"/>
    <mergeCell ref="GWS21:GWT21"/>
    <mergeCell ref="GWX21:GWY21"/>
    <mergeCell ref="GVE21:GVF21"/>
    <mergeCell ref="GVJ21:GVK21"/>
    <mergeCell ref="GVO21:GVP21"/>
    <mergeCell ref="GVT21:GVU21"/>
    <mergeCell ref="GVY21:GVZ21"/>
    <mergeCell ref="GUF21:GUG21"/>
    <mergeCell ref="GUK21:GUL21"/>
    <mergeCell ref="GUP21:GUQ21"/>
    <mergeCell ref="GUU21:GUV21"/>
    <mergeCell ref="GUZ21:GVA21"/>
    <mergeCell ref="GTG21:GTH21"/>
    <mergeCell ref="GTL21:GTM21"/>
    <mergeCell ref="GTQ21:GTR21"/>
    <mergeCell ref="GTV21:GTW21"/>
    <mergeCell ref="GUA21:GUB21"/>
    <mergeCell ref="GSH21:GSI21"/>
    <mergeCell ref="GSM21:GSN21"/>
    <mergeCell ref="GSR21:GSS21"/>
    <mergeCell ref="GSW21:GSX21"/>
    <mergeCell ref="GTB21:GTC21"/>
    <mergeCell ref="GRI21:GRJ21"/>
    <mergeCell ref="GRN21:GRO21"/>
    <mergeCell ref="GRS21:GRT21"/>
    <mergeCell ref="GRX21:GRY21"/>
    <mergeCell ref="GSC21:GSD21"/>
    <mergeCell ref="GQJ21:GQK21"/>
    <mergeCell ref="GQO21:GQP21"/>
    <mergeCell ref="GQT21:GQU21"/>
    <mergeCell ref="GQY21:GQZ21"/>
    <mergeCell ref="GRD21:GRE21"/>
    <mergeCell ref="HCW21:HCX21"/>
    <mergeCell ref="HDB21:HDC21"/>
    <mergeCell ref="HDG21:HDH21"/>
    <mergeCell ref="HDL21:HDM21"/>
    <mergeCell ref="HDQ21:HDR21"/>
    <mergeCell ref="HBX21:HBY21"/>
    <mergeCell ref="HCC21:HCD21"/>
    <mergeCell ref="HCH21:HCI21"/>
    <mergeCell ref="HCM21:HCN21"/>
    <mergeCell ref="HCR21:HCS21"/>
    <mergeCell ref="HAY21:HAZ21"/>
    <mergeCell ref="HBD21:HBE21"/>
    <mergeCell ref="HBI21:HBJ21"/>
    <mergeCell ref="HBN21:HBO21"/>
    <mergeCell ref="HBS21:HBT21"/>
    <mergeCell ref="GZZ21:HAA21"/>
    <mergeCell ref="HAE21:HAF21"/>
    <mergeCell ref="HAJ21:HAK21"/>
    <mergeCell ref="HAO21:HAP21"/>
    <mergeCell ref="HAT21:HAU21"/>
    <mergeCell ref="GZA21:GZB21"/>
    <mergeCell ref="GZF21:GZG21"/>
    <mergeCell ref="GZK21:GZL21"/>
    <mergeCell ref="GZP21:GZQ21"/>
    <mergeCell ref="GZU21:GZV21"/>
    <mergeCell ref="GYB21:GYC21"/>
    <mergeCell ref="GYG21:GYH21"/>
    <mergeCell ref="GYL21:GYM21"/>
    <mergeCell ref="GYQ21:GYR21"/>
    <mergeCell ref="GYV21:GYW21"/>
    <mergeCell ref="GXC21:GXD21"/>
    <mergeCell ref="GXH21:GXI21"/>
    <mergeCell ref="GXM21:GXN21"/>
    <mergeCell ref="GXR21:GXS21"/>
    <mergeCell ref="GXW21:GXX21"/>
    <mergeCell ref="HJP21:HJQ21"/>
    <mergeCell ref="HJU21:HJV21"/>
    <mergeCell ref="HJZ21:HKA21"/>
    <mergeCell ref="HKE21:HKF21"/>
    <mergeCell ref="HKJ21:HKK21"/>
    <mergeCell ref="HIQ21:HIR21"/>
    <mergeCell ref="HIV21:HIW21"/>
    <mergeCell ref="HJA21:HJB21"/>
    <mergeCell ref="HJF21:HJG21"/>
    <mergeCell ref="HJK21:HJL21"/>
    <mergeCell ref="HHR21:HHS21"/>
    <mergeCell ref="HHW21:HHX21"/>
    <mergeCell ref="HIB21:HIC21"/>
    <mergeCell ref="HIG21:HIH21"/>
    <mergeCell ref="HIL21:HIM21"/>
    <mergeCell ref="HGS21:HGT21"/>
    <mergeCell ref="HGX21:HGY21"/>
    <mergeCell ref="HHC21:HHD21"/>
    <mergeCell ref="HHH21:HHI21"/>
    <mergeCell ref="HHM21:HHN21"/>
    <mergeCell ref="HFT21:HFU21"/>
    <mergeCell ref="HFY21:HFZ21"/>
    <mergeCell ref="HGD21:HGE21"/>
    <mergeCell ref="HGI21:HGJ21"/>
    <mergeCell ref="HGN21:HGO21"/>
    <mergeCell ref="HEU21:HEV21"/>
    <mergeCell ref="HEZ21:HFA21"/>
    <mergeCell ref="HFE21:HFF21"/>
    <mergeCell ref="HFJ21:HFK21"/>
    <mergeCell ref="HFO21:HFP21"/>
    <mergeCell ref="HDV21:HDW21"/>
    <mergeCell ref="HEA21:HEB21"/>
    <mergeCell ref="HEF21:HEG21"/>
    <mergeCell ref="HEK21:HEL21"/>
    <mergeCell ref="HEP21:HEQ21"/>
    <mergeCell ref="HQI21:HQJ21"/>
    <mergeCell ref="HQN21:HQO21"/>
    <mergeCell ref="HQS21:HQT21"/>
    <mergeCell ref="HQX21:HQY21"/>
    <mergeCell ref="HRC21:HRD21"/>
    <mergeCell ref="HPJ21:HPK21"/>
    <mergeCell ref="HPO21:HPP21"/>
    <mergeCell ref="HPT21:HPU21"/>
    <mergeCell ref="HPY21:HPZ21"/>
    <mergeCell ref="HQD21:HQE21"/>
    <mergeCell ref="HOK21:HOL21"/>
    <mergeCell ref="HOP21:HOQ21"/>
    <mergeCell ref="HOU21:HOV21"/>
    <mergeCell ref="HOZ21:HPA21"/>
    <mergeCell ref="HPE21:HPF21"/>
    <mergeCell ref="HNL21:HNM21"/>
    <mergeCell ref="HNQ21:HNR21"/>
    <mergeCell ref="HNV21:HNW21"/>
    <mergeCell ref="HOA21:HOB21"/>
    <mergeCell ref="HOF21:HOG21"/>
    <mergeCell ref="HMM21:HMN21"/>
    <mergeCell ref="HMR21:HMS21"/>
    <mergeCell ref="HMW21:HMX21"/>
    <mergeCell ref="HNB21:HNC21"/>
    <mergeCell ref="HNG21:HNH21"/>
    <mergeCell ref="HLN21:HLO21"/>
    <mergeCell ref="HLS21:HLT21"/>
    <mergeCell ref="HLX21:HLY21"/>
    <mergeCell ref="HMC21:HMD21"/>
    <mergeCell ref="HMH21:HMI21"/>
    <mergeCell ref="HKO21:HKP21"/>
    <mergeCell ref="HKT21:HKU21"/>
    <mergeCell ref="HKY21:HKZ21"/>
    <mergeCell ref="HLD21:HLE21"/>
    <mergeCell ref="HLI21:HLJ21"/>
    <mergeCell ref="HXB21:HXC21"/>
    <mergeCell ref="HXG21:HXH21"/>
    <mergeCell ref="HXL21:HXM21"/>
    <mergeCell ref="HXQ21:HXR21"/>
    <mergeCell ref="HXV21:HXW21"/>
    <mergeCell ref="HWC21:HWD21"/>
    <mergeCell ref="HWH21:HWI21"/>
    <mergeCell ref="HWM21:HWN21"/>
    <mergeCell ref="HWR21:HWS21"/>
    <mergeCell ref="HWW21:HWX21"/>
    <mergeCell ref="HVD21:HVE21"/>
    <mergeCell ref="HVI21:HVJ21"/>
    <mergeCell ref="HVN21:HVO21"/>
    <mergeCell ref="HVS21:HVT21"/>
    <mergeCell ref="HVX21:HVY21"/>
    <mergeCell ref="HUE21:HUF21"/>
    <mergeCell ref="HUJ21:HUK21"/>
    <mergeCell ref="HUO21:HUP21"/>
    <mergeCell ref="HUT21:HUU21"/>
    <mergeCell ref="HUY21:HUZ21"/>
    <mergeCell ref="HTF21:HTG21"/>
    <mergeCell ref="HTK21:HTL21"/>
    <mergeCell ref="HTP21:HTQ21"/>
    <mergeCell ref="HTU21:HTV21"/>
    <mergeCell ref="HTZ21:HUA21"/>
    <mergeCell ref="HSG21:HSH21"/>
    <mergeCell ref="HSL21:HSM21"/>
    <mergeCell ref="HSQ21:HSR21"/>
    <mergeCell ref="HSV21:HSW21"/>
    <mergeCell ref="HTA21:HTB21"/>
    <mergeCell ref="HRH21:HRI21"/>
    <mergeCell ref="HRM21:HRN21"/>
    <mergeCell ref="HRR21:HRS21"/>
    <mergeCell ref="HRW21:HRX21"/>
    <mergeCell ref="HSB21:HSC21"/>
    <mergeCell ref="IDU21:IDV21"/>
    <mergeCell ref="IDZ21:IEA21"/>
    <mergeCell ref="IEE21:IEF21"/>
    <mergeCell ref="IEJ21:IEK21"/>
    <mergeCell ref="IEO21:IEP21"/>
    <mergeCell ref="ICV21:ICW21"/>
    <mergeCell ref="IDA21:IDB21"/>
    <mergeCell ref="IDF21:IDG21"/>
    <mergeCell ref="IDK21:IDL21"/>
    <mergeCell ref="IDP21:IDQ21"/>
    <mergeCell ref="IBW21:IBX21"/>
    <mergeCell ref="ICB21:ICC21"/>
    <mergeCell ref="ICG21:ICH21"/>
    <mergeCell ref="ICL21:ICM21"/>
    <mergeCell ref="ICQ21:ICR21"/>
    <mergeCell ref="IAX21:IAY21"/>
    <mergeCell ref="IBC21:IBD21"/>
    <mergeCell ref="IBH21:IBI21"/>
    <mergeCell ref="IBM21:IBN21"/>
    <mergeCell ref="IBR21:IBS21"/>
    <mergeCell ref="HZY21:HZZ21"/>
    <mergeCell ref="IAD21:IAE21"/>
    <mergeCell ref="IAI21:IAJ21"/>
    <mergeCell ref="IAN21:IAO21"/>
    <mergeCell ref="IAS21:IAT21"/>
    <mergeCell ref="HYZ21:HZA21"/>
    <mergeCell ref="HZE21:HZF21"/>
    <mergeCell ref="HZJ21:HZK21"/>
    <mergeCell ref="HZO21:HZP21"/>
    <mergeCell ref="HZT21:HZU21"/>
    <mergeCell ref="HYA21:HYB21"/>
    <mergeCell ref="HYF21:HYG21"/>
    <mergeCell ref="HYK21:HYL21"/>
    <mergeCell ref="HYP21:HYQ21"/>
    <mergeCell ref="HYU21:HYV21"/>
    <mergeCell ref="IKN21:IKO21"/>
    <mergeCell ref="IKS21:IKT21"/>
    <mergeCell ref="IKX21:IKY21"/>
    <mergeCell ref="ILC21:ILD21"/>
    <mergeCell ref="ILH21:ILI21"/>
    <mergeCell ref="IJO21:IJP21"/>
    <mergeCell ref="IJT21:IJU21"/>
    <mergeCell ref="IJY21:IJZ21"/>
    <mergeCell ref="IKD21:IKE21"/>
    <mergeCell ref="IKI21:IKJ21"/>
    <mergeCell ref="IIP21:IIQ21"/>
    <mergeCell ref="IIU21:IIV21"/>
    <mergeCell ref="IIZ21:IJA21"/>
    <mergeCell ref="IJE21:IJF21"/>
    <mergeCell ref="IJJ21:IJK21"/>
    <mergeCell ref="IHQ21:IHR21"/>
    <mergeCell ref="IHV21:IHW21"/>
    <mergeCell ref="IIA21:IIB21"/>
    <mergeCell ref="IIF21:IIG21"/>
    <mergeCell ref="IIK21:IIL21"/>
    <mergeCell ref="IGR21:IGS21"/>
    <mergeCell ref="IGW21:IGX21"/>
    <mergeCell ref="IHB21:IHC21"/>
    <mergeCell ref="IHG21:IHH21"/>
    <mergeCell ref="IHL21:IHM21"/>
    <mergeCell ref="IFS21:IFT21"/>
    <mergeCell ref="IFX21:IFY21"/>
    <mergeCell ref="IGC21:IGD21"/>
    <mergeCell ref="IGH21:IGI21"/>
    <mergeCell ref="IGM21:IGN21"/>
    <mergeCell ref="IET21:IEU21"/>
    <mergeCell ref="IEY21:IEZ21"/>
    <mergeCell ref="IFD21:IFE21"/>
    <mergeCell ref="IFI21:IFJ21"/>
    <mergeCell ref="IFN21:IFO21"/>
    <mergeCell ref="IRG21:IRH21"/>
    <mergeCell ref="IRL21:IRM21"/>
    <mergeCell ref="IRQ21:IRR21"/>
    <mergeCell ref="IRV21:IRW21"/>
    <mergeCell ref="ISA21:ISB21"/>
    <mergeCell ref="IQH21:IQI21"/>
    <mergeCell ref="IQM21:IQN21"/>
    <mergeCell ref="IQR21:IQS21"/>
    <mergeCell ref="IQW21:IQX21"/>
    <mergeCell ref="IRB21:IRC21"/>
    <mergeCell ref="IPI21:IPJ21"/>
    <mergeCell ref="IPN21:IPO21"/>
    <mergeCell ref="IPS21:IPT21"/>
    <mergeCell ref="IPX21:IPY21"/>
    <mergeCell ref="IQC21:IQD21"/>
    <mergeCell ref="IOJ21:IOK21"/>
    <mergeCell ref="IOO21:IOP21"/>
    <mergeCell ref="IOT21:IOU21"/>
    <mergeCell ref="IOY21:IOZ21"/>
    <mergeCell ref="IPD21:IPE21"/>
    <mergeCell ref="INK21:INL21"/>
    <mergeCell ref="INP21:INQ21"/>
    <mergeCell ref="INU21:INV21"/>
    <mergeCell ref="INZ21:IOA21"/>
    <mergeCell ref="IOE21:IOF21"/>
    <mergeCell ref="IML21:IMM21"/>
    <mergeCell ref="IMQ21:IMR21"/>
    <mergeCell ref="IMV21:IMW21"/>
    <mergeCell ref="INA21:INB21"/>
    <mergeCell ref="INF21:ING21"/>
    <mergeCell ref="ILM21:ILN21"/>
    <mergeCell ref="ILR21:ILS21"/>
    <mergeCell ref="ILW21:ILX21"/>
    <mergeCell ref="IMB21:IMC21"/>
    <mergeCell ref="IMG21:IMH21"/>
    <mergeCell ref="IXZ21:IYA21"/>
    <mergeCell ref="IYE21:IYF21"/>
    <mergeCell ref="IYJ21:IYK21"/>
    <mergeCell ref="IYO21:IYP21"/>
    <mergeCell ref="IYT21:IYU21"/>
    <mergeCell ref="IXA21:IXB21"/>
    <mergeCell ref="IXF21:IXG21"/>
    <mergeCell ref="IXK21:IXL21"/>
    <mergeCell ref="IXP21:IXQ21"/>
    <mergeCell ref="IXU21:IXV21"/>
    <mergeCell ref="IWB21:IWC21"/>
    <mergeCell ref="IWG21:IWH21"/>
    <mergeCell ref="IWL21:IWM21"/>
    <mergeCell ref="IWQ21:IWR21"/>
    <mergeCell ref="IWV21:IWW21"/>
    <mergeCell ref="IVC21:IVD21"/>
    <mergeCell ref="IVH21:IVI21"/>
    <mergeCell ref="IVM21:IVN21"/>
    <mergeCell ref="IVR21:IVS21"/>
    <mergeCell ref="IVW21:IVX21"/>
    <mergeCell ref="IUD21:IUE21"/>
    <mergeCell ref="IUI21:IUJ21"/>
    <mergeCell ref="IUN21:IUO21"/>
    <mergeCell ref="IUS21:IUT21"/>
    <mergeCell ref="IUX21:IUY21"/>
    <mergeCell ref="ITE21:ITF21"/>
    <mergeCell ref="ITJ21:ITK21"/>
    <mergeCell ref="ITO21:ITP21"/>
    <mergeCell ref="ITT21:ITU21"/>
    <mergeCell ref="ITY21:ITZ21"/>
    <mergeCell ref="ISF21:ISG21"/>
    <mergeCell ref="ISK21:ISL21"/>
    <mergeCell ref="ISP21:ISQ21"/>
    <mergeCell ref="ISU21:ISV21"/>
    <mergeCell ref="ISZ21:ITA21"/>
    <mergeCell ref="JES21:JET21"/>
    <mergeCell ref="JEX21:JEY21"/>
    <mergeCell ref="JFC21:JFD21"/>
    <mergeCell ref="JFH21:JFI21"/>
    <mergeCell ref="JFM21:JFN21"/>
    <mergeCell ref="JDT21:JDU21"/>
    <mergeCell ref="JDY21:JDZ21"/>
    <mergeCell ref="JED21:JEE21"/>
    <mergeCell ref="JEI21:JEJ21"/>
    <mergeCell ref="JEN21:JEO21"/>
    <mergeCell ref="JCU21:JCV21"/>
    <mergeCell ref="JCZ21:JDA21"/>
    <mergeCell ref="JDE21:JDF21"/>
    <mergeCell ref="JDJ21:JDK21"/>
    <mergeCell ref="JDO21:JDP21"/>
    <mergeCell ref="JBV21:JBW21"/>
    <mergeCell ref="JCA21:JCB21"/>
    <mergeCell ref="JCF21:JCG21"/>
    <mergeCell ref="JCK21:JCL21"/>
    <mergeCell ref="JCP21:JCQ21"/>
    <mergeCell ref="JAW21:JAX21"/>
    <mergeCell ref="JBB21:JBC21"/>
    <mergeCell ref="JBG21:JBH21"/>
    <mergeCell ref="JBL21:JBM21"/>
    <mergeCell ref="JBQ21:JBR21"/>
    <mergeCell ref="IZX21:IZY21"/>
    <mergeCell ref="JAC21:JAD21"/>
    <mergeCell ref="JAH21:JAI21"/>
    <mergeCell ref="JAM21:JAN21"/>
    <mergeCell ref="JAR21:JAS21"/>
    <mergeCell ref="IYY21:IYZ21"/>
    <mergeCell ref="IZD21:IZE21"/>
    <mergeCell ref="IZI21:IZJ21"/>
    <mergeCell ref="IZN21:IZO21"/>
    <mergeCell ref="IZS21:IZT21"/>
    <mergeCell ref="JLL21:JLM21"/>
    <mergeCell ref="JLQ21:JLR21"/>
    <mergeCell ref="JLV21:JLW21"/>
    <mergeCell ref="JMA21:JMB21"/>
    <mergeCell ref="JMF21:JMG21"/>
    <mergeCell ref="JKM21:JKN21"/>
    <mergeCell ref="JKR21:JKS21"/>
    <mergeCell ref="JKW21:JKX21"/>
    <mergeCell ref="JLB21:JLC21"/>
    <mergeCell ref="JLG21:JLH21"/>
    <mergeCell ref="JJN21:JJO21"/>
    <mergeCell ref="JJS21:JJT21"/>
    <mergeCell ref="JJX21:JJY21"/>
    <mergeCell ref="JKC21:JKD21"/>
    <mergeCell ref="JKH21:JKI21"/>
    <mergeCell ref="JIO21:JIP21"/>
    <mergeCell ref="JIT21:JIU21"/>
    <mergeCell ref="JIY21:JIZ21"/>
    <mergeCell ref="JJD21:JJE21"/>
    <mergeCell ref="JJI21:JJJ21"/>
    <mergeCell ref="JHP21:JHQ21"/>
    <mergeCell ref="JHU21:JHV21"/>
    <mergeCell ref="JHZ21:JIA21"/>
    <mergeCell ref="JIE21:JIF21"/>
    <mergeCell ref="JIJ21:JIK21"/>
    <mergeCell ref="JGQ21:JGR21"/>
    <mergeCell ref="JGV21:JGW21"/>
    <mergeCell ref="JHA21:JHB21"/>
    <mergeCell ref="JHF21:JHG21"/>
    <mergeCell ref="JHK21:JHL21"/>
    <mergeCell ref="JFR21:JFS21"/>
    <mergeCell ref="JFW21:JFX21"/>
    <mergeCell ref="JGB21:JGC21"/>
    <mergeCell ref="JGG21:JGH21"/>
    <mergeCell ref="JGL21:JGM21"/>
    <mergeCell ref="JSE21:JSF21"/>
    <mergeCell ref="JSJ21:JSK21"/>
    <mergeCell ref="JSO21:JSP21"/>
    <mergeCell ref="JST21:JSU21"/>
    <mergeCell ref="JSY21:JSZ21"/>
    <mergeCell ref="JRF21:JRG21"/>
    <mergeCell ref="JRK21:JRL21"/>
    <mergeCell ref="JRP21:JRQ21"/>
    <mergeCell ref="JRU21:JRV21"/>
    <mergeCell ref="JRZ21:JSA21"/>
    <mergeCell ref="JQG21:JQH21"/>
    <mergeCell ref="JQL21:JQM21"/>
    <mergeCell ref="JQQ21:JQR21"/>
    <mergeCell ref="JQV21:JQW21"/>
    <mergeCell ref="JRA21:JRB21"/>
    <mergeCell ref="JPH21:JPI21"/>
    <mergeCell ref="JPM21:JPN21"/>
    <mergeCell ref="JPR21:JPS21"/>
    <mergeCell ref="JPW21:JPX21"/>
    <mergeCell ref="JQB21:JQC21"/>
    <mergeCell ref="JOI21:JOJ21"/>
    <mergeCell ref="JON21:JOO21"/>
    <mergeCell ref="JOS21:JOT21"/>
    <mergeCell ref="JOX21:JOY21"/>
    <mergeCell ref="JPC21:JPD21"/>
    <mergeCell ref="JNJ21:JNK21"/>
    <mergeCell ref="JNO21:JNP21"/>
    <mergeCell ref="JNT21:JNU21"/>
    <mergeCell ref="JNY21:JNZ21"/>
    <mergeCell ref="JOD21:JOE21"/>
    <mergeCell ref="JMK21:JML21"/>
    <mergeCell ref="JMP21:JMQ21"/>
    <mergeCell ref="JMU21:JMV21"/>
    <mergeCell ref="JMZ21:JNA21"/>
    <mergeCell ref="JNE21:JNF21"/>
    <mergeCell ref="JYX21:JYY21"/>
    <mergeCell ref="JZC21:JZD21"/>
    <mergeCell ref="JZH21:JZI21"/>
    <mergeCell ref="JZM21:JZN21"/>
    <mergeCell ref="JZR21:JZS21"/>
    <mergeCell ref="JXY21:JXZ21"/>
    <mergeCell ref="JYD21:JYE21"/>
    <mergeCell ref="JYI21:JYJ21"/>
    <mergeCell ref="JYN21:JYO21"/>
    <mergeCell ref="JYS21:JYT21"/>
    <mergeCell ref="JWZ21:JXA21"/>
    <mergeCell ref="JXE21:JXF21"/>
    <mergeCell ref="JXJ21:JXK21"/>
    <mergeCell ref="JXO21:JXP21"/>
    <mergeCell ref="JXT21:JXU21"/>
    <mergeCell ref="JWA21:JWB21"/>
    <mergeCell ref="JWF21:JWG21"/>
    <mergeCell ref="JWK21:JWL21"/>
    <mergeCell ref="JWP21:JWQ21"/>
    <mergeCell ref="JWU21:JWV21"/>
    <mergeCell ref="JVB21:JVC21"/>
    <mergeCell ref="JVG21:JVH21"/>
    <mergeCell ref="JVL21:JVM21"/>
    <mergeCell ref="JVQ21:JVR21"/>
    <mergeCell ref="JVV21:JVW21"/>
    <mergeCell ref="JUC21:JUD21"/>
    <mergeCell ref="JUH21:JUI21"/>
    <mergeCell ref="JUM21:JUN21"/>
    <mergeCell ref="JUR21:JUS21"/>
    <mergeCell ref="JUW21:JUX21"/>
    <mergeCell ref="JTD21:JTE21"/>
    <mergeCell ref="JTI21:JTJ21"/>
    <mergeCell ref="JTN21:JTO21"/>
    <mergeCell ref="JTS21:JTT21"/>
    <mergeCell ref="JTX21:JTY21"/>
    <mergeCell ref="KFQ21:KFR21"/>
    <mergeCell ref="KFV21:KFW21"/>
    <mergeCell ref="KGA21:KGB21"/>
    <mergeCell ref="KGF21:KGG21"/>
    <mergeCell ref="KGK21:KGL21"/>
    <mergeCell ref="KER21:KES21"/>
    <mergeCell ref="KEW21:KEX21"/>
    <mergeCell ref="KFB21:KFC21"/>
    <mergeCell ref="KFG21:KFH21"/>
    <mergeCell ref="KFL21:KFM21"/>
    <mergeCell ref="KDS21:KDT21"/>
    <mergeCell ref="KDX21:KDY21"/>
    <mergeCell ref="KEC21:KED21"/>
    <mergeCell ref="KEH21:KEI21"/>
    <mergeCell ref="KEM21:KEN21"/>
    <mergeCell ref="KCT21:KCU21"/>
    <mergeCell ref="KCY21:KCZ21"/>
    <mergeCell ref="KDD21:KDE21"/>
    <mergeCell ref="KDI21:KDJ21"/>
    <mergeCell ref="KDN21:KDO21"/>
    <mergeCell ref="KBU21:KBV21"/>
    <mergeCell ref="KBZ21:KCA21"/>
    <mergeCell ref="KCE21:KCF21"/>
    <mergeCell ref="KCJ21:KCK21"/>
    <mergeCell ref="KCO21:KCP21"/>
    <mergeCell ref="KAV21:KAW21"/>
    <mergeCell ref="KBA21:KBB21"/>
    <mergeCell ref="KBF21:KBG21"/>
    <mergeCell ref="KBK21:KBL21"/>
    <mergeCell ref="KBP21:KBQ21"/>
    <mergeCell ref="JZW21:JZX21"/>
    <mergeCell ref="KAB21:KAC21"/>
    <mergeCell ref="KAG21:KAH21"/>
    <mergeCell ref="KAL21:KAM21"/>
    <mergeCell ref="KAQ21:KAR21"/>
    <mergeCell ref="KMJ21:KMK21"/>
    <mergeCell ref="KMO21:KMP21"/>
    <mergeCell ref="KMT21:KMU21"/>
    <mergeCell ref="KMY21:KMZ21"/>
    <mergeCell ref="KND21:KNE21"/>
    <mergeCell ref="KLK21:KLL21"/>
    <mergeCell ref="KLP21:KLQ21"/>
    <mergeCell ref="KLU21:KLV21"/>
    <mergeCell ref="KLZ21:KMA21"/>
    <mergeCell ref="KME21:KMF21"/>
    <mergeCell ref="KKL21:KKM21"/>
    <mergeCell ref="KKQ21:KKR21"/>
    <mergeCell ref="KKV21:KKW21"/>
    <mergeCell ref="KLA21:KLB21"/>
    <mergeCell ref="KLF21:KLG21"/>
    <mergeCell ref="KJM21:KJN21"/>
    <mergeCell ref="KJR21:KJS21"/>
    <mergeCell ref="KJW21:KJX21"/>
    <mergeCell ref="KKB21:KKC21"/>
    <mergeCell ref="KKG21:KKH21"/>
    <mergeCell ref="KIN21:KIO21"/>
    <mergeCell ref="KIS21:KIT21"/>
    <mergeCell ref="KIX21:KIY21"/>
    <mergeCell ref="KJC21:KJD21"/>
    <mergeCell ref="KJH21:KJI21"/>
    <mergeCell ref="KHO21:KHP21"/>
    <mergeCell ref="KHT21:KHU21"/>
    <mergeCell ref="KHY21:KHZ21"/>
    <mergeCell ref="KID21:KIE21"/>
    <mergeCell ref="KII21:KIJ21"/>
    <mergeCell ref="KGP21:KGQ21"/>
    <mergeCell ref="KGU21:KGV21"/>
    <mergeCell ref="KGZ21:KHA21"/>
    <mergeCell ref="KHE21:KHF21"/>
    <mergeCell ref="KHJ21:KHK21"/>
    <mergeCell ref="KTC21:KTD21"/>
    <mergeCell ref="KTH21:KTI21"/>
    <mergeCell ref="KTM21:KTN21"/>
    <mergeCell ref="KTR21:KTS21"/>
    <mergeCell ref="KTW21:KTX21"/>
    <mergeCell ref="KSD21:KSE21"/>
    <mergeCell ref="KSI21:KSJ21"/>
    <mergeCell ref="KSN21:KSO21"/>
    <mergeCell ref="KSS21:KST21"/>
    <mergeCell ref="KSX21:KSY21"/>
    <mergeCell ref="KRE21:KRF21"/>
    <mergeCell ref="KRJ21:KRK21"/>
    <mergeCell ref="KRO21:KRP21"/>
    <mergeCell ref="KRT21:KRU21"/>
    <mergeCell ref="KRY21:KRZ21"/>
    <mergeCell ref="KQF21:KQG21"/>
    <mergeCell ref="KQK21:KQL21"/>
    <mergeCell ref="KQP21:KQQ21"/>
    <mergeCell ref="KQU21:KQV21"/>
    <mergeCell ref="KQZ21:KRA21"/>
    <mergeCell ref="KPG21:KPH21"/>
    <mergeCell ref="KPL21:KPM21"/>
    <mergeCell ref="KPQ21:KPR21"/>
    <mergeCell ref="KPV21:KPW21"/>
    <mergeCell ref="KQA21:KQB21"/>
    <mergeCell ref="KOH21:KOI21"/>
    <mergeCell ref="KOM21:KON21"/>
    <mergeCell ref="KOR21:KOS21"/>
    <mergeCell ref="KOW21:KOX21"/>
    <mergeCell ref="KPB21:KPC21"/>
    <mergeCell ref="KNI21:KNJ21"/>
    <mergeCell ref="KNN21:KNO21"/>
    <mergeCell ref="KNS21:KNT21"/>
    <mergeCell ref="KNX21:KNY21"/>
    <mergeCell ref="KOC21:KOD21"/>
    <mergeCell ref="KZV21:KZW21"/>
    <mergeCell ref="LAA21:LAB21"/>
    <mergeCell ref="LAF21:LAG21"/>
    <mergeCell ref="LAK21:LAL21"/>
    <mergeCell ref="LAP21:LAQ21"/>
    <mergeCell ref="KYW21:KYX21"/>
    <mergeCell ref="KZB21:KZC21"/>
    <mergeCell ref="KZG21:KZH21"/>
    <mergeCell ref="KZL21:KZM21"/>
    <mergeCell ref="KZQ21:KZR21"/>
    <mergeCell ref="KXX21:KXY21"/>
    <mergeCell ref="KYC21:KYD21"/>
    <mergeCell ref="KYH21:KYI21"/>
    <mergeCell ref="KYM21:KYN21"/>
    <mergeCell ref="KYR21:KYS21"/>
    <mergeCell ref="KWY21:KWZ21"/>
    <mergeCell ref="KXD21:KXE21"/>
    <mergeCell ref="KXI21:KXJ21"/>
    <mergeCell ref="KXN21:KXO21"/>
    <mergeCell ref="KXS21:KXT21"/>
    <mergeCell ref="KVZ21:KWA21"/>
    <mergeCell ref="KWE21:KWF21"/>
    <mergeCell ref="KWJ21:KWK21"/>
    <mergeCell ref="KWO21:KWP21"/>
    <mergeCell ref="KWT21:KWU21"/>
    <mergeCell ref="KVA21:KVB21"/>
    <mergeCell ref="KVF21:KVG21"/>
    <mergeCell ref="KVK21:KVL21"/>
    <mergeCell ref="KVP21:KVQ21"/>
    <mergeCell ref="KVU21:KVV21"/>
    <mergeCell ref="KUB21:KUC21"/>
    <mergeCell ref="KUG21:KUH21"/>
    <mergeCell ref="KUL21:KUM21"/>
    <mergeCell ref="KUQ21:KUR21"/>
    <mergeCell ref="KUV21:KUW21"/>
    <mergeCell ref="LGO21:LGP21"/>
    <mergeCell ref="LGT21:LGU21"/>
    <mergeCell ref="LGY21:LGZ21"/>
    <mergeCell ref="LHD21:LHE21"/>
    <mergeCell ref="LHI21:LHJ21"/>
    <mergeCell ref="LFP21:LFQ21"/>
    <mergeCell ref="LFU21:LFV21"/>
    <mergeCell ref="LFZ21:LGA21"/>
    <mergeCell ref="LGE21:LGF21"/>
    <mergeCell ref="LGJ21:LGK21"/>
    <mergeCell ref="LEQ21:LER21"/>
    <mergeCell ref="LEV21:LEW21"/>
    <mergeCell ref="LFA21:LFB21"/>
    <mergeCell ref="LFF21:LFG21"/>
    <mergeCell ref="LFK21:LFL21"/>
    <mergeCell ref="LDR21:LDS21"/>
    <mergeCell ref="LDW21:LDX21"/>
    <mergeCell ref="LEB21:LEC21"/>
    <mergeCell ref="LEG21:LEH21"/>
    <mergeCell ref="LEL21:LEM21"/>
    <mergeCell ref="LCS21:LCT21"/>
    <mergeCell ref="LCX21:LCY21"/>
    <mergeCell ref="LDC21:LDD21"/>
    <mergeCell ref="LDH21:LDI21"/>
    <mergeCell ref="LDM21:LDN21"/>
    <mergeCell ref="LBT21:LBU21"/>
    <mergeCell ref="LBY21:LBZ21"/>
    <mergeCell ref="LCD21:LCE21"/>
    <mergeCell ref="LCI21:LCJ21"/>
    <mergeCell ref="LCN21:LCO21"/>
    <mergeCell ref="LAU21:LAV21"/>
    <mergeCell ref="LAZ21:LBA21"/>
    <mergeCell ref="LBE21:LBF21"/>
    <mergeCell ref="LBJ21:LBK21"/>
    <mergeCell ref="LBO21:LBP21"/>
    <mergeCell ref="LNH21:LNI21"/>
    <mergeCell ref="LNM21:LNN21"/>
    <mergeCell ref="LNR21:LNS21"/>
    <mergeCell ref="LNW21:LNX21"/>
    <mergeCell ref="LOB21:LOC21"/>
    <mergeCell ref="LMI21:LMJ21"/>
    <mergeCell ref="LMN21:LMO21"/>
    <mergeCell ref="LMS21:LMT21"/>
    <mergeCell ref="LMX21:LMY21"/>
    <mergeCell ref="LNC21:LND21"/>
    <mergeCell ref="LLJ21:LLK21"/>
    <mergeCell ref="LLO21:LLP21"/>
    <mergeCell ref="LLT21:LLU21"/>
    <mergeCell ref="LLY21:LLZ21"/>
    <mergeCell ref="LMD21:LME21"/>
    <mergeCell ref="LKK21:LKL21"/>
    <mergeCell ref="LKP21:LKQ21"/>
    <mergeCell ref="LKU21:LKV21"/>
    <mergeCell ref="LKZ21:LLA21"/>
    <mergeCell ref="LLE21:LLF21"/>
    <mergeCell ref="LJL21:LJM21"/>
    <mergeCell ref="LJQ21:LJR21"/>
    <mergeCell ref="LJV21:LJW21"/>
    <mergeCell ref="LKA21:LKB21"/>
    <mergeCell ref="LKF21:LKG21"/>
    <mergeCell ref="LIM21:LIN21"/>
    <mergeCell ref="LIR21:LIS21"/>
    <mergeCell ref="LIW21:LIX21"/>
    <mergeCell ref="LJB21:LJC21"/>
    <mergeCell ref="LJG21:LJH21"/>
    <mergeCell ref="LHN21:LHO21"/>
    <mergeCell ref="LHS21:LHT21"/>
    <mergeCell ref="LHX21:LHY21"/>
    <mergeCell ref="LIC21:LID21"/>
    <mergeCell ref="LIH21:LII21"/>
    <mergeCell ref="LUA21:LUB21"/>
    <mergeCell ref="LUF21:LUG21"/>
    <mergeCell ref="LUK21:LUL21"/>
    <mergeCell ref="LUP21:LUQ21"/>
    <mergeCell ref="LUU21:LUV21"/>
    <mergeCell ref="LTB21:LTC21"/>
    <mergeCell ref="LTG21:LTH21"/>
    <mergeCell ref="LTL21:LTM21"/>
    <mergeCell ref="LTQ21:LTR21"/>
    <mergeCell ref="LTV21:LTW21"/>
    <mergeCell ref="LSC21:LSD21"/>
    <mergeCell ref="LSH21:LSI21"/>
    <mergeCell ref="LSM21:LSN21"/>
    <mergeCell ref="LSR21:LSS21"/>
    <mergeCell ref="LSW21:LSX21"/>
    <mergeCell ref="LRD21:LRE21"/>
    <mergeCell ref="LRI21:LRJ21"/>
    <mergeCell ref="LRN21:LRO21"/>
    <mergeCell ref="LRS21:LRT21"/>
    <mergeCell ref="LRX21:LRY21"/>
    <mergeCell ref="LQE21:LQF21"/>
    <mergeCell ref="LQJ21:LQK21"/>
    <mergeCell ref="LQO21:LQP21"/>
    <mergeCell ref="LQT21:LQU21"/>
    <mergeCell ref="LQY21:LQZ21"/>
    <mergeCell ref="LPF21:LPG21"/>
    <mergeCell ref="LPK21:LPL21"/>
    <mergeCell ref="LPP21:LPQ21"/>
    <mergeCell ref="LPU21:LPV21"/>
    <mergeCell ref="LPZ21:LQA21"/>
    <mergeCell ref="LOG21:LOH21"/>
    <mergeCell ref="LOL21:LOM21"/>
    <mergeCell ref="LOQ21:LOR21"/>
    <mergeCell ref="LOV21:LOW21"/>
    <mergeCell ref="LPA21:LPB21"/>
    <mergeCell ref="MAT21:MAU21"/>
    <mergeCell ref="MAY21:MAZ21"/>
    <mergeCell ref="MBD21:MBE21"/>
    <mergeCell ref="MBI21:MBJ21"/>
    <mergeCell ref="MBN21:MBO21"/>
    <mergeCell ref="LZU21:LZV21"/>
    <mergeCell ref="LZZ21:MAA21"/>
    <mergeCell ref="MAE21:MAF21"/>
    <mergeCell ref="MAJ21:MAK21"/>
    <mergeCell ref="MAO21:MAP21"/>
    <mergeCell ref="LYV21:LYW21"/>
    <mergeCell ref="LZA21:LZB21"/>
    <mergeCell ref="LZF21:LZG21"/>
    <mergeCell ref="LZK21:LZL21"/>
    <mergeCell ref="LZP21:LZQ21"/>
    <mergeCell ref="LXW21:LXX21"/>
    <mergeCell ref="LYB21:LYC21"/>
    <mergeCell ref="LYG21:LYH21"/>
    <mergeCell ref="LYL21:LYM21"/>
    <mergeCell ref="LYQ21:LYR21"/>
    <mergeCell ref="LWX21:LWY21"/>
    <mergeCell ref="LXC21:LXD21"/>
    <mergeCell ref="LXH21:LXI21"/>
    <mergeCell ref="LXM21:LXN21"/>
    <mergeCell ref="LXR21:LXS21"/>
    <mergeCell ref="LVY21:LVZ21"/>
    <mergeCell ref="LWD21:LWE21"/>
    <mergeCell ref="LWI21:LWJ21"/>
    <mergeCell ref="LWN21:LWO21"/>
    <mergeCell ref="LWS21:LWT21"/>
    <mergeCell ref="LUZ21:LVA21"/>
    <mergeCell ref="LVE21:LVF21"/>
    <mergeCell ref="LVJ21:LVK21"/>
    <mergeCell ref="LVO21:LVP21"/>
    <mergeCell ref="LVT21:LVU21"/>
    <mergeCell ref="MHM21:MHN21"/>
    <mergeCell ref="MHR21:MHS21"/>
    <mergeCell ref="MHW21:MHX21"/>
    <mergeCell ref="MIB21:MIC21"/>
    <mergeCell ref="MIG21:MIH21"/>
    <mergeCell ref="MGN21:MGO21"/>
    <mergeCell ref="MGS21:MGT21"/>
    <mergeCell ref="MGX21:MGY21"/>
    <mergeCell ref="MHC21:MHD21"/>
    <mergeCell ref="MHH21:MHI21"/>
    <mergeCell ref="MFO21:MFP21"/>
    <mergeCell ref="MFT21:MFU21"/>
    <mergeCell ref="MFY21:MFZ21"/>
    <mergeCell ref="MGD21:MGE21"/>
    <mergeCell ref="MGI21:MGJ21"/>
    <mergeCell ref="MEP21:MEQ21"/>
    <mergeCell ref="MEU21:MEV21"/>
    <mergeCell ref="MEZ21:MFA21"/>
    <mergeCell ref="MFE21:MFF21"/>
    <mergeCell ref="MFJ21:MFK21"/>
    <mergeCell ref="MDQ21:MDR21"/>
    <mergeCell ref="MDV21:MDW21"/>
    <mergeCell ref="MEA21:MEB21"/>
    <mergeCell ref="MEF21:MEG21"/>
    <mergeCell ref="MEK21:MEL21"/>
    <mergeCell ref="MCR21:MCS21"/>
    <mergeCell ref="MCW21:MCX21"/>
    <mergeCell ref="MDB21:MDC21"/>
    <mergeCell ref="MDG21:MDH21"/>
    <mergeCell ref="MDL21:MDM21"/>
    <mergeCell ref="MBS21:MBT21"/>
    <mergeCell ref="MBX21:MBY21"/>
    <mergeCell ref="MCC21:MCD21"/>
    <mergeCell ref="MCH21:MCI21"/>
    <mergeCell ref="MCM21:MCN21"/>
    <mergeCell ref="MOF21:MOG21"/>
    <mergeCell ref="MOK21:MOL21"/>
    <mergeCell ref="MOP21:MOQ21"/>
    <mergeCell ref="MOU21:MOV21"/>
    <mergeCell ref="MOZ21:MPA21"/>
    <mergeCell ref="MNG21:MNH21"/>
    <mergeCell ref="MNL21:MNM21"/>
    <mergeCell ref="MNQ21:MNR21"/>
    <mergeCell ref="MNV21:MNW21"/>
    <mergeCell ref="MOA21:MOB21"/>
    <mergeCell ref="MMH21:MMI21"/>
    <mergeCell ref="MMM21:MMN21"/>
    <mergeCell ref="MMR21:MMS21"/>
    <mergeCell ref="MMW21:MMX21"/>
    <mergeCell ref="MNB21:MNC21"/>
    <mergeCell ref="MLI21:MLJ21"/>
    <mergeCell ref="MLN21:MLO21"/>
    <mergeCell ref="MLS21:MLT21"/>
    <mergeCell ref="MLX21:MLY21"/>
    <mergeCell ref="MMC21:MMD21"/>
    <mergeCell ref="MKJ21:MKK21"/>
    <mergeCell ref="MKO21:MKP21"/>
    <mergeCell ref="MKT21:MKU21"/>
    <mergeCell ref="MKY21:MKZ21"/>
    <mergeCell ref="MLD21:MLE21"/>
    <mergeCell ref="MJK21:MJL21"/>
    <mergeCell ref="MJP21:MJQ21"/>
    <mergeCell ref="MJU21:MJV21"/>
    <mergeCell ref="MJZ21:MKA21"/>
    <mergeCell ref="MKE21:MKF21"/>
    <mergeCell ref="MIL21:MIM21"/>
    <mergeCell ref="MIQ21:MIR21"/>
    <mergeCell ref="MIV21:MIW21"/>
    <mergeCell ref="MJA21:MJB21"/>
    <mergeCell ref="MJF21:MJG21"/>
    <mergeCell ref="MUY21:MUZ21"/>
    <mergeCell ref="MVD21:MVE21"/>
    <mergeCell ref="MVI21:MVJ21"/>
    <mergeCell ref="MVN21:MVO21"/>
    <mergeCell ref="MVS21:MVT21"/>
    <mergeCell ref="MTZ21:MUA21"/>
    <mergeCell ref="MUE21:MUF21"/>
    <mergeCell ref="MUJ21:MUK21"/>
    <mergeCell ref="MUO21:MUP21"/>
    <mergeCell ref="MUT21:MUU21"/>
    <mergeCell ref="MTA21:MTB21"/>
    <mergeCell ref="MTF21:MTG21"/>
    <mergeCell ref="MTK21:MTL21"/>
    <mergeCell ref="MTP21:MTQ21"/>
    <mergeCell ref="MTU21:MTV21"/>
    <mergeCell ref="MSB21:MSC21"/>
    <mergeCell ref="MSG21:MSH21"/>
    <mergeCell ref="MSL21:MSM21"/>
    <mergeCell ref="MSQ21:MSR21"/>
    <mergeCell ref="MSV21:MSW21"/>
    <mergeCell ref="MRC21:MRD21"/>
    <mergeCell ref="MRH21:MRI21"/>
    <mergeCell ref="MRM21:MRN21"/>
    <mergeCell ref="MRR21:MRS21"/>
    <mergeCell ref="MRW21:MRX21"/>
    <mergeCell ref="MQD21:MQE21"/>
    <mergeCell ref="MQI21:MQJ21"/>
    <mergeCell ref="MQN21:MQO21"/>
    <mergeCell ref="MQS21:MQT21"/>
    <mergeCell ref="MQX21:MQY21"/>
    <mergeCell ref="MPE21:MPF21"/>
    <mergeCell ref="MPJ21:MPK21"/>
    <mergeCell ref="MPO21:MPP21"/>
    <mergeCell ref="MPT21:MPU21"/>
    <mergeCell ref="MPY21:MPZ21"/>
    <mergeCell ref="NBR21:NBS21"/>
    <mergeCell ref="NBW21:NBX21"/>
    <mergeCell ref="NCB21:NCC21"/>
    <mergeCell ref="NCG21:NCH21"/>
    <mergeCell ref="NCL21:NCM21"/>
    <mergeCell ref="NAS21:NAT21"/>
    <mergeCell ref="NAX21:NAY21"/>
    <mergeCell ref="NBC21:NBD21"/>
    <mergeCell ref="NBH21:NBI21"/>
    <mergeCell ref="NBM21:NBN21"/>
    <mergeCell ref="MZT21:MZU21"/>
    <mergeCell ref="MZY21:MZZ21"/>
    <mergeCell ref="NAD21:NAE21"/>
    <mergeCell ref="NAI21:NAJ21"/>
    <mergeCell ref="NAN21:NAO21"/>
    <mergeCell ref="MYU21:MYV21"/>
    <mergeCell ref="MYZ21:MZA21"/>
    <mergeCell ref="MZE21:MZF21"/>
    <mergeCell ref="MZJ21:MZK21"/>
    <mergeCell ref="MZO21:MZP21"/>
    <mergeCell ref="MXV21:MXW21"/>
    <mergeCell ref="MYA21:MYB21"/>
    <mergeCell ref="MYF21:MYG21"/>
    <mergeCell ref="MYK21:MYL21"/>
    <mergeCell ref="MYP21:MYQ21"/>
    <mergeCell ref="MWW21:MWX21"/>
    <mergeCell ref="MXB21:MXC21"/>
    <mergeCell ref="MXG21:MXH21"/>
    <mergeCell ref="MXL21:MXM21"/>
    <mergeCell ref="MXQ21:MXR21"/>
    <mergeCell ref="MVX21:MVY21"/>
    <mergeCell ref="MWC21:MWD21"/>
    <mergeCell ref="MWH21:MWI21"/>
    <mergeCell ref="MWM21:MWN21"/>
    <mergeCell ref="MWR21:MWS21"/>
    <mergeCell ref="NIK21:NIL21"/>
    <mergeCell ref="NIP21:NIQ21"/>
    <mergeCell ref="NIU21:NIV21"/>
    <mergeCell ref="NIZ21:NJA21"/>
    <mergeCell ref="NJE21:NJF21"/>
    <mergeCell ref="NHL21:NHM21"/>
    <mergeCell ref="NHQ21:NHR21"/>
    <mergeCell ref="NHV21:NHW21"/>
    <mergeCell ref="NIA21:NIB21"/>
    <mergeCell ref="NIF21:NIG21"/>
    <mergeCell ref="NGM21:NGN21"/>
    <mergeCell ref="NGR21:NGS21"/>
    <mergeCell ref="NGW21:NGX21"/>
    <mergeCell ref="NHB21:NHC21"/>
    <mergeCell ref="NHG21:NHH21"/>
    <mergeCell ref="NFN21:NFO21"/>
    <mergeCell ref="NFS21:NFT21"/>
    <mergeCell ref="NFX21:NFY21"/>
    <mergeCell ref="NGC21:NGD21"/>
    <mergeCell ref="NGH21:NGI21"/>
    <mergeCell ref="NEO21:NEP21"/>
    <mergeCell ref="NET21:NEU21"/>
    <mergeCell ref="NEY21:NEZ21"/>
    <mergeCell ref="NFD21:NFE21"/>
    <mergeCell ref="NFI21:NFJ21"/>
    <mergeCell ref="NDP21:NDQ21"/>
    <mergeCell ref="NDU21:NDV21"/>
    <mergeCell ref="NDZ21:NEA21"/>
    <mergeCell ref="NEE21:NEF21"/>
    <mergeCell ref="NEJ21:NEK21"/>
    <mergeCell ref="NCQ21:NCR21"/>
    <mergeCell ref="NCV21:NCW21"/>
    <mergeCell ref="NDA21:NDB21"/>
    <mergeCell ref="NDF21:NDG21"/>
    <mergeCell ref="NDK21:NDL21"/>
    <mergeCell ref="NPD21:NPE21"/>
    <mergeCell ref="NPI21:NPJ21"/>
    <mergeCell ref="NPN21:NPO21"/>
    <mergeCell ref="NPS21:NPT21"/>
    <mergeCell ref="NPX21:NPY21"/>
    <mergeCell ref="NOE21:NOF21"/>
    <mergeCell ref="NOJ21:NOK21"/>
    <mergeCell ref="NOO21:NOP21"/>
    <mergeCell ref="NOT21:NOU21"/>
    <mergeCell ref="NOY21:NOZ21"/>
    <mergeCell ref="NNF21:NNG21"/>
    <mergeCell ref="NNK21:NNL21"/>
    <mergeCell ref="NNP21:NNQ21"/>
    <mergeCell ref="NNU21:NNV21"/>
    <mergeCell ref="NNZ21:NOA21"/>
    <mergeCell ref="NMG21:NMH21"/>
    <mergeCell ref="NML21:NMM21"/>
    <mergeCell ref="NMQ21:NMR21"/>
    <mergeCell ref="NMV21:NMW21"/>
    <mergeCell ref="NNA21:NNB21"/>
    <mergeCell ref="NLH21:NLI21"/>
    <mergeCell ref="NLM21:NLN21"/>
    <mergeCell ref="NLR21:NLS21"/>
    <mergeCell ref="NLW21:NLX21"/>
    <mergeCell ref="NMB21:NMC21"/>
    <mergeCell ref="NKI21:NKJ21"/>
    <mergeCell ref="NKN21:NKO21"/>
    <mergeCell ref="NKS21:NKT21"/>
    <mergeCell ref="NKX21:NKY21"/>
    <mergeCell ref="NLC21:NLD21"/>
    <mergeCell ref="NJJ21:NJK21"/>
    <mergeCell ref="NJO21:NJP21"/>
    <mergeCell ref="NJT21:NJU21"/>
    <mergeCell ref="NJY21:NJZ21"/>
    <mergeCell ref="NKD21:NKE21"/>
    <mergeCell ref="NVW21:NVX21"/>
    <mergeCell ref="NWB21:NWC21"/>
    <mergeCell ref="NWG21:NWH21"/>
    <mergeCell ref="NWL21:NWM21"/>
    <mergeCell ref="NWQ21:NWR21"/>
    <mergeCell ref="NUX21:NUY21"/>
    <mergeCell ref="NVC21:NVD21"/>
    <mergeCell ref="NVH21:NVI21"/>
    <mergeCell ref="NVM21:NVN21"/>
    <mergeCell ref="NVR21:NVS21"/>
    <mergeCell ref="NTY21:NTZ21"/>
    <mergeCell ref="NUD21:NUE21"/>
    <mergeCell ref="NUI21:NUJ21"/>
    <mergeCell ref="NUN21:NUO21"/>
    <mergeCell ref="NUS21:NUT21"/>
    <mergeCell ref="NSZ21:NTA21"/>
    <mergeCell ref="NTE21:NTF21"/>
    <mergeCell ref="NTJ21:NTK21"/>
    <mergeCell ref="NTO21:NTP21"/>
    <mergeCell ref="NTT21:NTU21"/>
    <mergeCell ref="NSA21:NSB21"/>
    <mergeCell ref="NSF21:NSG21"/>
    <mergeCell ref="NSK21:NSL21"/>
    <mergeCell ref="NSP21:NSQ21"/>
    <mergeCell ref="NSU21:NSV21"/>
    <mergeCell ref="NRB21:NRC21"/>
    <mergeCell ref="NRG21:NRH21"/>
    <mergeCell ref="NRL21:NRM21"/>
    <mergeCell ref="NRQ21:NRR21"/>
    <mergeCell ref="NRV21:NRW21"/>
    <mergeCell ref="NQC21:NQD21"/>
    <mergeCell ref="NQH21:NQI21"/>
    <mergeCell ref="NQM21:NQN21"/>
    <mergeCell ref="NQR21:NQS21"/>
    <mergeCell ref="NQW21:NQX21"/>
    <mergeCell ref="OCP21:OCQ21"/>
    <mergeCell ref="OCU21:OCV21"/>
    <mergeCell ref="OCZ21:ODA21"/>
    <mergeCell ref="ODE21:ODF21"/>
    <mergeCell ref="ODJ21:ODK21"/>
    <mergeCell ref="OBQ21:OBR21"/>
    <mergeCell ref="OBV21:OBW21"/>
    <mergeCell ref="OCA21:OCB21"/>
    <mergeCell ref="OCF21:OCG21"/>
    <mergeCell ref="OCK21:OCL21"/>
    <mergeCell ref="OAR21:OAS21"/>
    <mergeCell ref="OAW21:OAX21"/>
    <mergeCell ref="OBB21:OBC21"/>
    <mergeCell ref="OBG21:OBH21"/>
    <mergeCell ref="OBL21:OBM21"/>
    <mergeCell ref="NZS21:NZT21"/>
    <mergeCell ref="NZX21:NZY21"/>
    <mergeCell ref="OAC21:OAD21"/>
    <mergeCell ref="OAH21:OAI21"/>
    <mergeCell ref="OAM21:OAN21"/>
    <mergeCell ref="NYT21:NYU21"/>
    <mergeCell ref="NYY21:NYZ21"/>
    <mergeCell ref="NZD21:NZE21"/>
    <mergeCell ref="NZI21:NZJ21"/>
    <mergeCell ref="NZN21:NZO21"/>
    <mergeCell ref="NXU21:NXV21"/>
    <mergeCell ref="NXZ21:NYA21"/>
    <mergeCell ref="NYE21:NYF21"/>
    <mergeCell ref="NYJ21:NYK21"/>
    <mergeCell ref="NYO21:NYP21"/>
    <mergeCell ref="NWV21:NWW21"/>
    <mergeCell ref="NXA21:NXB21"/>
    <mergeCell ref="NXF21:NXG21"/>
    <mergeCell ref="NXK21:NXL21"/>
    <mergeCell ref="NXP21:NXQ21"/>
    <mergeCell ref="OJI21:OJJ21"/>
    <mergeCell ref="OJN21:OJO21"/>
    <mergeCell ref="OJS21:OJT21"/>
    <mergeCell ref="OJX21:OJY21"/>
    <mergeCell ref="OKC21:OKD21"/>
    <mergeCell ref="OIJ21:OIK21"/>
    <mergeCell ref="OIO21:OIP21"/>
    <mergeCell ref="OIT21:OIU21"/>
    <mergeCell ref="OIY21:OIZ21"/>
    <mergeCell ref="OJD21:OJE21"/>
    <mergeCell ref="OHK21:OHL21"/>
    <mergeCell ref="OHP21:OHQ21"/>
    <mergeCell ref="OHU21:OHV21"/>
    <mergeCell ref="OHZ21:OIA21"/>
    <mergeCell ref="OIE21:OIF21"/>
    <mergeCell ref="OGL21:OGM21"/>
    <mergeCell ref="OGQ21:OGR21"/>
    <mergeCell ref="OGV21:OGW21"/>
    <mergeCell ref="OHA21:OHB21"/>
    <mergeCell ref="OHF21:OHG21"/>
    <mergeCell ref="OFM21:OFN21"/>
    <mergeCell ref="OFR21:OFS21"/>
    <mergeCell ref="OFW21:OFX21"/>
    <mergeCell ref="OGB21:OGC21"/>
    <mergeCell ref="OGG21:OGH21"/>
    <mergeCell ref="OEN21:OEO21"/>
    <mergeCell ref="OES21:OET21"/>
    <mergeCell ref="OEX21:OEY21"/>
    <mergeCell ref="OFC21:OFD21"/>
    <mergeCell ref="OFH21:OFI21"/>
    <mergeCell ref="ODO21:ODP21"/>
    <mergeCell ref="ODT21:ODU21"/>
    <mergeCell ref="ODY21:ODZ21"/>
    <mergeCell ref="OED21:OEE21"/>
    <mergeCell ref="OEI21:OEJ21"/>
    <mergeCell ref="OQB21:OQC21"/>
    <mergeCell ref="OQG21:OQH21"/>
    <mergeCell ref="OQL21:OQM21"/>
    <mergeCell ref="OQQ21:OQR21"/>
    <mergeCell ref="OQV21:OQW21"/>
    <mergeCell ref="OPC21:OPD21"/>
    <mergeCell ref="OPH21:OPI21"/>
    <mergeCell ref="OPM21:OPN21"/>
    <mergeCell ref="OPR21:OPS21"/>
    <mergeCell ref="OPW21:OPX21"/>
    <mergeCell ref="OOD21:OOE21"/>
    <mergeCell ref="OOI21:OOJ21"/>
    <mergeCell ref="OON21:OOO21"/>
    <mergeCell ref="OOS21:OOT21"/>
    <mergeCell ref="OOX21:OOY21"/>
    <mergeCell ref="ONE21:ONF21"/>
    <mergeCell ref="ONJ21:ONK21"/>
    <mergeCell ref="ONO21:ONP21"/>
    <mergeCell ref="ONT21:ONU21"/>
    <mergeCell ref="ONY21:ONZ21"/>
    <mergeCell ref="OMF21:OMG21"/>
    <mergeCell ref="OMK21:OML21"/>
    <mergeCell ref="OMP21:OMQ21"/>
    <mergeCell ref="OMU21:OMV21"/>
    <mergeCell ref="OMZ21:ONA21"/>
    <mergeCell ref="OLG21:OLH21"/>
    <mergeCell ref="OLL21:OLM21"/>
    <mergeCell ref="OLQ21:OLR21"/>
    <mergeCell ref="OLV21:OLW21"/>
    <mergeCell ref="OMA21:OMB21"/>
    <mergeCell ref="OKH21:OKI21"/>
    <mergeCell ref="OKM21:OKN21"/>
    <mergeCell ref="OKR21:OKS21"/>
    <mergeCell ref="OKW21:OKX21"/>
    <mergeCell ref="OLB21:OLC21"/>
    <mergeCell ref="OWU21:OWV21"/>
    <mergeCell ref="OWZ21:OXA21"/>
    <mergeCell ref="OXE21:OXF21"/>
    <mergeCell ref="OXJ21:OXK21"/>
    <mergeCell ref="OXO21:OXP21"/>
    <mergeCell ref="OVV21:OVW21"/>
    <mergeCell ref="OWA21:OWB21"/>
    <mergeCell ref="OWF21:OWG21"/>
    <mergeCell ref="OWK21:OWL21"/>
    <mergeCell ref="OWP21:OWQ21"/>
    <mergeCell ref="OUW21:OUX21"/>
    <mergeCell ref="OVB21:OVC21"/>
    <mergeCell ref="OVG21:OVH21"/>
    <mergeCell ref="OVL21:OVM21"/>
    <mergeCell ref="OVQ21:OVR21"/>
    <mergeCell ref="OTX21:OTY21"/>
    <mergeCell ref="OUC21:OUD21"/>
    <mergeCell ref="OUH21:OUI21"/>
    <mergeCell ref="OUM21:OUN21"/>
    <mergeCell ref="OUR21:OUS21"/>
    <mergeCell ref="OSY21:OSZ21"/>
    <mergeCell ref="OTD21:OTE21"/>
    <mergeCell ref="OTI21:OTJ21"/>
    <mergeCell ref="OTN21:OTO21"/>
    <mergeCell ref="OTS21:OTT21"/>
    <mergeCell ref="ORZ21:OSA21"/>
    <mergeCell ref="OSE21:OSF21"/>
    <mergeCell ref="OSJ21:OSK21"/>
    <mergeCell ref="OSO21:OSP21"/>
    <mergeCell ref="OST21:OSU21"/>
    <mergeCell ref="ORA21:ORB21"/>
    <mergeCell ref="ORF21:ORG21"/>
    <mergeCell ref="ORK21:ORL21"/>
    <mergeCell ref="ORP21:ORQ21"/>
    <mergeCell ref="ORU21:ORV21"/>
    <mergeCell ref="PDN21:PDO21"/>
    <mergeCell ref="PDS21:PDT21"/>
    <mergeCell ref="PDX21:PDY21"/>
    <mergeCell ref="PEC21:PED21"/>
    <mergeCell ref="PEH21:PEI21"/>
    <mergeCell ref="PCO21:PCP21"/>
    <mergeCell ref="PCT21:PCU21"/>
    <mergeCell ref="PCY21:PCZ21"/>
    <mergeCell ref="PDD21:PDE21"/>
    <mergeCell ref="PDI21:PDJ21"/>
    <mergeCell ref="PBP21:PBQ21"/>
    <mergeCell ref="PBU21:PBV21"/>
    <mergeCell ref="PBZ21:PCA21"/>
    <mergeCell ref="PCE21:PCF21"/>
    <mergeCell ref="PCJ21:PCK21"/>
    <mergeCell ref="PAQ21:PAR21"/>
    <mergeCell ref="PAV21:PAW21"/>
    <mergeCell ref="PBA21:PBB21"/>
    <mergeCell ref="PBF21:PBG21"/>
    <mergeCell ref="PBK21:PBL21"/>
    <mergeCell ref="OZR21:OZS21"/>
    <mergeCell ref="OZW21:OZX21"/>
    <mergeCell ref="PAB21:PAC21"/>
    <mergeCell ref="PAG21:PAH21"/>
    <mergeCell ref="PAL21:PAM21"/>
    <mergeCell ref="OYS21:OYT21"/>
    <mergeCell ref="OYX21:OYY21"/>
    <mergeCell ref="OZC21:OZD21"/>
    <mergeCell ref="OZH21:OZI21"/>
    <mergeCell ref="OZM21:OZN21"/>
    <mergeCell ref="OXT21:OXU21"/>
    <mergeCell ref="OXY21:OXZ21"/>
    <mergeCell ref="OYD21:OYE21"/>
    <mergeCell ref="OYI21:OYJ21"/>
    <mergeCell ref="OYN21:OYO21"/>
    <mergeCell ref="PKG21:PKH21"/>
    <mergeCell ref="PKL21:PKM21"/>
    <mergeCell ref="PKQ21:PKR21"/>
    <mergeCell ref="PKV21:PKW21"/>
    <mergeCell ref="PLA21:PLB21"/>
    <mergeCell ref="PJH21:PJI21"/>
    <mergeCell ref="PJM21:PJN21"/>
    <mergeCell ref="PJR21:PJS21"/>
    <mergeCell ref="PJW21:PJX21"/>
    <mergeCell ref="PKB21:PKC21"/>
    <mergeCell ref="PII21:PIJ21"/>
    <mergeCell ref="PIN21:PIO21"/>
    <mergeCell ref="PIS21:PIT21"/>
    <mergeCell ref="PIX21:PIY21"/>
    <mergeCell ref="PJC21:PJD21"/>
    <mergeCell ref="PHJ21:PHK21"/>
    <mergeCell ref="PHO21:PHP21"/>
    <mergeCell ref="PHT21:PHU21"/>
    <mergeCell ref="PHY21:PHZ21"/>
    <mergeCell ref="PID21:PIE21"/>
    <mergeCell ref="PGK21:PGL21"/>
    <mergeCell ref="PGP21:PGQ21"/>
    <mergeCell ref="PGU21:PGV21"/>
    <mergeCell ref="PGZ21:PHA21"/>
    <mergeCell ref="PHE21:PHF21"/>
    <mergeCell ref="PFL21:PFM21"/>
    <mergeCell ref="PFQ21:PFR21"/>
    <mergeCell ref="PFV21:PFW21"/>
    <mergeCell ref="PGA21:PGB21"/>
    <mergeCell ref="PGF21:PGG21"/>
    <mergeCell ref="PEM21:PEN21"/>
    <mergeCell ref="PER21:PES21"/>
    <mergeCell ref="PEW21:PEX21"/>
    <mergeCell ref="PFB21:PFC21"/>
    <mergeCell ref="PFG21:PFH21"/>
    <mergeCell ref="PQZ21:PRA21"/>
    <mergeCell ref="PRE21:PRF21"/>
    <mergeCell ref="PRJ21:PRK21"/>
    <mergeCell ref="PRO21:PRP21"/>
    <mergeCell ref="PRT21:PRU21"/>
    <mergeCell ref="PQA21:PQB21"/>
    <mergeCell ref="PQF21:PQG21"/>
    <mergeCell ref="PQK21:PQL21"/>
    <mergeCell ref="PQP21:PQQ21"/>
    <mergeCell ref="PQU21:PQV21"/>
    <mergeCell ref="PPB21:PPC21"/>
    <mergeCell ref="PPG21:PPH21"/>
    <mergeCell ref="PPL21:PPM21"/>
    <mergeCell ref="PPQ21:PPR21"/>
    <mergeCell ref="PPV21:PPW21"/>
    <mergeCell ref="POC21:POD21"/>
    <mergeCell ref="POH21:POI21"/>
    <mergeCell ref="POM21:PON21"/>
    <mergeCell ref="POR21:POS21"/>
    <mergeCell ref="POW21:POX21"/>
    <mergeCell ref="PND21:PNE21"/>
    <mergeCell ref="PNI21:PNJ21"/>
    <mergeCell ref="PNN21:PNO21"/>
    <mergeCell ref="PNS21:PNT21"/>
    <mergeCell ref="PNX21:PNY21"/>
    <mergeCell ref="PME21:PMF21"/>
    <mergeCell ref="PMJ21:PMK21"/>
    <mergeCell ref="PMO21:PMP21"/>
    <mergeCell ref="PMT21:PMU21"/>
    <mergeCell ref="PMY21:PMZ21"/>
    <mergeCell ref="PLF21:PLG21"/>
    <mergeCell ref="PLK21:PLL21"/>
    <mergeCell ref="PLP21:PLQ21"/>
    <mergeCell ref="PLU21:PLV21"/>
    <mergeCell ref="PLZ21:PMA21"/>
    <mergeCell ref="PXS21:PXT21"/>
    <mergeCell ref="PXX21:PXY21"/>
    <mergeCell ref="PYC21:PYD21"/>
    <mergeCell ref="PYH21:PYI21"/>
    <mergeCell ref="PYM21:PYN21"/>
    <mergeCell ref="PWT21:PWU21"/>
    <mergeCell ref="PWY21:PWZ21"/>
    <mergeCell ref="PXD21:PXE21"/>
    <mergeCell ref="PXI21:PXJ21"/>
    <mergeCell ref="PXN21:PXO21"/>
    <mergeCell ref="PVU21:PVV21"/>
    <mergeCell ref="PVZ21:PWA21"/>
    <mergeCell ref="PWE21:PWF21"/>
    <mergeCell ref="PWJ21:PWK21"/>
    <mergeCell ref="PWO21:PWP21"/>
    <mergeCell ref="PUV21:PUW21"/>
    <mergeCell ref="PVA21:PVB21"/>
    <mergeCell ref="PVF21:PVG21"/>
    <mergeCell ref="PVK21:PVL21"/>
    <mergeCell ref="PVP21:PVQ21"/>
    <mergeCell ref="PTW21:PTX21"/>
    <mergeCell ref="PUB21:PUC21"/>
    <mergeCell ref="PUG21:PUH21"/>
    <mergeCell ref="PUL21:PUM21"/>
    <mergeCell ref="PUQ21:PUR21"/>
    <mergeCell ref="PSX21:PSY21"/>
    <mergeCell ref="PTC21:PTD21"/>
    <mergeCell ref="PTH21:PTI21"/>
    <mergeCell ref="PTM21:PTN21"/>
    <mergeCell ref="PTR21:PTS21"/>
    <mergeCell ref="PRY21:PRZ21"/>
    <mergeCell ref="PSD21:PSE21"/>
    <mergeCell ref="PSI21:PSJ21"/>
    <mergeCell ref="PSN21:PSO21"/>
    <mergeCell ref="PSS21:PST21"/>
    <mergeCell ref="QEL21:QEM21"/>
    <mergeCell ref="QEQ21:QER21"/>
    <mergeCell ref="QEV21:QEW21"/>
    <mergeCell ref="QFA21:QFB21"/>
    <mergeCell ref="QFF21:QFG21"/>
    <mergeCell ref="QDM21:QDN21"/>
    <mergeCell ref="QDR21:QDS21"/>
    <mergeCell ref="QDW21:QDX21"/>
    <mergeCell ref="QEB21:QEC21"/>
    <mergeCell ref="QEG21:QEH21"/>
    <mergeCell ref="QCN21:QCO21"/>
    <mergeCell ref="QCS21:QCT21"/>
    <mergeCell ref="QCX21:QCY21"/>
    <mergeCell ref="QDC21:QDD21"/>
    <mergeCell ref="QDH21:QDI21"/>
    <mergeCell ref="QBO21:QBP21"/>
    <mergeCell ref="QBT21:QBU21"/>
    <mergeCell ref="QBY21:QBZ21"/>
    <mergeCell ref="QCD21:QCE21"/>
    <mergeCell ref="QCI21:QCJ21"/>
    <mergeCell ref="QAP21:QAQ21"/>
    <mergeCell ref="QAU21:QAV21"/>
    <mergeCell ref="QAZ21:QBA21"/>
    <mergeCell ref="QBE21:QBF21"/>
    <mergeCell ref="QBJ21:QBK21"/>
    <mergeCell ref="PZQ21:PZR21"/>
    <mergeCell ref="PZV21:PZW21"/>
    <mergeCell ref="QAA21:QAB21"/>
    <mergeCell ref="QAF21:QAG21"/>
    <mergeCell ref="QAK21:QAL21"/>
    <mergeCell ref="PYR21:PYS21"/>
    <mergeCell ref="PYW21:PYX21"/>
    <mergeCell ref="PZB21:PZC21"/>
    <mergeCell ref="PZG21:PZH21"/>
    <mergeCell ref="PZL21:PZM21"/>
    <mergeCell ref="QLE21:QLF21"/>
    <mergeCell ref="QLJ21:QLK21"/>
    <mergeCell ref="QLO21:QLP21"/>
    <mergeCell ref="QLT21:QLU21"/>
    <mergeCell ref="QLY21:QLZ21"/>
    <mergeCell ref="QKF21:QKG21"/>
    <mergeCell ref="QKK21:QKL21"/>
    <mergeCell ref="QKP21:QKQ21"/>
    <mergeCell ref="QKU21:QKV21"/>
    <mergeCell ref="QKZ21:QLA21"/>
    <mergeCell ref="QJG21:QJH21"/>
    <mergeCell ref="QJL21:QJM21"/>
    <mergeCell ref="QJQ21:QJR21"/>
    <mergeCell ref="QJV21:QJW21"/>
    <mergeCell ref="QKA21:QKB21"/>
    <mergeCell ref="QIH21:QII21"/>
    <mergeCell ref="QIM21:QIN21"/>
    <mergeCell ref="QIR21:QIS21"/>
    <mergeCell ref="QIW21:QIX21"/>
    <mergeCell ref="QJB21:QJC21"/>
    <mergeCell ref="QHI21:QHJ21"/>
    <mergeCell ref="QHN21:QHO21"/>
    <mergeCell ref="QHS21:QHT21"/>
    <mergeCell ref="QHX21:QHY21"/>
    <mergeCell ref="QIC21:QID21"/>
    <mergeCell ref="QGJ21:QGK21"/>
    <mergeCell ref="QGO21:QGP21"/>
    <mergeCell ref="QGT21:QGU21"/>
    <mergeCell ref="QGY21:QGZ21"/>
    <mergeCell ref="QHD21:QHE21"/>
    <mergeCell ref="QFK21:QFL21"/>
    <mergeCell ref="QFP21:QFQ21"/>
    <mergeCell ref="QFU21:QFV21"/>
    <mergeCell ref="QFZ21:QGA21"/>
    <mergeCell ref="QGE21:QGF21"/>
    <mergeCell ref="QRX21:QRY21"/>
    <mergeCell ref="QSC21:QSD21"/>
    <mergeCell ref="QSH21:QSI21"/>
    <mergeCell ref="QSM21:QSN21"/>
    <mergeCell ref="QSR21:QSS21"/>
    <mergeCell ref="QQY21:QQZ21"/>
    <mergeCell ref="QRD21:QRE21"/>
    <mergeCell ref="QRI21:QRJ21"/>
    <mergeCell ref="QRN21:QRO21"/>
    <mergeCell ref="QRS21:QRT21"/>
    <mergeCell ref="QPZ21:QQA21"/>
    <mergeCell ref="QQE21:QQF21"/>
    <mergeCell ref="QQJ21:QQK21"/>
    <mergeCell ref="QQO21:QQP21"/>
    <mergeCell ref="QQT21:QQU21"/>
    <mergeCell ref="QPA21:QPB21"/>
    <mergeCell ref="QPF21:QPG21"/>
    <mergeCell ref="QPK21:QPL21"/>
    <mergeCell ref="QPP21:QPQ21"/>
    <mergeCell ref="QPU21:QPV21"/>
    <mergeCell ref="QOB21:QOC21"/>
    <mergeCell ref="QOG21:QOH21"/>
    <mergeCell ref="QOL21:QOM21"/>
    <mergeCell ref="QOQ21:QOR21"/>
    <mergeCell ref="QOV21:QOW21"/>
    <mergeCell ref="QNC21:QND21"/>
    <mergeCell ref="QNH21:QNI21"/>
    <mergeCell ref="QNM21:QNN21"/>
    <mergeCell ref="QNR21:QNS21"/>
    <mergeCell ref="QNW21:QNX21"/>
    <mergeCell ref="QMD21:QME21"/>
    <mergeCell ref="QMI21:QMJ21"/>
    <mergeCell ref="QMN21:QMO21"/>
    <mergeCell ref="QMS21:QMT21"/>
    <mergeCell ref="QMX21:QMY21"/>
    <mergeCell ref="QYQ21:QYR21"/>
    <mergeCell ref="QYV21:QYW21"/>
    <mergeCell ref="QZA21:QZB21"/>
    <mergeCell ref="QZF21:QZG21"/>
    <mergeCell ref="QZK21:QZL21"/>
    <mergeCell ref="QXR21:QXS21"/>
    <mergeCell ref="QXW21:QXX21"/>
    <mergeCell ref="QYB21:QYC21"/>
    <mergeCell ref="QYG21:QYH21"/>
    <mergeCell ref="QYL21:QYM21"/>
    <mergeCell ref="QWS21:QWT21"/>
    <mergeCell ref="QWX21:QWY21"/>
    <mergeCell ref="QXC21:QXD21"/>
    <mergeCell ref="QXH21:QXI21"/>
    <mergeCell ref="QXM21:QXN21"/>
    <mergeCell ref="QVT21:QVU21"/>
    <mergeCell ref="QVY21:QVZ21"/>
    <mergeCell ref="QWD21:QWE21"/>
    <mergeCell ref="QWI21:QWJ21"/>
    <mergeCell ref="QWN21:QWO21"/>
    <mergeCell ref="QUU21:QUV21"/>
    <mergeCell ref="QUZ21:QVA21"/>
    <mergeCell ref="QVE21:QVF21"/>
    <mergeCell ref="QVJ21:QVK21"/>
    <mergeCell ref="QVO21:QVP21"/>
    <mergeCell ref="QTV21:QTW21"/>
    <mergeCell ref="QUA21:QUB21"/>
    <mergeCell ref="QUF21:QUG21"/>
    <mergeCell ref="QUK21:QUL21"/>
    <mergeCell ref="QUP21:QUQ21"/>
    <mergeCell ref="QSW21:QSX21"/>
    <mergeCell ref="QTB21:QTC21"/>
    <mergeCell ref="QTG21:QTH21"/>
    <mergeCell ref="QTL21:QTM21"/>
    <mergeCell ref="QTQ21:QTR21"/>
    <mergeCell ref="RFJ21:RFK21"/>
    <mergeCell ref="RFO21:RFP21"/>
    <mergeCell ref="RFT21:RFU21"/>
    <mergeCell ref="RFY21:RFZ21"/>
    <mergeCell ref="RGD21:RGE21"/>
    <mergeCell ref="REK21:REL21"/>
    <mergeCell ref="REP21:REQ21"/>
    <mergeCell ref="REU21:REV21"/>
    <mergeCell ref="REZ21:RFA21"/>
    <mergeCell ref="RFE21:RFF21"/>
    <mergeCell ref="RDL21:RDM21"/>
    <mergeCell ref="RDQ21:RDR21"/>
    <mergeCell ref="RDV21:RDW21"/>
    <mergeCell ref="REA21:REB21"/>
    <mergeCell ref="REF21:REG21"/>
    <mergeCell ref="RCM21:RCN21"/>
    <mergeCell ref="RCR21:RCS21"/>
    <mergeCell ref="RCW21:RCX21"/>
    <mergeCell ref="RDB21:RDC21"/>
    <mergeCell ref="RDG21:RDH21"/>
    <mergeCell ref="RBN21:RBO21"/>
    <mergeCell ref="RBS21:RBT21"/>
    <mergeCell ref="RBX21:RBY21"/>
    <mergeCell ref="RCC21:RCD21"/>
    <mergeCell ref="RCH21:RCI21"/>
    <mergeCell ref="RAO21:RAP21"/>
    <mergeCell ref="RAT21:RAU21"/>
    <mergeCell ref="RAY21:RAZ21"/>
    <mergeCell ref="RBD21:RBE21"/>
    <mergeCell ref="RBI21:RBJ21"/>
    <mergeCell ref="QZP21:QZQ21"/>
    <mergeCell ref="QZU21:QZV21"/>
    <mergeCell ref="QZZ21:RAA21"/>
    <mergeCell ref="RAE21:RAF21"/>
    <mergeCell ref="RAJ21:RAK21"/>
    <mergeCell ref="RMC21:RMD21"/>
    <mergeCell ref="RMH21:RMI21"/>
    <mergeCell ref="RMM21:RMN21"/>
    <mergeCell ref="RMR21:RMS21"/>
    <mergeCell ref="RMW21:RMX21"/>
    <mergeCell ref="RLD21:RLE21"/>
    <mergeCell ref="RLI21:RLJ21"/>
    <mergeCell ref="RLN21:RLO21"/>
    <mergeCell ref="RLS21:RLT21"/>
    <mergeCell ref="RLX21:RLY21"/>
    <mergeCell ref="RKE21:RKF21"/>
    <mergeCell ref="RKJ21:RKK21"/>
    <mergeCell ref="RKO21:RKP21"/>
    <mergeCell ref="RKT21:RKU21"/>
    <mergeCell ref="RKY21:RKZ21"/>
    <mergeCell ref="RJF21:RJG21"/>
    <mergeCell ref="RJK21:RJL21"/>
    <mergeCell ref="RJP21:RJQ21"/>
    <mergeCell ref="RJU21:RJV21"/>
    <mergeCell ref="RJZ21:RKA21"/>
    <mergeCell ref="RIG21:RIH21"/>
    <mergeCell ref="RIL21:RIM21"/>
    <mergeCell ref="RIQ21:RIR21"/>
    <mergeCell ref="RIV21:RIW21"/>
    <mergeCell ref="RJA21:RJB21"/>
    <mergeCell ref="RHH21:RHI21"/>
    <mergeCell ref="RHM21:RHN21"/>
    <mergeCell ref="RHR21:RHS21"/>
    <mergeCell ref="RHW21:RHX21"/>
    <mergeCell ref="RIB21:RIC21"/>
    <mergeCell ref="RGI21:RGJ21"/>
    <mergeCell ref="RGN21:RGO21"/>
    <mergeCell ref="RGS21:RGT21"/>
    <mergeCell ref="RGX21:RGY21"/>
    <mergeCell ref="RHC21:RHD21"/>
    <mergeCell ref="RSV21:RSW21"/>
    <mergeCell ref="RTA21:RTB21"/>
    <mergeCell ref="RTF21:RTG21"/>
    <mergeCell ref="RTK21:RTL21"/>
    <mergeCell ref="RTP21:RTQ21"/>
    <mergeCell ref="RRW21:RRX21"/>
    <mergeCell ref="RSB21:RSC21"/>
    <mergeCell ref="RSG21:RSH21"/>
    <mergeCell ref="RSL21:RSM21"/>
    <mergeCell ref="RSQ21:RSR21"/>
    <mergeCell ref="RQX21:RQY21"/>
    <mergeCell ref="RRC21:RRD21"/>
    <mergeCell ref="RRH21:RRI21"/>
    <mergeCell ref="RRM21:RRN21"/>
    <mergeCell ref="RRR21:RRS21"/>
    <mergeCell ref="RPY21:RPZ21"/>
    <mergeCell ref="RQD21:RQE21"/>
    <mergeCell ref="RQI21:RQJ21"/>
    <mergeCell ref="RQN21:RQO21"/>
    <mergeCell ref="RQS21:RQT21"/>
    <mergeCell ref="ROZ21:RPA21"/>
    <mergeCell ref="RPE21:RPF21"/>
    <mergeCell ref="RPJ21:RPK21"/>
    <mergeCell ref="RPO21:RPP21"/>
    <mergeCell ref="RPT21:RPU21"/>
    <mergeCell ref="ROA21:ROB21"/>
    <mergeCell ref="ROF21:ROG21"/>
    <mergeCell ref="ROK21:ROL21"/>
    <mergeCell ref="ROP21:ROQ21"/>
    <mergeCell ref="ROU21:ROV21"/>
    <mergeCell ref="RNB21:RNC21"/>
    <mergeCell ref="RNG21:RNH21"/>
    <mergeCell ref="RNL21:RNM21"/>
    <mergeCell ref="RNQ21:RNR21"/>
    <mergeCell ref="RNV21:RNW21"/>
    <mergeCell ref="RZO21:RZP21"/>
    <mergeCell ref="RZT21:RZU21"/>
    <mergeCell ref="RZY21:RZZ21"/>
    <mergeCell ref="SAD21:SAE21"/>
    <mergeCell ref="SAI21:SAJ21"/>
    <mergeCell ref="RYP21:RYQ21"/>
    <mergeCell ref="RYU21:RYV21"/>
    <mergeCell ref="RYZ21:RZA21"/>
    <mergeCell ref="RZE21:RZF21"/>
    <mergeCell ref="RZJ21:RZK21"/>
    <mergeCell ref="RXQ21:RXR21"/>
    <mergeCell ref="RXV21:RXW21"/>
    <mergeCell ref="RYA21:RYB21"/>
    <mergeCell ref="RYF21:RYG21"/>
    <mergeCell ref="RYK21:RYL21"/>
    <mergeCell ref="RWR21:RWS21"/>
    <mergeCell ref="RWW21:RWX21"/>
    <mergeCell ref="RXB21:RXC21"/>
    <mergeCell ref="RXG21:RXH21"/>
    <mergeCell ref="RXL21:RXM21"/>
    <mergeCell ref="RVS21:RVT21"/>
    <mergeCell ref="RVX21:RVY21"/>
    <mergeCell ref="RWC21:RWD21"/>
    <mergeCell ref="RWH21:RWI21"/>
    <mergeCell ref="RWM21:RWN21"/>
    <mergeCell ref="RUT21:RUU21"/>
    <mergeCell ref="RUY21:RUZ21"/>
    <mergeCell ref="RVD21:RVE21"/>
    <mergeCell ref="RVI21:RVJ21"/>
    <mergeCell ref="RVN21:RVO21"/>
    <mergeCell ref="RTU21:RTV21"/>
    <mergeCell ref="RTZ21:RUA21"/>
    <mergeCell ref="RUE21:RUF21"/>
    <mergeCell ref="RUJ21:RUK21"/>
    <mergeCell ref="RUO21:RUP21"/>
    <mergeCell ref="SGH21:SGI21"/>
    <mergeCell ref="SGM21:SGN21"/>
    <mergeCell ref="SGR21:SGS21"/>
    <mergeCell ref="SGW21:SGX21"/>
    <mergeCell ref="SHB21:SHC21"/>
    <mergeCell ref="SFI21:SFJ21"/>
    <mergeCell ref="SFN21:SFO21"/>
    <mergeCell ref="SFS21:SFT21"/>
    <mergeCell ref="SFX21:SFY21"/>
    <mergeCell ref="SGC21:SGD21"/>
    <mergeCell ref="SEJ21:SEK21"/>
    <mergeCell ref="SEO21:SEP21"/>
    <mergeCell ref="SET21:SEU21"/>
    <mergeCell ref="SEY21:SEZ21"/>
    <mergeCell ref="SFD21:SFE21"/>
    <mergeCell ref="SDK21:SDL21"/>
    <mergeCell ref="SDP21:SDQ21"/>
    <mergeCell ref="SDU21:SDV21"/>
    <mergeCell ref="SDZ21:SEA21"/>
    <mergeCell ref="SEE21:SEF21"/>
    <mergeCell ref="SCL21:SCM21"/>
    <mergeCell ref="SCQ21:SCR21"/>
    <mergeCell ref="SCV21:SCW21"/>
    <mergeCell ref="SDA21:SDB21"/>
    <mergeCell ref="SDF21:SDG21"/>
    <mergeCell ref="SBM21:SBN21"/>
    <mergeCell ref="SBR21:SBS21"/>
    <mergeCell ref="SBW21:SBX21"/>
    <mergeCell ref="SCB21:SCC21"/>
    <mergeCell ref="SCG21:SCH21"/>
    <mergeCell ref="SAN21:SAO21"/>
    <mergeCell ref="SAS21:SAT21"/>
    <mergeCell ref="SAX21:SAY21"/>
    <mergeCell ref="SBC21:SBD21"/>
    <mergeCell ref="SBH21:SBI21"/>
    <mergeCell ref="SNA21:SNB21"/>
    <mergeCell ref="SNF21:SNG21"/>
    <mergeCell ref="SNK21:SNL21"/>
    <mergeCell ref="SNP21:SNQ21"/>
    <mergeCell ref="SNU21:SNV21"/>
    <mergeCell ref="SMB21:SMC21"/>
    <mergeCell ref="SMG21:SMH21"/>
    <mergeCell ref="SML21:SMM21"/>
    <mergeCell ref="SMQ21:SMR21"/>
    <mergeCell ref="SMV21:SMW21"/>
    <mergeCell ref="SLC21:SLD21"/>
    <mergeCell ref="SLH21:SLI21"/>
    <mergeCell ref="SLM21:SLN21"/>
    <mergeCell ref="SLR21:SLS21"/>
    <mergeCell ref="SLW21:SLX21"/>
    <mergeCell ref="SKD21:SKE21"/>
    <mergeCell ref="SKI21:SKJ21"/>
    <mergeCell ref="SKN21:SKO21"/>
    <mergeCell ref="SKS21:SKT21"/>
    <mergeCell ref="SKX21:SKY21"/>
    <mergeCell ref="SJE21:SJF21"/>
    <mergeCell ref="SJJ21:SJK21"/>
    <mergeCell ref="SJO21:SJP21"/>
    <mergeCell ref="SJT21:SJU21"/>
    <mergeCell ref="SJY21:SJZ21"/>
    <mergeCell ref="SIF21:SIG21"/>
    <mergeCell ref="SIK21:SIL21"/>
    <mergeCell ref="SIP21:SIQ21"/>
    <mergeCell ref="SIU21:SIV21"/>
    <mergeCell ref="SIZ21:SJA21"/>
    <mergeCell ref="SHG21:SHH21"/>
    <mergeCell ref="SHL21:SHM21"/>
    <mergeCell ref="SHQ21:SHR21"/>
    <mergeCell ref="SHV21:SHW21"/>
    <mergeCell ref="SIA21:SIB21"/>
    <mergeCell ref="STT21:STU21"/>
    <mergeCell ref="STY21:STZ21"/>
    <mergeCell ref="SUD21:SUE21"/>
    <mergeCell ref="SUI21:SUJ21"/>
    <mergeCell ref="SUN21:SUO21"/>
    <mergeCell ref="SSU21:SSV21"/>
    <mergeCell ref="SSZ21:STA21"/>
    <mergeCell ref="STE21:STF21"/>
    <mergeCell ref="STJ21:STK21"/>
    <mergeCell ref="STO21:STP21"/>
    <mergeCell ref="SRV21:SRW21"/>
    <mergeCell ref="SSA21:SSB21"/>
    <mergeCell ref="SSF21:SSG21"/>
    <mergeCell ref="SSK21:SSL21"/>
    <mergeCell ref="SSP21:SSQ21"/>
    <mergeCell ref="SQW21:SQX21"/>
    <mergeCell ref="SRB21:SRC21"/>
    <mergeCell ref="SRG21:SRH21"/>
    <mergeCell ref="SRL21:SRM21"/>
    <mergeCell ref="SRQ21:SRR21"/>
    <mergeCell ref="SPX21:SPY21"/>
    <mergeCell ref="SQC21:SQD21"/>
    <mergeCell ref="SQH21:SQI21"/>
    <mergeCell ref="SQM21:SQN21"/>
    <mergeCell ref="SQR21:SQS21"/>
    <mergeCell ref="SOY21:SOZ21"/>
    <mergeCell ref="SPD21:SPE21"/>
    <mergeCell ref="SPI21:SPJ21"/>
    <mergeCell ref="SPN21:SPO21"/>
    <mergeCell ref="SPS21:SPT21"/>
    <mergeCell ref="SNZ21:SOA21"/>
    <mergeCell ref="SOE21:SOF21"/>
    <mergeCell ref="SOJ21:SOK21"/>
    <mergeCell ref="SOO21:SOP21"/>
    <mergeCell ref="SOT21:SOU21"/>
    <mergeCell ref="TAM21:TAN21"/>
    <mergeCell ref="TAR21:TAS21"/>
    <mergeCell ref="TAW21:TAX21"/>
    <mergeCell ref="TBB21:TBC21"/>
    <mergeCell ref="TBG21:TBH21"/>
    <mergeCell ref="SZN21:SZO21"/>
    <mergeCell ref="SZS21:SZT21"/>
    <mergeCell ref="SZX21:SZY21"/>
    <mergeCell ref="TAC21:TAD21"/>
    <mergeCell ref="TAH21:TAI21"/>
    <mergeCell ref="SYO21:SYP21"/>
    <mergeCell ref="SYT21:SYU21"/>
    <mergeCell ref="SYY21:SYZ21"/>
    <mergeCell ref="SZD21:SZE21"/>
    <mergeCell ref="SZI21:SZJ21"/>
    <mergeCell ref="SXP21:SXQ21"/>
    <mergeCell ref="SXU21:SXV21"/>
    <mergeCell ref="SXZ21:SYA21"/>
    <mergeCell ref="SYE21:SYF21"/>
    <mergeCell ref="SYJ21:SYK21"/>
    <mergeCell ref="SWQ21:SWR21"/>
    <mergeCell ref="SWV21:SWW21"/>
    <mergeCell ref="SXA21:SXB21"/>
    <mergeCell ref="SXF21:SXG21"/>
    <mergeCell ref="SXK21:SXL21"/>
    <mergeCell ref="SVR21:SVS21"/>
    <mergeCell ref="SVW21:SVX21"/>
    <mergeCell ref="SWB21:SWC21"/>
    <mergeCell ref="SWG21:SWH21"/>
    <mergeCell ref="SWL21:SWM21"/>
    <mergeCell ref="SUS21:SUT21"/>
    <mergeCell ref="SUX21:SUY21"/>
    <mergeCell ref="SVC21:SVD21"/>
    <mergeCell ref="SVH21:SVI21"/>
    <mergeCell ref="SVM21:SVN21"/>
    <mergeCell ref="THF21:THG21"/>
    <mergeCell ref="THK21:THL21"/>
    <mergeCell ref="THP21:THQ21"/>
    <mergeCell ref="THU21:THV21"/>
    <mergeCell ref="THZ21:TIA21"/>
    <mergeCell ref="TGG21:TGH21"/>
    <mergeCell ref="TGL21:TGM21"/>
    <mergeCell ref="TGQ21:TGR21"/>
    <mergeCell ref="TGV21:TGW21"/>
    <mergeCell ref="THA21:THB21"/>
    <mergeCell ref="TFH21:TFI21"/>
    <mergeCell ref="TFM21:TFN21"/>
    <mergeCell ref="TFR21:TFS21"/>
    <mergeCell ref="TFW21:TFX21"/>
    <mergeCell ref="TGB21:TGC21"/>
    <mergeCell ref="TEI21:TEJ21"/>
    <mergeCell ref="TEN21:TEO21"/>
    <mergeCell ref="TES21:TET21"/>
    <mergeCell ref="TEX21:TEY21"/>
    <mergeCell ref="TFC21:TFD21"/>
    <mergeCell ref="TDJ21:TDK21"/>
    <mergeCell ref="TDO21:TDP21"/>
    <mergeCell ref="TDT21:TDU21"/>
    <mergeCell ref="TDY21:TDZ21"/>
    <mergeCell ref="TED21:TEE21"/>
    <mergeCell ref="TCK21:TCL21"/>
    <mergeCell ref="TCP21:TCQ21"/>
    <mergeCell ref="TCU21:TCV21"/>
    <mergeCell ref="TCZ21:TDA21"/>
    <mergeCell ref="TDE21:TDF21"/>
    <mergeCell ref="TBL21:TBM21"/>
    <mergeCell ref="TBQ21:TBR21"/>
    <mergeCell ref="TBV21:TBW21"/>
    <mergeCell ref="TCA21:TCB21"/>
    <mergeCell ref="TCF21:TCG21"/>
    <mergeCell ref="TNY21:TNZ21"/>
    <mergeCell ref="TOD21:TOE21"/>
    <mergeCell ref="TOI21:TOJ21"/>
    <mergeCell ref="TON21:TOO21"/>
    <mergeCell ref="TOS21:TOT21"/>
    <mergeCell ref="TMZ21:TNA21"/>
    <mergeCell ref="TNE21:TNF21"/>
    <mergeCell ref="TNJ21:TNK21"/>
    <mergeCell ref="TNO21:TNP21"/>
    <mergeCell ref="TNT21:TNU21"/>
    <mergeCell ref="TMA21:TMB21"/>
    <mergeCell ref="TMF21:TMG21"/>
    <mergeCell ref="TMK21:TML21"/>
    <mergeCell ref="TMP21:TMQ21"/>
    <mergeCell ref="TMU21:TMV21"/>
    <mergeCell ref="TLB21:TLC21"/>
    <mergeCell ref="TLG21:TLH21"/>
    <mergeCell ref="TLL21:TLM21"/>
    <mergeCell ref="TLQ21:TLR21"/>
    <mergeCell ref="TLV21:TLW21"/>
    <mergeCell ref="TKC21:TKD21"/>
    <mergeCell ref="TKH21:TKI21"/>
    <mergeCell ref="TKM21:TKN21"/>
    <mergeCell ref="TKR21:TKS21"/>
    <mergeCell ref="TKW21:TKX21"/>
    <mergeCell ref="TJD21:TJE21"/>
    <mergeCell ref="TJI21:TJJ21"/>
    <mergeCell ref="TJN21:TJO21"/>
    <mergeCell ref="TJS21:TJT21"/>
    <mergeCell ref="TJX21:TJY21"/>
    <mergeCell ref="TIE21:TIF21"/>
    <mergeCell ref="TIJ21:TIK21"/>
    <mergeCell ref="TIO21:TIP21"/>
    <mergeCell ref="TIT21:TIU21"/>
    <mergeCell ref="TIY21:TIZ21"/>
    <mergeCell ref="TUR21:TUS21"/>
    <mergeCell ref="TUW21:TUX21"/>
    <mergeCell ref="TVB21:TVC21"/>
    <mergeCell ref="TVG21:TVH21"/>
    <mergeCell ref="TVL21:TVM21"/>
    <mergeCell ref="TTS21:TTT21"/>
    <mergeCell ref="TTX21:TTY21"/>
    <mergeCell ref="TUC21:TUD21"/>
    <mergeCell ref="TUH21:TUI21"/>
    <mergeCell ref="TUM21:TUN21"/>
    <mergeCell ref="TST21:TSU21"/>
    <mergeCell ref="TSY21:TSZ21"/>
    <mergeCell ref="TTD21:TTE21"/>
    <mergeCell ref="TTI21:TTJ21"/>
    <mergeCell ref="TTN21:TTO21"/>
    <mergeCell ref="TRU21:TRV21"/>
    <mergeCell ref="TRZ21:TSA21"/>
    <mergeCell ref="TSE21:TSF21"/>
    <mergeCell ref="TSJ21:TSK21"/>
    <mergeCell ref="TSO21:TSP21"/>
    <mergeCell ref="TQV21:TQW21"/>
    <mergeCell ref="TRA21:TRB21"/>
    <mergeCell ref="TRF21:TRG21"/>
    <mergeCell ref="TRK21:TRL21"/>
    <mergeCell ref="TRP21:TRQ21"/>
    <mergeCell ref="TPW21:TPX21"/>
    <mergeCell ref="TQB21:TQC21"/>
    <mergeCell ref="TQG21:TQH21"/>
    <mergeCell ref="TQL21:TQM21"/>
    <mergeCell ref="TQQ21:TQR21"/>
    <mergeCell ref="TOX21:TOY21"/>
    <mergeCell ref="TPC21:TPD21"/>
    <mergeCell ref="TPH21:TPI21"/>
    <mergeCell ref="TPM21:TPN21"/>
    <mergeCell ref="TPR21:TPS21"/>
    <mergeCell ref="UBK21:UBL21"/>
    <mergeCell ref="UBP21:UBQ21"/>
    <mergeCell ref="UBU21:UBV21"/>
    <mergeCell ref="UBZ21:UCA21"/>
    <mergeCell ref="UCE21:UCF21"/>
    <mergeCell ref="UAL21:UAM21"/>
    <mergeCell ref="UAQ21:UAR21"/>
    <mergeCell ref="UAV21:UAW21"/>
    <mergeCell ref="UBA21:UBB21"/>
    <mergeCell ref="UBF21:UBG21"/>
    <mergeCell ref="TZM21:TZN21"/>
    <mergeCell ref="TZR21:TZS21"/>
    <mergeCell ref="TZW21:TZX21"/>
    <mergeCell ref="UAB21:UAC21"/>
    <mergeCell ref="UAG21:UAH21"/>
    <mergeCell ref="TYN21:TYO21"/>
    <mergeCell ref="TYS21:TYT21"/>
    <mergeCell ref="TYX21:TYY21"/>
    <mergeCell ref="TZC21:TZD21"/>
    <mergeCell ref="TZH21:TZI21"/>
    <mergeCell ref="TXO21:TXP21"/>
    <mergeCell ref="TXT21:TXU21"/>
    <mergeCell ref="TXY21:TXZ21"/>
    <mergeCell ref="TYD21:TYE21"/>
    <mergeCell ref="TYI21:TYJ21"/>
    <mergeCell ref="TWP21:TWQ21"/>
    <mergeCell ref="TWU21:TWV21"/>
    <mergeCell ref="TWZ21:TXA21"/>
    <mergeCell ref="TXE21:TXF21"/>
    <mergeCell ref="TXJ21:TXK21"/>
    <mergeCell ref="TVQ21:TVR21"/>
    <mergeCell ref="TVV21:TVW21"/>
    <mergeCell ref="TWA21:TWB21"/>
    <mergeCell ref="TWF21:TWG21"/>
    <mergeCell ref="TWK21:TWL21"/>
    <mergeCell ref="UID21:UIE21"/>
    <mergeCell ref="UII21:UIJ21"/>
    <mergeCell ref="UIN21:UIO21"/>
    <mergeCell ref="UIS21:UIT21"/>
    <mergeCell ref="UIX21:UIY21"/>
    <mergeCell ref="UHE21:UHF21"/>
    <mergeCell ref="UHJ21:UHK21"/>
    <mergeCell ref="UHO21:UHP21"/>
    <mergeCell ref="UHT21:UHU21"/>
    <mergeCell ref="UHY21:UHZ21"/>
    <mergeCell ref="UGF21:UGG21"/>
    <mergeCell ref="UGK21:UGL21"/>
    <mergeCell ref="UGP21:UGQ21"/>
    <mergeCell ref="UGU21:UGV21"/>
    <mergeCell ref="UGZ21:UHA21"/>
    <mergeCell ref="UFG21:UFH21"/>
    <mergeCell ref="UFL21:UFM21"/>
    <mergeCell ref="UFQ21:UFR21"/>
    <mergeCell ref="UFV21:UFW21"/>
    <mergeCell ref="UGA21:UGB21"/>
    <mergeCell ref="UEH21:UEI21"/>
    <mergeCell ref="UEM21:UEN21"/>
    <mergeCell ref="UER21:UES21"/>
    <mergeCell ref="UEW21:UEX21"/>
    <mergeCell ref="UFB21:UFC21"/>
    <mergeCell ref="UDI21:UDJ21"/>
    <mergeCell ref="UDN21:UDO21"/>
    <mergeCell ref="UDS21:UDT21"/>
    <mergeCell ref="UDX21:UDY21"/>
    <mergeCell ref="UEC21:UED21"/>
    <mergeCell ref="UCJ21:UCK21"/>
    <mergeCell ref="UCO21:UCP21"/>
    <mergeCell ref="UCT21:UCU21"/>
    <mergeCell ref="UCY21:UCZ21"/>
    <mergeCell ref="UDD21:UDE21"/>
    <mergeCell ref="UOW21:UOX21"/>
    <mergeCell ref="UPB21:UPC21"/>
    <mergeCell ref="UPG21:UPH21"/>
    <mergeCell ref="UPL21:UPM21"/>
    <mergeCell ref="UPQ21:UPR21"/>
    <mergeCell ref="UNX21:UNY21"/>
    <mergeCell ref="UOC21:UOD21"/>
    <mergeCell ref="UOH21:UOI21"/>
    <mergeCell ref="UOM21:UON21"/>
    <mergeCell ref="UOR21:UOS21"/>
    <mergeCell ref="UMY21:UMZ21"/>
    <mergeCell ref="UND21:UNE21"/>
    <mergeCell ref="UNI21:UNJ21"/>
    <mergeCell ref="UNN21:UNO21"/>
    <mergeCell ref="UNS21:UNT21"/>
    <mergeCell ref="ULZ21:UMA21"/>
    <mergeCell ref="UME21:UMF21"/>
    <mergeCell ref="UMJ21:UMK21"/>
    <mergeCell ref="UMO21:UMP21"/>
    <mergeCell ref="UMT21:UMU21"/>
    <mergeCell ref="ULA21:ULB21"/>
    <mergeCell ref="ULF21:ULG21"/>
    <mergeCell ref="ULK21:ULL21"/>
    <mergeCell ref="ULP21:ULQ21"/>
    <mergeCell ref="ULU21:ULV21"/>
    <mergeCell ref="UKB21:UKC21"/>
    <mergeCell ref="UKG21:UKH21"/>
    <mergeCell ref="UKL21:UKM21"/>
    <mergeCell ref="UKQ21:UKR21"/>
    <mergeCell ref="UKV21:UKW21"/>
    <mergeCell ref="UJC21:UJD21"/>
    <mergeCell ref="UJH21:UJI21"/>
    <mergeCell ref="UJM21:UJN21"/>
    <mergeCell ref="UJR21:UJS21"/>
    <mergeCell ref="UJW21:UJX21"/>
    <mergeCell ref="UVP21:UVQ21"/>
    <mergeCell ref="UVU21:UVV21"/>
    <mergeCell ref="UVZ21:UWA21"/>
    <mergeCell ref="UWE21:UWF21"/>
    <mergeCell ref="UWJ21:UWK21"/>
    <mergeCell ref="UUQ21:UUR21"/>
    <mergeCell ref="UUV21:UUW21"/>
    <mergeCell ref="UVA21:UVB21"/>
    <mergeCell ref="UVF21:UVG21"/>
    <mergeCell ref="UVK21:UVL21"/>
    <mergeCell ref="UTR21:UTS21"/>
    <mergeCell ref="UTW21:UTX21"/>
    <mergeCell ref="UUB21:UUC21"/>
    <mergeCell ref="UUG21:UUH21"/>
    <mergeCell ref="UUL21:UUM21"/>
    <mergeCell ref="USS21:UST21"/>
    <mergeCell ref="USX21:USY21"/>
    <mergeCell ref="UTC21:UTD21"/>
    <mergeCell ref="UTH21:UTI21"/>
    <mergeCell ref="UTM21:UTN21"/>
    <mergeCell ref="URT21:URU21"/>
    <mergeCell ref="URY21:URZ21"/>
    <mergeCell ref="USD21:USE21"/>
    <mergeCell ref="USI21:USJ21"/>
    <mergeCell ref="USN21:USO21"/>
    <mergeCell ref="UQU21:UQV21"/>
    <mergeCell ref="UQZ21:URA21"/>
    <mergeCell ref="URE21:URF21"/>
    <mergeCell ref="URJ21:URK21"/>
    <mergeCell ref="URO21:URP21"/>
    <mergeCell ref="UPV21:UPW21"/>
    <mergeCell ref="UQA21:UQB21"/>
    <mergeCell ref="UQF21:UQG21"/>
    <mergeCell ref="UQK21:UQL21"/>
    <mergeCell ref="UQP21:UQQ21"/>
    <mergeCell ref="VCI21:VCJ21"/>
    <mergeCell ref="VCN21:VCO21"/>
    <mergeCell ref="VCS21:VCT21"/>
    <mergeCell ref="VCX21:VCY21"/>
    <mergeCell ref="VDC21:VDD21"/>
    <mergeCell ref="VBJ21:VBK21"/>
    <mergeCell ref="VBO21:VBP21"/>
    <mergeCell ref="VBT21:VBU21"/>
    <mergeCell ref="VBY21:VBZ21"/>
    <mergeCell ref="VCD21:VCE21"/>
    <mergeCell ref="VAK21:VAL21"/>
    <mergeCell ref="VAP21:VAQ21"/>
    <mergeCell ref="VAU21:VAV21"/>
    <mergeCell ref="VAZ21:VBA21"/>
    <mergeCell ref="VBE21:VBF21"/>
    <mergeCell ref="UZL21:UZM21"/>
    <mergeCell ref="UZQ21:UZR21"/>
    <mergeCell ref="UZV21:UZW21"/>
    <mergeCell ref="VAA21:VAB21"/>
    <mergeCell ref="VAF21:VAG21"/>
    <mergeCell ref="UYM21:UYN21"/>
    <mergeCell ref="UYR21:UYS21"/>
    <mergeCell ref="UYW21:UYX21"/>
    <mergeCell ref="UZB21:UZC21"/>
    <mergeCell ref="UZG21:UZH21"/>
    <mergeCell ref="UXN21:UXO21"/>
    <mergeCell ref="UXS21:UXT21"/>
    <mergeCell ref="UXX21:UXY21"/>
    <mergeCell ref="UYC21:UYD21"/>
    <mergeCell ref="UYH21:UYI21"/>
    <mergeCell ref="UWO21:UWP21"/>
    <mergeCell ref="UWT21:UWU21"/>
    <mergeCell ref="UWY21:UWZ21"/>
    <mergeCell ref="UXD21:UXE21"/>
    <mergeCell ref="UXI21:UXJ21"/>
    <mergeCell ref="VJB21:VJC21"/>
    <mergeCell ref="VJG21:VJH21"/>
    <mergeCell ref="VJL21:VJM21"/>
    <mergeCell ref="VJQ21:VJR21"/>
    <mergeCell ref="VJV21:VJW21"/>
    <mergeCell ref="VIC21:VID21"/>
    <mergeCell ref="VIH21:VII21"/>
    <mergeCell ref="VIM21:VIN21"/>
    <mergeCell ref="VIR21:VIS21"/>
    <mergeCell ref="VIW21:VIX21"/>
    <mergeCell ref="VHD21:VHE21"/>
    <mergeCell ref="VHI21:VHJ21"/>
    <mergeCell ref="VHN21:VHO21"/>
    <mergeCell ref="VHS21:VHT21"/>
    <mergeCell ref="VHX21:VHY21"/>
    <mergeCell ref="VGE21:VGF21"/>
    <mergeCell ref="VGJ21:VGK21"/>
    <mergeCell ref="VGO21:VGP21"/>
    <mergeCell ref="VGT21:VGU21"/>
    <mergeCell ref="VGY21:VGZ21"/>
    <mergeCell ref="VFF21:VFG21"/>
    <mergeCell ref="VFK21:VFL21"/>
    <mergeCell ref="VFP21:VFQ21"/>
    <mergeCell ref="VFU21:VFV21"/>
    <mergeCell ref="VFZ21:VGA21"/>
    <mergeCell ref="VEG21:VEH21"/>
    <mergeCell ref="VEL21:VEM21"/>
    <mergeCell ref="VEQ21:VER21"/>
    <mergeCell ref="VEV21:VEW21"/>
    <mergeCell ref="VFA21:VFB21"/>
    <mergeCell ref="VDH21:VDI21"/>
    <mergeCell ref="VDM21:VDN21"/>
    <mergeCell ref="VDR21:VDS21"/>
    <mergeCell ref="VDW21:VDX21"/>
    <mergeCell ref="VEB21:VEC21"/>
    <mergeCell ref="VPU21:VPV21"/>
    <mergeCell ref="VPZ21:VQA21"/>
    <mergeCell ref="VQE21:VQF21"/>
    <mergeCell ref="VQJ21:VQK21"/>
    <mergeCell ref="VQO21:VQP21"/>
    <mergeCell ref="VOV21:VOW21"/>
    <mergeCell ref="VPA21:VPB21"/>
    <mergeCell ref="VPF21:VPG21"/>
    <mergeCell ref="VPK21:VPL21"/>
    <mergeCell ref="VPP21:VPQ21"/>
    <mergeCell ref="VNW21:VNX21"/>
    <mergeCell ref="VOB21:VOC21"/>
    <mergeCell ref="VOG21:VOH21"/>
    <mergeCell ref="VOL21:VOM21"/>
    <mergeCell ref="VOQ21:VOR21"/>
    <mergeCell ref="VMX21:VMY21"/>
    <mergeCell ref="VNC21:VND21"/>
    <mergeCell ref="VNH21:VNI21"/>
    <mergeCell ref="VNM21:VNN21"/>
    <mergeCell ref="VNR21:VNS21"/>
    <mergeCell ref="VLY21:VLZ21"/>
    <mergeCell ref="VMD21:VME21"/>
    <mergeCell ref="VMI21:VMJ21"/>
    <mergeCell ref="VMN21:VMO21"/>
    <mergeCell ref="VMS21:VMT21"/>
    <mergeCell ref="VKZ21:VLA21"/>
    <mergeCell ref="VLE21:VLF21"/>
    <mergeCell ref="VLJ21:VLK21"/>
    <mergeCell ref="VLO21:VLP21"/>
    <mergeCell ref="VLT21:VLU21"/>
    <mergeCell ref="VKA21:VKB21"/>
    <mergeCell ref="VKF21:VKG21"/>
    <mergeCell ref="VKK21:VKL21"/>
    <mergeCell ref="VKP21:VKQ21"/>
    <mergeCell ref="VKU21:VKV21"/>
    <mergeCell ref="VWN21:VWO21"/>
    <mergeCell ref="VWS21:VWT21"/>
    <mergeCell ref="VWX21:VWY21"/>
    <mergeCell ref="VXC21:VXD21"/>
    <mergeCell ref="VXH21:VXI21"/>
    <mergeCell ref="VVO21:VVP21"/>
    <mergeCell ref="VVT21:VVU21"/>
    <mergeCell ref="VVY21:VVZ21"/>
    <mergeCell ref="VWD21:VWE21"/>
    <mergeCell ref="VWI21:VWJ21"/>
    <mergeCell ref="VUP21:VUQ21"/>
    <mergeCell ref="VUU21:VUV21"/>
    <mergeCell ref="VUZ21:VVA21"/>
    <mergeCell ref="VVE21:VVF21"/>
    <mergeCell ref="VVJ21:VVK21"/>
    <mergeCell ref="VTQ21:VTR21"/>
    <mergeCell ref="VTV21:VTW21"/>
    <mergeCell ref="VUA21:VUB21"/>
    <mergeCell ref="VUF21:VUG21"/>
    <mergeCell ref="VUK21:VUL21"/>
    <mergeCell ref="VSR21:VSS21"/>
    <mergeCell ref="VSW21:VSX21"/>
    <mergeCell ref="VTB21:VTC21"/>
    <mergeCell ref="VTG21:VTH21"/>
    <mergeCell ref="VTL21:VTM21"/>
    <mergeCell ref="VRS21:VRT21"/>
    <mergeCell ref="VRX21:VRY21"/>
    <mergeCell ref="VSC21:VSD21"/>
    <mergeCell ref="VSH21:VSI21"/>
    <mergeCell ref="VSM21:VSN21"/>
    <mergeCell ref="VQT21:VQU21"/>
    <mergeCell ref="VQY21:VQZ21"/>
    <mergeCell ref="VRD21:VRE21"/>
    <mergeCell ref="VRI21:VRJ21"/>
    <mergeCell ref="VRN21:VRO21"/>
    <mergeCell ref="WDG21:WDH21"/>
    <mergeCell ref="WDL21:WDM21"/>
    <mergeCell ref="WDQ21:WDR21"/>
    <mergeCell ref="WDV21:WDW21"/>
    <mergeCell ref="WEA21:WEB21"/>
    <mergeCell ref="WCH21:WCI21"/>
    <mergeCell ref="WCM21:WCN21"/>
    <mergeCell ref="WCR21:WCS21"/>
    <mergeCell ref="WCW21:WCX21"/>
    <mergeCell ref="WDB21:WDC21"/>
    <mergeCell ref="WBI21:WBJ21"/>
    <mergeCell ref="WBN21:WBO21"/>
    <mergeCell ref="WBS21:WBT21"/>
    <mergeCell ref="WBX21:WBY21"/>
    <mergeCell ref="WCC21:WCD21"/>
    <mergeCell ref="WAJ21:WAK21"/>
    <mergeCell ref="WAO21:WAP21"/>
    <mergeCell ref="WAT21:WAU21"/>
    <mergeCell ref="WAY21:WAZ21"/>
    <mergeCell ref="WBD21:WBE21"/>
    <mergeCell ref="VZK21:VZL21"/>
    <mergeCell ref="VZP21:VZQ21"/>
    <mergeCell ref="VZU21:VZV21"/>
    <mergeCell ref="VZZ21:WAA21"/>
    <mergeCell ref="WAE21:WAF21"/>
    <mergeCell ref="VYL21:VYM21"/>
    <mergeCell ref="VYQ21:VYR21"/>
    <mergeCell ref="VYV21:VYW21"/>
    <mergeCell ref="VZA21:VZB21"/>
    <mergeCell ref="VZF21:VZG21"/>
    <mergeCell ref="VXM21:VXN21"/>
    <mergeCell ref="VXR21:VXS21"/>
    <mergeCell ref="VXW21:VXX21"/>
    <mergeCell ref="VYB21:VYC21"/>
    <mergeCell ref="VYG21:VYH21"/>
    <mergeCell ref="WJZ21:WKA21"/>
    <mergeCell ref="WKE21:WKF21"/>
    <mergeCell ref="WKJ21:WKK21"/>
    <mergeCell ref="WKO21:WKP21"/>
    <mergeCell ref="WKT21:WKU21"/>
    <mergeCell ref="WJA21:WJB21"/>
    <mergeCell ref="WJF21:WJG21"/>
    <mergeCell ref="WJK21:WJL21"/>
    <mergeCell ref="WJP21:WJQ21"/>
    <mergeCell ref="WJU21:WJV21"/>
    <mergeCell ref="WIB21:WIC21"/>
    <mergeCell ref="WIG21:WIH21"/>
    <mergeCell ref="WIL21:WIM21"/>
    <mergeCell ref="WIQ21:WIR21"/>
    <mergeCell ref="WIV21:WIW21"/>
    <mergeCell ref="WHC21:WHD21"/>
    <mergeCell ref="WHH21:WHI21"/>
    <mergeCell ref="WHM21:WHN21"/>
    <mergeCell ref="WHR21:WHS21"/>
    <mergeCell ref="WHW21:WHX21"/>
    <mergeCell ref="WGD21:WGE21"/>
    <mergeCell ref="WGI21:WGJ21"/>
    <mergeCell ref="WGN21:WGO21"/>
    <mergeCell ref="WGS21:WGT21"/>
    <mergeCell ref="WGX21:WGY21"/>
    <mergeCell ref="WFE21:WFF21"/>
    <mergeCell ref="WFJ21:WFK21"/>
    <mergeCell ref="WFO21:WFP21"/>
    <mergeCell ref="WFT21:WFU21"/>
    <mergeCell ref="WFY21:WFZ21"/>
    <mergeCell ref="WEF21:WEG21"/>
    <mergeCell ref="WEK21:WEL21"/>
    <mergeCell ref="WEP21:WEQ21"/>
    <mergeCell ref="WEU21:WEV21"/>
    <mergeCell ref="WEZ21:WFA21"/>
    <mergeCell ref="WQS21:WQT21"/>
    <mergeCell ref="WQX21:WQY21"/>
    <mergeCell ref="WRC21:WRD21"/>
    <mergeCell ref="WRH21:WRI21"/>
    <mergeCell ref="WRM21:WRN21"/>
    <mergeCell ref="WPT21:WPU21"/>
    <mergeCell ref="WPY21:WPZ21"/>
    <mergeCell ref="WQD21:WQE21"/>
    <mergeCell ref="WQI21:WQJ21"/>
    <mergeCell ref="WQN21:WQO21"/>
    <mergeCell ref="WOU21:WOV21"/>
    <mergeCell ref="WOZ21:WPA21"/>
    <mergeCell ref="WPE21:WPF21"/>
    <mergeCell ref="WPJ21:WPK21"/>
    <mergeCell ref="WPO21:WPP21"/>
    <mergeCell ref="WNV21:WNW21"/>
    <mergeCell ref="WOA21:WOB21"/>
    <mergeCell ref="WOF21:WOG21"/>
    <mergeCell ref="WOK21:WOL21"/>
    <mergeCell ref="WOP21:WOQ21"/>
    <mergeCell ref="WMW21:WMX21"/>
    <mergeCell ref="WNB21:WNC21"/>
    <mergeCell ref="WNG21:WNH21"/>
    <mergeCell ref="WNL21:WNM21"/>
    <mergeCell ref="WNQ21:WNR21"/>
    <mergeCell ref="WLX21:WLY21"/>
    <mergeCell ref="WMC21:WMD21"/>
    <mergeCell ref="WMH21:WMI21"/>
    <mergeCell ref="WMM21:WMN21"/>
    <mergeCell ref="WMR21:WMS21"/>
    <mergeCell ref="WKY21:WKZ21"/>
    <mergeCell ref="WLD21:WLE21"/>
    <mergeCell ref="WLI21:WLJ21"/>
    <mergeCell ref="WLN21:WLO21"/>
    <mergeCell ref="WLS21:WLT21"/>
    <mergeCell ref="WXL21:WXM21"/>
    <mergeCell ref="WXQ21:WXR21"/>
    <mergeCell ref="WXV21:WXW21"/>
    <mergeCell ref="WYA21:WYB21"/>
    <mergeCell ref="WYF21:WYG21"/>
    <mergeCell ref="WWM21:WWN21"/>
    <mergeCell ref="WWR21:WWS21"/>
    <mergeCell ref="WWW21:WWX21"/>
    <mergeCell ref="WXB21:WXC21"/>
    <mergeCell ref="WXG21:WXH21"/>
    <mergeCell ref="WVN21:WVO21"/>
    <mergeCell ref="WVS21:WVT21"/>
    <mergeCell ref="WVX21:WVY21"/>
    <mergeCell ref="WWC21:WWD21"/>
    <mergeCell ref="WWH21:WWI21"/>
    <mergeCell ref="WUO21:WUP21"/>
    <mergeCell ref="WUT21:WUU21"/>
    <mergeCell ref="WUY21:WUZ21"/>
    <mergeCell ref="WVD21:WVE21"/>
    <mergeCell ref="WVI21:WVJ21"/>
    <mergeCell ref="WTP21:WTQ21"/>
    <mergeCell ref="WTU21:WTV21"/>
    <mergeCell ref="WTZ21:WUA21"/>
    <mergeCell ref="WUE21:WUF21"/>
    <mergeCell ref="WUJ21:WUK21"/>
    <mergeCell ref="WSQ21:WSR21"/>
    <mergeCell ref="WSV21:WSW21"/>
    <mergeCell ref="WTA21:WTB21"/>
    <mergeCell ref="WTF21:WTG21"/>
    <mergeCell ref="WTK21:WTL21"/>
    <mergeCell ref="WRR21:WRS21"/>
    <mergeCell ref="WRW21:WRX21"/>
    <mergeCell ref="WSB21:WSC21"/>
    <mergeCell ref="WSG21:WSH21"/>
    <mergeCell ref="WSL21:WSM21"/>
    <mergeCell ref="XEE21:XEF21"/>
    <mergeCell ref="XEJ21:XEK21"/>
    <mergeCell ref="XEO21:XEP21"/>
    <mergeCell ref="XET21:XEU21"/>
    <mergeCell ref="XEY21:XEZ21"/>
    <mergeCell ref="XDF21:XDG21"/>
    <mergeCell ref="XDK21:XDL21"/>
    <mergeCell ref="XDP21:XDQ21"/>
    <mergeCell ref="XDU21:XDV21"/>
    <mergeCell ref="XDZ21:XEA21"/>
    <mergeCell ref="XCG21:XCH21"/>
    <mergeCell ref="XCL21:XCM21"/>
    <mergeCell ref="XCQ21:XCR21"/>
    <mergeCell ref="XCV21:XCW21"/>
    <mergeCell ref="XDA21:XDB21"/>
    <mergeCell ref="XBH21:XBI21"/>
    <mergeCell ref="XBM21:XBN21"/>
    <mergeCell ref="XBR21:XBS21"/>
    <mergeCell ref="XBW21:XBX21"/>
    <mergeCell ref="XCB21:XCC21"/>
    <mergeCell ref="XAI21:XAJ21"/>
    <mergeCell ref="XAN21:XAO21"/>
    <mergeCell ref="XAS21:XAT21"/>
    <mergeCell ref="XAX21:XAY21"/>
    <mergeCell ref="XBC21:XBD21"/>
    <mergeCell ref="WZJ21:WZK21"/>
    <mergeCell ref="WZO21:WZP21"/>
    <mergeCell ref="WZT21:WZU21"/>
    <mergeCell ref="WZY21:WZZ21"/>
    <mergeCell ref="XAD21:XAE21"/>
    <mergeCell ref="WYK21:WYL21"/>
    <mergeCell ref="WYP21:WYQ21"/>
    <mergeCell ref="WYU21:WYV21"/>
    <mergeCell ref="WYZ21:WZA21"/>
    <mergeCell ref="WZE21:WZF21"/>
    <mergeCell ref="GG22:GH22"/>
    <mergeCell ref="GL22:GM22"/>
    <mergeCell ref="GQ22:GR22"/>
    <mergeCell ref="GV22:GW22"/>
    <mergeCell ref="SO22:SP22"/>
    <mergeCell ref="ST22:SU22"/>
    <mergeCell ref="SY22:SZ22"/>
    <mergeCell ref="TD22:TE22"/>
    <mergeCell ref="TI22:TJ22"/>
    <mergeCell ref="RP22:RQ22"/>
    <mergeCell ref="RU22:RV22"/>
    <mergeCell ref="RZ22:SA22"/>
    <mergeCell ref="SE22:SF22"/>
    <mergeCell ref="SJ22:SK22"/>
    <mergeCell ref="QQ22:QR22"/>
    <mergeCell ref="QV22:QW22"/>
    <mergeCell ref="RA22:RB22"/>
    <mergeCell ref="RF22:RG22"/>
    <mergeCell ref="RK22:RL22"/>
    <mergeCell ref="PR22:PS22"/>
    <mergeCell ref="PW22:PX22"/>
    <mergeCell ref="QB22:QC22"/>
    <mergeCell ref="QG22:QH22"/>
    <mergeCell ref="QL22:QM22"/>
    <mergeCell ref="OS22:OT22"/>
    <mergeCell ref="OX22:OY22"/>
    <mergeCell ref="PC22:PD22"/>
    <mergeCell ref="PH22:PI22"/>
    <mergeCell ref="PM22:PN22"/>
    <mergeCell ref="NT22:NU22"/>
    <mergeCell ref="NY22:NZ22"/>
    <mergeCell ref="OD22:OE22"/>
    <mergeCell ref="OI22:OJ22"/>
    <mergeCell ref="ON22:OO22"/>
    <mergeCell ref="MU22:MV22"/>
    <mergeCell ref="MZ22:NA22"/>
    <mergeCell ref="NE22:NF22"/>
    <mergeCell ref="NJ22:NK22"/>
    <mergeCell ref="NO22:NP22"/>
    <mergeCell ref="ZH22:ZI22"/>
    <mergeCell ref="ZM22:ZN22"/>
    <mergeCell ref="ZR22:ZS22"/>
    <mergeCell ref="ZW22:ZX22"/>
    <mergeCell ref="AAB22:AAC22"/>
    <mergeCell ref="YI22:YJ22"/>
    <mergeCell ref="YN22:YO22"/>
    <mergeCell ref="YS22:YT22"/>
    <mergeCell ref="YX22:YY22"/>
    <mergeCell ref="ZC22:ZD22"/>
    <mergeCell ref="XJ22:XK22"/>
    <mergeCell ref="XO22:XP22"/>
    <mergeCell ref="XT22:XU22"/>
    <mergeCell ref="XY22:XZ22"/>
    <mergeCell ref="YD22:YE22"/>
    <mergeCell ref="WK22:WL22"/>
    <mergeCell ref="WP22:WQ22"/>
    <mergeCell ref="WU22:WV22"/>
    <mergeCell ref="WZ22:XA22"/>
    <mergeCell ref="XE22:XF22"/>
    <mergeCell ref="VL22:VM22"/>
    <mergeCell ref="VQ22:VR22"/>
    <mergeCell ref="VV22:VW22"/>
    <mergeCell ref="WA22:WB22"/>
    <mergeCell ref="WF22:WG22"/>
    <mergeCell ref="UM22:UN22"/>
    <mergeCell ref="UR22:US22"/>
    <mergeCell ref="UW22:UX22"/>
    <mergeCell ref="VB22:VC22"/>
    <mergeCell ref="VG22:VH22"/>
    <mergeCell ref="TN22:TO22"/>
    <mergeCell ref="TS22:TT22"/>
    <mergeCell ref="TX22:TY22"/>
    <mergeCell ref="UC22:UD22"/>
    <mergeCell ref="UH22:UI22"/>
    <mergeCell ref="AGA22:AGB22"/>
    <mergeCell ref="AGF22:AGG22"/>
    <mergeCell ref="AGK22:AGL22"/>
    <mergeCell ref="AGP22:AGQ22"/>
    <mergeCell ref="AGU22:AGV22"/>
    <mergeCell ref="AFB22:AFC22"/>
    <mergeCell ref="AFG22:AFH22"/>
    <mergeCell ref="AFL22:AFM22"/>
    <mergeCell ref="AFQ22:AFR22"/>
    <mergeCell ref="AFV22:AFW22"/>
    <mergeCell ref="AEC22:AED22"/>
    <mergeCell ref="AEH22:AEI22"/>
    <mergeCell ref="AEM22:AEN22"/>
    <mergeCell ref="AER22:AES22"/>
    <mergeCell ref="AEW22:AEX22"/>
    <mergeCell ref="ADD22:ADE22"/>
    <mergeCell ref="ADI22:ADJ22"/>
    <mergeCell ref="ADN22:ADO22"/>
    <mergeCell ref="ADS22:ADT22"/>
    <mergeCell ref="ADX22:ADY22"/>
    <mergeCell ref="ACE22:ACF22"/>
    <mergeCell ref="ACJ22:ACK22"/>
    <mergeCell ref="ACO22:ACP22"/>
    <mergeCell ref="ACT22:ACU22"/>
    <mergeCell ref="ACY22:ACZ22"/>
    <mergeCell ref="ABF22:ABG22"/>
    <mergeCell ref="ABK22:ABL22"/>
    <mergeCell ref="ABP22:ABQ22"/>
    <mergeCell ref="ABU22:ABV22"/>
    <mergeCell ref="ABZ22:ACA22"/>
    <mergeCell ref="AAG22:AAH22"/>
    <mergeCell ref="AAL22:AAM22"/>
    <mergeCell ref="AAQ22:AAR22"/>
    <mergeCell ref="AAV22:AAW22"/>
    <mergeCell ref="ABA22:ABB22"/>
    <mergeCell ref="AMT22:AMU22"/>
    <mergeCell ref="AMY22:AMZ22"/>
    <mergeCell ref="AND22:ANE22"/>
    <mergeCell ref="ANI22:ANJ22"/>
    <mergeCell ref="ANN22:ANO22"/>
    <mergeCell ref="ALU22:ALV22"/>
    <mergeCell ref="ALZ22:AMA22"/>
    <mergeCell ref="AME22:AMF22"/>
    <mergeCell ref="AMJ22:AMK22"/>
    <mergeCell ref="AMO22:AMP22"/>
    <mergeCell ref="AKV22:AKW22"/>
    <mergeCell ref="ALA22:ALB22"/>
    <mergeCell ref="ALF22:ALG22"/>
    <mergeCell ref="ALK22:ALL22"/>
    <mergeCell ref="ALP22:ALQ22"/>
    <mergeCell ref="AJW22:AJX22"/>
    <mergeCell ref="AKB22:AKC22"/>
    <mergeCell ref="AKG22:AKH22"/>
    <mergeCell ref="AKL22:AKM22"/>
    <mergeCell ref="AKQ22:AKR22"/>
    <mergeCell ref="AIX22:AIY22"/>
    <mergeCell ref="AJC22:AJD22"/>
    <mergeCell ref="AJH22:AJI22"/>
    <mergeCell ref="AJM22:AJN22"/>
    <mergeCell ref="AJR22:AJS22"/>
    <mergeCell ref="AHY22:AHZ22"/>
    <mergeCell ref="AID22:AIE22"/>
    <mergeCell ref="AII22:AIJ22"/>
    <mergeCell ref="AIN22:AIO22"/>
    <mergeCell ref="AIS22:AIT22"/>
    <mergeCell ref="AGZ22:AHA22"/>
    <mergeCell ref="AHE22:AHF22"/>
    <mergeCell ref="AHJ22:AHK22"/>
    <mergeCell ref="AHO22:AHP22"/>
    <mergeCell ref="AHT22:AHU22"/>
    <mergeCell ref="ATM22:ATN22"/>
    <mergeCell ref="ATR22:ATS22"/>
    <mergeCell ref="ATW22:ATX22"/>
    <mergeCell ref="AUB22:AUC22"/>
    <mergeCell ref="AUG22:AUH22"/>
    <mergeCell ref="ASN22:ASO22"/>
    <mergeCell ref="ASS22:AST22"/>
    <mergeCell ref="ASX22:ASY22"/>
    <mergeCell ref="ATC22:ATD22"/>
    <mergeCell ref="ATH22:ATI22"/>
    <mergeCell ref="ARO22:ARP22"/>
    <mergeCell ref="ART22:ARU22"/>
    <mergeCell ref="ARY22:ARZ22"/>
    <mergeCell ref="ASD22:ASE22"/>
    <mergeCell ref="ASI22:ASJ22"/>
    <mergeCell ref="AQP22:AQQ22"/>
    <mergeCell ref="AQU22:AQV22"/>
    <mergeCell ref="AQZ22:ARA22"/>
    <mergeCell ref="ARE22:ARF22"/>
    <mergeCell ref="ARJ22:ARK22"/>
    <mergeCell ref="APQ22:APR22"/>
    <mergeCell ref="APV22:APW22"/>
    <mergeCell ref="AQA22:AQB22"/>
    <mergeCell ref="AQF22:AQG22"/>
    <mergeCell ref="AQK22:AQL22"/>
    <mergeCell ref="AOR22:AOS22"/>
    <mergeCell ref="AOW22:AOX22"/>
    <mergeCell ref="APB22:APC22"/>
    <mergeCell ref="APG22:APH22"/>
    <mergeCell ref="APL22:APM22"/>
    <mergeCell ref="ANS22:ANT22"/>
    <mergeCell ref="ANX22:ANY22"/>
    <mergeCell ref="AOC22:AOD22"/>
    <mergeCell ref="AOH22:AOI22"/>
    <mergeCell ref="AOM22:AON22"/>
    <mergeCell ref="BAF22:BAG22"/>
    <mergeCell ref="BAK22:BAL22"/>
    <mergeCell ref="BAP22:BAQ22"/>
    <mergeCell ref="BAU22:BAV22"/>
    <mergeCell ref="BAZ22:BBA22"/>
    <mergeCell ref="AZG22:AZH22"/>
    <mergeCell ref="AZL22:AZM22"/>
    <mergeCell ref="AZQ22:AZR22"/>
    <mergeCell ref="AZV22:AZW22"/>
    <mergeCell ref="BAA22:BAB22"/>
    <mergeCell ref="AYH22:AYI22"/>
    <mergeCell ref="AYM22:AYN22"/>
    <mergeCell ref="AYR22:AYS22"/>
    <mergeCell ref="AYW22:AYX22"/>
    <mergeCell ref="AZB22:AZC22"/>
    <mergeCell ref="AXI22:AXJ22"/>
    <mergeCell ref="AXN22:AXO22"/>
    <mergeCell ref="AXS22:AXT22"/>
    <mergeCell ref="AXX22:AXY22"/>
    <mergeCell ref="AYC22:AYD22"/>
    <mergeCell ref="AWJ22:AWK22"/>
    <mergeCell ref="AWO22:AWP22"/>
    <mergeCell ref="AWT22:AWU22"/>
    <mergeCell ref="AWY22:AWZ22"/>
    <mergeCell ref="AXD22:AXE22"/>
    <mergeCell ref="AVK22:AVL22"/>
    <mergeCell ref="AVP22:AVQ22"/>
    <mergeCell ref="AVU22:AVV22"/>
    <mergeCell ref="AVZ22:AWA22"/>
    <mergeCell ref="AWE22:AWF22"/>
    <mergeCell ref="AUL22:AUM22"/>
    <mergeCell ref="AUQ22:AUR22"/>
    <mergeCell ref="AUV22:AUW22"/>
    <mergeCell ref="AVA22:AVB22"/>
    <mergeCell ref="AVF22:AVG22"/>
    <mergeCell ref="BGY22:BGZ22"/>
    <mergeCell ref="BHD22:BHE22"/>
    <mergeCell ref="BHI22:BHJ22"/>
    <mergeCell ref="BHN22:BHO22"/>
    <mergeCell ref="BHS22:BHT22"/>
    <mergeCell ref="BFZ22:BGA22"/>
    <mergeCell ref="BGE22:BGF22"/>
    <mergeCell ref="BGJ22:BGK22"/>
    <mergeCell ref="BGO22:BGP22"/>
    <mergeCell ref="BGT22:BGU22"/>
    <mergeCell ref="BFA22:BFB22"/>
    <mergeCell ref="BFF22:BFG22"/>
    <mergeCell ref="BFK22:BFL22"/>
    <mergeCell ref="BFP22:BFQ22"/>
    <mergeCell ref="BFU22:BFV22"/>
    <mergeCell ref="BEB22:BEC22"/>
    <mergeCell ref="BEG22:BEH22"/>
    <mergeCell ref="BEL22:BEM22"/>
    <mergeCell ref="BEQ22:BER22"/>
    <mergeCell ref="BEV22:BEW22"/>
    <mergeCell ref="BDC22:BDD22"/>
    <mergeCell ref="BDH22:BDI22"/>
    <mergeCell ref="BDM22:BDN22"/>
    <mergeCell ref="BDR22:BDS22"/>
    <mergeCell ref="BDW22:BDX22"/>
    <mergeCell ref="BCD22:BCE22"/>
    <mergeCell ref="BCI22:BCJ22"/>
    <mergeCell ref="BCN22:BCO22"/>
    <mergeCell ref="BCS22:BCT22"/>
    <mergeCell ref="BCX22:BCY22"/>
    <mergeCell ref="BBE22:BBF22"/>
    <mergeCell ref="BBJ22:BBK22"/>
    <mergeCell ref="BBO22:BBP22"/>
    <mergeCell ref="BBT22:BBU22"/>
    <mergeCell ref="BBY22:BBZ22"/>
    <mergeCell ref="BNR22:BNS22"/>
    <mergeCell ref="BNW22:BNX22"/>
    <mergeCell ref="BOB22:BOC22"/>
    <mergeCell ref="BOG22:BOH22"/>
    <mergeCell ref="BOL22:BOM22"/>
    <mergeCell ref="BMS22:BMT22"/>
    <mergeCell ref="BMX22:BMY22"/>
    <mergeCell ref="BNC22:BND22"/>
    <mergeCell ref="BNH22:BNI22"/>
    <mergeCell ref="BNM22:BNN22"/>
    <mergeCell ref="BLT22:BLU22"/>
    <mergeCell ref="BLY22:BLZ22"/>
    <mergeCell ref="BMD22:BME22"/>
    <mergeCell ref="BMI22:BMJ22"/>
    <mergeCell ref="BMN22:BMO22"/>
    <mergeCell ref="BKU22:BKV22"/>
    <mergeCell ref="BKZ22:BLA22"/>
    <mergeCell ref="BLE22:BLF22"/>
    <mergeCell ref="BLJ22:BLK22"/>
    <mergeCell ref="BLO22:BLP22"/>
    <mergeCell ref="BJV22:BJW22"/>
    <mergeCell ref="BKA22:BKB22"/>
    <mergeCell ref="BKF22:BKG22"/>
    <mergeCell ref="BKK22:BKL22"/>
    <mergeCell ref="BKP22:BKQ22"/>
    <mergeCell ref="BIW22:BIX22"/>
    <mergeCell ref="BJB22:BJC22"/>
    <mergeCell ref="BJG22:BJH22"/>
    <mergeCell ref="BJL22:BJM22"/>
    <mergeCell ref="BJQ22:BJR22"/>
    <mergeCell ref="BHX22:BHY22"/>
    <mergeCell ref="BIC22:BID22"/>
    <mergeCell ref="BIH22:BII22"/>
    <mergeCell ref="BIM22:BIN22"/>
    <mergeCell ref="BIR22:BIS22"/>
    <mergeCell ref="BUK22:BUL22"/>
    <mergeCell ref="BUP22:BUQ22"/>
    <mergeCell ref="BUU22:BUV22"/>
    <mergeCell ref="BUZ22:BVA22"/>
    <mergeCell ref="BVE22:BVF22"/>
    <mergeCell ref="BTL22:BTM22"/>
    <mergeCell ref="BTQ22:BTR22"/>
    <mergeCell ref="BTV22:BTW22"/>
    <mergeCell ref="BUA22:BUB22"/>
    <mergeCell ref="BUF22:BUG22"/>
    <mergeCell ref="BSM22:BSN22"/>
    <mergeCell ref="BSR22:BSS22"/>
    <mergeCell ref="BSW22:BSX22"/>
    <mergeCell ref="BTB22:BTC22"/>
    <mergeCell ref="BTG22:BTH22"/>
    <mergeCell ref="BRN22:BRO22"/>
    <mergeCell ref="BRS22:BRT22"/>
    <mergeCell ref="BRX22:BRY22"/>
    <mergeCell ref="BSC22:BSD22"/>
    <mergeCell ref="BSH22:BSI22"/>
    <mergeCell ref="BQO22:BQP22"/>
    <mergeCell ref="BQT22:BQU22"/>
    <mergeCell ref="BQY22:BQZ22"/>
    <mergeCell ref="BRD22:BRE22"/>
    <mergeCell ref="BRI22:BRJ22"/>
    <mergeCell ref="BPP22:BPQ22"/>
    <mergeCell ref="BPU22:BPV22"/>
    <mergeCell ref="BPZ22:BQA22"/>
    <mergeCell ref="BQE22:BQF22"/>
    <mergeCell ref="BQJ22:BQK22"/>
    <mergeCell ref="BOQ22:BOR22"/>
    <mergeCell ref="BOV22:BOW22"/>
    <mergeCell ref="BPA22:BPB22"/>
    <mergeCell ref="BPF22:BPG22"/>
    <mergeCell ref="BPK22:BPL22"/>
    <mergeCell ref="CBD22:CBE22"/>
    <mergeCell ref="CBI22:CBJ22"/>
    <mergeCell ref="CBN22:CBO22"/>
    <mergeCell ref="CBS22:CBT22"/>
    <mergeCell ref="CBX22:CBY22"/>
    <mergeCell ref="CAE22:CAF22"/>
    <mergeCell ref="CAJ22:CAK22"/>
    <mergeCell ref="CAO22:CAP22"/>
    <mergeCell ref="CAT22:CAU22"/>
    <mergeCell ref="CAY22:CAZ22"/>
    <mergeCell ref="BZF22:BZG22"/>
    <mergeCell ref="BZK22:BZL22"/>
    <mergeCell ref="BZP22:BZQ22"/>
    <mergeCell ref="BZU22:BZV22"/>
    <mergeCell ref="BZZ22:CAA22"/>
    <mergeCell ref="BYG22:BYH22"/>
    <mergeCell ref="BYL22:BYM22"/>
    <mergeCell ref="BYQ22:BYR22"/>
    <mergeCell ref="BYV22:BYW22"/>
    <mergeCell ref="BZA22:BZB22"/>
    <mergeCell ref="BXH22:BXI22"/>
    <mergeCell ref="BXM22:BXN22"/>
    <mergeCell ref="BXR22:BXS22"/>
    <mergeCell ref="BXW22:BXX22"/>
    <mergeCell ref="BYB22:BYC22"/>
    <mergeCell ref="BWI22:BWJ22"/>
    <mergeCell ref="BWN22:BWO22"/>
    <mergeCell ref="BWS22:BWT22"/>
    <mergeCell ref="BWX22:BWY22"/>
    <mergeCell ref="BXC22:BXD22"/>
    <mergeCell ref="BVJ22:BVK22"/>
    <mergeCell ref="BVO22:BVP22"/>
    <mergeCell ref="BVT22:BVU22"/>
    <mergeCell ref="BVY22:BVZ22"/>
    <mergeCell ref="BWD22:BWE22"/>
    <mergeCell ref="CHW22:CHX22"/>
    <mergeCell ref="CIB22:CIC22"/>
    <mergeCell ref="CIG22:CIH22"/>
    <mergeCell ref="CIL22:CIM22"/>
    <mergeCell ref="CIQ22:CIR22"/>
    <mergeCell ref="CGX22:CGY22"/>
    <mergeCell ref="CHC22:CHD22"/>
    <mergeCell ref="CHH22:CHI22"/>
    <mergeCell ref="CHM22:CHN22"/>
    <mergeCell ref="CHR22:CHS22"/>
    <mergeCell ref="CFY22:CFZ22"/>
    <mergeCell ref="CGD22:CGE22"/>
    <mergeCell ref="CGI22:CGJ22"/>
    <mergeCell ref="CGN22:CGO22"/>
    <mergeCell ref="CGS22:CGT22"/>
    <mergeCell ref="CEZ22:CFA22"/>
    <mergeCell ref="CFE22:CFF22"/>
    <mergeCell ref="CFJ22:CFK22"/>
    <mergeCell ref="CFO22:CFP22"/>
    <mergeCell ref="CFT22:CFU22"/>
    <mergeCell ref="CEA22:CEB22"/>
    <mergeCell ref="CEF22:CEG22"/>
    <mergeCell ref="CEK22:CEL22"/>
    <mergeCell ref="CEP22:CEQ22"/>
    <mergeCell ref="CEU22:CEV22"/>
    <mergeCell ref="CDB22:CDC22"/>
    <mergeCell ref="CDG22:CDH22"/>
    <mergeCell ref="CDL22:CDM22"/>
    <mergeCell ref="CDQ22:CDR22"/>
    <mergeCell ref="CDV22:CDW22"/>
    <mergeCell ref="CCC22:CCD22"/>
    <mergeCell ref="CCH22:CCI22"/>
    <mergeCell ref="CCM22:CCN22"/>
    <mergeCell ref="CCR22:CCS22"/>
    <mergeCell ref="CCW22:CCX22"/>
    <mergeCell ref="COP22:COQ22"/>
    <mergeCell ref="COU22:COV22"/>
    <mergeCell ref="COZ22:CPA22"/>
    <mergeCell ref="CPE22:CPF22"/>
    <mergeCell ref="CPJ22:CPK22"/>
    <mergeCell ref="CNQ22:CNR22"/>
    <mergeCell ref="CNV22:CNW22"/>
    <mergeCell ref="COA22:COB22"/>
    <mergeCell ref="COF22:COG22"/>
    <mergeCell ref="COK22:COL22"/>
    <mergeCell ref="CMR22:CMS22"/>
    <mergeCell ref="CMW22:CMX22"/>
    <mergeCell ref="CNB22:CNC22"/>
    <mergeCell ref="CNG22:CNH22"/>
    <mergeCell ref="CNL22:CNM22"/>
    <mergeCell ref="CLS22:CLT22"/>
    <mergeCell ref="CLX22:CLY22"/>
    <mergeCell ref="CMC22:CMD22"/>
    <mergeCell ref="CMH22:CMI22"/>
    <mergeCell ref="CMM22:CMN22"/>
    <mergeCell ref="CKT22:CKU22"/>
    <mergeCell ref="CKY22:CKZ22"/>
    <mergeCell ref="CLD22:CLE22"/>
    <mergeCell ref="CLI22:CLJ22"/>
    <mergeCell ref="CLN22:CLO22"/>
    <mergeCell ref="CJU22:CJV22"/>
    <mergeCell ref="CJZ22:CKA22"/>
    <mergeCell ref="CKE22:CKF22"/>
    <mergeCell ref="CKJ22:CKK22"/>
    <mergeCell ref="CKO22:CKP22"/>
    <mergeCell ref="CIV22:CIW22"/>
    <mergeCell ref="CJA22:CJB22"/>
    <mergeCell ref="CJF22:CJG22"/>
    <mergeCell ref="CJK22:CJL22"/>
    <mergeCell ref="CJP22:CJQ22"/>
    <mergeCell ref="CVI22:CVJ22"/>
    <mergeCell ref="CVN22:CVO22"/>
    <mergeCell ref="CVS22:CVT22"/>
    <mergeCell ref="CVX22:CVY22"/>
    <mergeCell ref="CWC22:CWD22"/>
    <mergeCell ref="CUJ22:CUK22"/>
    <mergeCell ref="CUO22:CUP22"/>
    <mergeCell ref="CUT22:CUU22"/>
    <mergeCell ref="CUY22:CUZ22"/>
    <mergeCell ref="CVD22:CVE22"/>
    <mergeCell ref="CTK22:CTL22"/>
    <mergeCell ref="CTP22:CTQ22"/>
    <mergeCell ref="CTU22:CTV22"/>
    <mergeCell ref="CTZ22:CUA22"/>
    <mergeCell ref="CUE22:CUF22"/>
    <mergeCell ref="CSL22:CSM22"/>
    <mergeCell ref="CSQ22:CSR22"/>
    <mergeCell ref="CSV22:CSW22"/>
    <mergeCell ref="CTA22:CTB22"/>
    <mergeCell ref="CTF22:CTG22"/>
    <mergeCell ref="CRM22:CRN22"/>
    <mergeCell ref="CRR22:CRS22"/>
    <mergeCell ref="CRW22:CRX22"/>
    <mergeCell ref="CSB22:CSC22"/>
    <mergeCell ref="CSG22:CSH22"/>
    <mergeCell ref="CQN22:CQO22"/>
    <mergeCell ref="CQS22:CQT22"/>
    <mergeCell ref="CQX22:CQY22"/>
    <mergeCell ref="CRC22:CRD22"/>
    <mergeCell ref="CRH22:CRI22"/>
    <mergeCell ref="CPO22:CPP22"/>
    <mergeCell ref="CPT22:CPU22"/>
    <mergeCell ref="CPY22:CPZ22"/>
    <mergeCell ref="CQD22:CQE22"/>
    <mergeCell ref="CQI22:CQJ22"/>
    <mergeCell ref="DCB22:DCC22"/>
    <mergeCell ref="DCG22:DCH22"/>
    <mergeCell ref="DCL22:DCM22"/>
    <mergeCell ref="DCQ22:DCR22"/>
    <mergeCell ref="DCV22:DCW22"/>
    <mergeCell ref="DBC22:DBD22"/>
    <mergeCell ref="DBH22:DBI22"/>
    <mergeCell ref="DBM22:DBN22"/>
    <mergeCell ref="DBR22:DBS22"/>
    <mergeCell ref="DBW22:DBX22"/>
    <mergeCell ref="DAD22:DAE22"/>
    <mergeCell ref="DAI22:DAJ22"/>
    <mergeCell ref="DAN22:DAO22"/>
    <mergeCell ref="DAS22:DAT22"/>
    <mergeCell ref="DAX22:DAY22"/>
    <mergeCell ref="CZE22:CZF22"/>
    <mergeCell ref="CZJ22:CZK22"/>
    <mergeCell ref="CZO22:CZP22"/>
    <mergeCell ref="CZT22:CZU22"/>
    <mergeCell ref="CZY22:CZZ22"/>
    <mergeCell ref="CYF22:CYG22"/>
    <mergeCell ref="CYK22:CYL22"/>
    <mergeCell ref="CYP22:CYQ22"/>
    <mergeCell ref="CYU22:CYV22"/>
    <mergeCell ref="CYZ22:CZA22"/>
    <mergeCell ref="CXG22:CXH22"/>
    <mergeCell ref="CXL22:CXM22"/>
    <mergeCell ref="CXQ22:CXR22"/>
    <mergeCell ref="CXV22:CXW22"/>
    <mergeCell ref="CYA22:CYB22"/>
    <mergeCell ref="CWH22:CWI22"/>
    <mergeCell ref="CWM22:CWN22"/>
    <mergeCell ref="CWR22:CWS22"/>
    <mergeCell ref="CWW22:CWX22"/>
    <mergeCell ref="CXB22:CXC22"/>
    <mergeCell ref="DIU22:DIV22"/>
    <mergeCell ref="DIZ22:DJA22"/>
    <mergeCell ref="DJE22:DJF22"/>
    <mergeCell ref="DJJ22:DJK22"/>
    <mergeCell ref="DJO22:DJP22"/>
    <mergeCell ref="DHV22:DHW22"/>
    <mergeCell ref="DIA22:DIB22"/>
    <mergeCell ref="DIF22:DIG22"/>
    <mergeCell ref="DIK22:DIL22"/>
    <mergeCell ref="DIP22:DIQ22"/>
    <mergeCell ref="DGW22:DGX22"/>
    <mergeCell ref="DHB22:DHC22"/>
    <mergeCell ref="DHG22:DHH22"/>
    <mergeCell ref="DHL22:DHM22"/>
    <mergeCell ref="DHQ22:DHR22"/>
    <mergeCell ref="DFX22:DFY22"/>
    <mergeCell ref="DGC22:DGD22"/>
    <mergeCell ref="DGH22:DGI22"/>
    <mergeCell ref="DGM22:DGN22"/>
    <mergeCell ref="DGR22:DGS22"/>
    <mergeCell ref="DEY22:DEZ22"/>
    <mergeCell ref="DFD22:DFE22"/>
    <mergeCell ref="DFI22:DFJ22"/>
    <mergeCell ref="DFN22:DFO22"/>
    <mergeCell ref="DFS22:DFT22"/>
    <mergeCell ref="DDZ22:DEA22"/>
    <mergeCell ref="DEE22:DEF22"/>
    <mergeCell ref="DEJ22:DEK22"/>
    <mergeCell ref="DEO22:DEP22"/>
    <mergeCell ref="DET22:DEU22"/>
    <mergeCell ref="DDA22:DDB22"/>
    <mergeCell ref="DDF22:DDG22"/>
    <mergeCell ref="DDK22:DDL22"/>
    <mergeCell ref="DDP22:DDQ22"/>
    <mergeCell ref="DDU22:DDV22"/>
    <mergeCell ref="DPN22:DPO22"/>
    <mergeCell ref="DPS22:DPT22"/>
    <mergeCell ref="DPX22:DPY22"/>
    <mergeCell ref="DQC22:DQD22"/>
    <mergeCell ref="DQH22:DQI22"/>
    <mergeCell ref="DOO22:DOP22"/>
    <mergeCell ref="DOT22:DOU22"/>
    <mergeCell ref="DOY22:DOZ22"/>
    <mergeCell ref="DPD22:DPE22"/>
    <mergeCell ref="DPI22:DPJ22"/>
    <mergeCell ref="DNP22:DNQ22"/>
    <mergeCell ref="DNU22:DNV22"/>
    <mergeCell ref="DNZ22:DOA22"/>
    <mergeCell ref="DOE22:DOF22"/>
    <mergeCell ref="DOJ22:DOK22"/>
    <mergeCell ref="DMQ22:DMR22"/>
    <mergeCell ref="DMV22:DMW22"/>
    <mergeCell ref="DNA22:DNB22"/>
    <mergeCell ref="DNF22:DNG22"/>
    <mergeCell ref="DNK22:DNL22"/>
    <mergeCell ref="DLR22:DLS22"/>
    <mergeCell ref="DLW22:DLX22"/>
    <mergeCell ref="DMB22:DMC22"/>
    <mergeCell ref="DMG22:DMH22"/>
    <mergeCell ref="DML22:DMM22"/>
    <mergeCell ref="DKS22:DKT22"/>
    <mergeCell ref="DKX22:DKY22"/>
    <mergeCell ref="DLC22:DLD22"/>
    <mergeCell ref="DLH22:DLI22"/>
    <mergeCell ref="DLM22:DLN22"/>
    <mergeCell ref="DJT22:DJU22"/>
    <mergeCell ref="DJY22:DJZ22"/>
    <mergeCell ref="DKD22:DKE22"/>
    <mergeCell ref="DKI22:DKJ22"/>
    <mergeCell ref="DKN22:DKO22"/>
    <mergeCell ref="DWG22:DWH22"/>
    <mergeCell ref="DWL22:DWM22"/>
    <mergeCell ref="DWQ22:DWR22"/>
    <mergeCell ref="DWV22:DWW22"/>
    <mergeCell ref="DXA22:DXB22"/>
    <mergeCell ref="DVH22:DVI22"/>
    <mergeCell ref="DVM22:DVN22"/>
    <mergeCell ref="DVR22:DVS22"/>
    <mergeCell ref="DVW22:DVX22"/>
    <mergeCell ref="DWB22:DWC22"/>
    <mergeCell ref="DUI22:DUJ22"/>
    <mergeCell ref="DUN22:DUO22"/>
    <mergeCell ref="DUS22:DUT22"/>
    <mergeCell ref="DUX22:DUY22"/>
    <mergeCell ref="DVC22:DVD22"/>
    <mergeCell ref="DTJ22:DTK22"/>
    <mergeCell ref="DTO22:DTP22"/>
    <mergeCell ref="DTT22:DTU22"/>
    <mergeCell ref="DTY22:DTZ22"/>
    <mergeCell ref="DUD22:DUE22"/>
    <mergeCell ref="DSK22:DSL22"/>
    <mergeCell ref="DSP22:DSQ22"/>
    <mergeCell ref="DSU22:DSV22"/>
    <mergeCell ref="DSZ22:DTA22"/>
    <mergeCell ref="DTE22:DTF22"/>
    <mergeCell ref="DRL22:DRM22"/>
    <mergeCell ref="DRQ22:DRR22"/>
    <mergeCell ref="DRV22:DRW22"/>
    <mergeCell ref="DSA22:DSB22"/>
    <mergeCell ref="DSF22:DSG22"/>
    <mergeCell ref="DQM22:DQN22"/>
    <mergeCell ref="DQR22:DQS22"/>
    <mergeCell ref="DQW22:DQX22"/>
    <mergeCell ref="DRB22:DRC22"/>
    <mergeCell ref="DRG22:DRH22"/>
    <mergeCell ref="ECZ22:EDA22"/>
    <mergeCell ref="EDE22:EDF22"/>
    <mergeCell ref="EDJ22:EDK22"/>
    <mergeCell ref="EDO22:EDP22"/>
    <mergeCell ref="EDT22:EDU22"/>
    <mergeCell ref="ECA22:ECB22"/>
    <mergeCell ref="ECF22:ECG22"/>
    <mergeCell ref="ECK22:ECL22"/>
    <mergeCell ref="ECP22:ECQ22"/>
    <mergeCell ref="ECU22:ECV22"/>
    <mergeCell ref="EBB22:EBC22"/>
    <mergeCell ref="EBG22:EBH22"/>
    <mergeCell ref="EBL22:EBM22"/>
    <mergeCell ref="EBQ22:EBR22"/>
    <mergeCell ref="EBV22:EBW22"/>
    <mergeCell ref="EAC22:EAD22"/>
    <mergeCell ref="EAH22:EAI22"/>
    <mergeCell ref="EAM22:EAN22"/>
    <mergeCell ref="EAR22:EAS22"/>
    <mergeCell ref="EAW22:EAX22"/>
    <mergeCell ref="DZD22:DZE22"/>
    <mergeCell ref="DZI22:DZJ22"/>
    <mergeCell ref="DZN22:DZO22"/>
    <mergeCell ref="DZS22:DZT22"/>
    <mergeCell ref="DZX22:DZY22"/>
    <mergeCell ref="DYE22:DYF22"/>
    <mergeCell ref="DYJ22:DYK22"/>
    <mergeCell ref="DYO22:DYP22"/>
    <mergeCell ref="DYT22:DYU22"/>
    <mergeCell ref="DYY22:DYZ22"/>
    <mergeCell ref="DXF22:DXG22"/>
    <mergeCell ref="DXK22:DXL22"/>
    <mergeCell ref="DXP22:DXQ22"/>
    <mergeCell ref="DXU22:DXV22"/>
    <mergeCell ref="DXZ22:DYA22"/>
    <mergeCell ref="EJS22:EJT22"/>
    <mergeCell ref="EJX22:EJY22"/>
    <mergeCell ref="EKC22:EKD22"/>
    <mergeCell ref="EKH22:EKI22"/>
    <mergeCell ref="EKM22:EKN22"/>
    <mergeCell ref="EIT22:EIU22"/>
    <mergeCell ref="EIY22:EIZ22"/>
    <mergeCell ref="EJD22:EJE22"/>
    <mergeCell ref="EJI22:EJJ22"/>
    <mergeCell ref="EJN22:EJO22"/>
    <mergeCell ref="EHU22:EHV22"/>
    <mergeCell ref="EHZ22:EIA22"/>
    <mergeCell ref="EIE22:EIF22"/>
    <mergeCell ref="EIJ22:EIK22"/>
    <mergeCell ref="EIO22:EIP22"/>
    <mergeCell ref="EGV22:EGW22"/>
    <mergeCell ref="EHA22:EHB22"/>
    <mergeCell ref="EHF22:EHG22"/>
    <mergeCell ref="EHK22:EHL22"/>
    <mergeCell ref="EHP22:EHQ22"/>
    <mergeCell ref="EFW22:EFX22"/>
    <mergeCell ref="EGB22:EGC22"/>
    <mergeCell ref="EGG22:EGH22"/>
    <mergeCell ref="EGL22:EGM22"/>
    <mergeCell ref="EGQ22:EGR22"/>
    <mergeCell ref="EEX22:EEY22"/>
    <mergeCell ref="EFC22:EFD22"/>
    <mergeCell ref="EFH22:EFI22"/>
    <mergeCell ref="EFM22:EFN22"/>
    <mergeCell ref="EFR22:EFS22"/>
    <mergeCell ref="EDY22:EDZ22"/>
    <mergeCell ref="EED22:EEE22"/>
    <mergeCell ref="EEI22:EEJ22"/>
    <mergeCell ref="EEN22:EEO22"/>
    <mergeCell ref="EES22:EET22"/>
    <mergeCell ref="EQL22:EQM22"/>
    <mergeCell ref="EQQ22:EQR22"/>
    <mergeCell ref="EQV22:EQW22"/>
    <mergeCell ref="ERA22:ERB22"/>
    <mergeCell ref="ERF22:ERG22"/>
    <mergeCell ref="EPM22:EPN22"/>
    <mergeCell ref="EPR22:EPS22"/>
    <mergeCell ref="EPW22:EPX22"/>
    <mergeCell ref="EQB22:EQC22"/>
    <mergeCell ref="EQG22:EQH22"/>
    <mergeCell ref="EON22:EOO22"/>
    <mergeCell ref="EOS22:EOT22"/>
    <mergeCell ref="EOX22:EOY22"/>
    <mergeCell ref="EPC22:EPD22"/>
    <mergeCell ref="EPH22:EPI22"/>
    <mergeCell ref="ENO22:ENP22"/>
    <mergeCell ref="ENT22:ENU22"/>
    <mergeCell ref="ENY22:ENZ22"/>
    <mergeCell ref="EOD22:EOE22"/>
    <mergeCell ref="EOI22:EOJ22"/>
    <mergeCell ref="EMP22:EMQ22"/>
    <mergeCell ref="EMU22:EMV22"/>
    <mergeCell ref="EMZ22:ENA22"/>
    <mergeCell ref="ENE22:ENF22"/>
    <mergeCell ref="ENJ22:ENK22"/>
    <mergeCell ref="ELQ22:ELR22"/>
    <mergeCell ref="ELV22:ELW22"/>
    <mergeCell ref="EMA22:EMB22"/>
    <mergeCell ref="EMF22:EMG22"/>
    <mergeCell ref="EMK22:EML22"/>
    <mergeCell ref="EKR22:EKS22"/>
    <mergeCell ref="EKW22:EKX22"/>
    <mergeCell ref="ELB22:ELC22"/>
    <mergeCell ref="ELG22:ELH22"/>
    <mergeCell ref="ELL22:ELM22"/>
    <mergeCell ref="EXE22:EXF22"/>
    <mergeCell ref="EXJ22:EXK22"/>
    <mergeCell ref="EXO22:EXP22"/>
    <mergeCell ref="EXT22:EXU22"/>
    <mergeCell ref="EXY22:EXZ22"/>
    <mergeCell ref="EWF22:EWG22"/>
    <mergeCell ref="EWK22:EWL22"/>
    <mergeCell ref="EWP22:EWQ22"/>
    <mergeCell ref="EWU22:EWV22"/>
    <mergeCell ref="EWZ22:EXA22"/>
    <mergeCell ref="EVG22:EVH22"/>
    <mergeCell ref="EVL22:EVM22"/>
    <mergeCell ref="EVQ22:EVR22"/>
    <mergeCell ref="EVV22:EVW22"/>
    <mergeCell ref="EWA22:EWB22"/>
    <mergeCell ref="EUH22:EUI22"/>
    <mergeCell ref="EUM22:EUN22"/>
    <mergeCell ref="EUR22:EUS22"/>
    <mergeCell ref="EUW22:EUX22"/>
    <mergeCell ref="EVB22:EVC22"/>
    <mergeCell ref="ETI22:ETJ22"/>
    <mergeCell ref="ETN22:ETO22"/>
    <mergeCell ref="ETS22:ETT22"/>
    <mergeCell ref="ETX22:ETY22"/>
    <mergeCell ref="EUC22:EUD22"/>
    <mergeCell ref="ESJ22:ESK22"/>
    <mergeCell ref="ESO22:ESP22"/>
    <mergeCell ref="EST22:ESU22"/>
    <mergeCell ref="ESY22:ESZ22"/>
    <mergeCell ref="ETD22:ETE22"/>
    <mergeCell ref="ERK22:ERL22"/>
    <mergeCell ref="ERP22:ERQ22"/>
    <mergeCell ref="ERU22:ERV22"/>
    <mergeCell ref="ERZ22:ESA22"/>
    <mergeCell ref="ESE22:ESF22"/>
    <mergeCell ref="FDX22:FDY22"/>
    <mergeCell ref="FEC22:FED22"/>
    <mergeCell ref="FEH22:FEI22"/>
    <mergeCell ref="FEM22:FEN22"/>
    <mergeCell ref="FER22:FES22"/>
    <mergeCell ref="FCY22:FCZ22"/>
    <mergeCell ref="FDD22:FDE22"/>
    <mergeCell ref="FDI22:FDJ22"/>
    <mergeCell ref="FDN22:FDO22"/>
    <mergeCell ref="FDS22:FDT22"/>
    <mergeCell ref="FBZ22:FCA22"/>
    <mergeCell ref="FCE22:FCF22"/>
    <mergeCell ref="FCJ22:FCK22"/>
    <mergeCell ref="FCO22:FCP22"/>
    <mergeCell ref="FCT22:FCU22"/>
    <mergeCell ref="FBA22:FBB22"/>
    <mergeCell ref="FBF22:FBG22"/>
    <mergeCell ref="FBK22:FBL22"/>
    <mergeCell ref="FBP22:FBQ22"/>
    <mergeCell ref="FBU22:FBV22"/>
    <mergeCell ref="FAB22:FAC22"/>
    <mergeCell ref="FAG22:FAH22"/>
    <mergeCell ref="FAL22:FAM22"/>
    <mergeCell ref="FAQ22:FAR22"/>
    <mergeCell ref="FAV22:FAW22"/>
    <mergeCell ref="EZC22:EZD22"/>
    <mergeCell ref="EZH22:EZI22"/>
    <mergeCell ref="EZM22:EZN22"/>
    <mergeCell ref="EZR22:EZS22"/>
    <mergeCell ref="EZW22:EZX22"/>
    <mergeCell ref="EYD22:EYE22"/>
    <mergeCell ref="EYI22:EYJ22"/>
    <mergeCell ref="EYN22:EYO22"/>
    <mergeCell ref="EYS22:EYT22"/>
    <mergeCell ref="EYX22:EYY22"/>
    <mergeCell ref="FKQ22:FKR22"/>
    <mergeCell ref="FKV22:FKW22"/>
    <mergeCell ref="FLA22:FLB22"/>
    <mergeCell ref="FLF22:FLG22"/>
    <mergeCell ref="FLK22:FLL22"/>
    <mergeCell ref="FJR22:FJS22"/>
    <mergeCell ref="FJW22:FJX22"/>
    <mergeCell ref="FKB22:FKC22"/>
    <mergeCell ref="FKG22:FKH22"/>
    <mergeCell ref="FKL22:FKM22"/>
    <mergeCell ref="FIS22:FIT22"/>
    <mergeCell ref="FIX22:FIY22"/>
    <mergeCell ref="FJC22:FJD22"/>
    <mergeCell ref="FJH22:FJI22"/>
    <mergeCell ref="FJM22:FJN22"/>
    <mergeCell ref="FHT22:FHU22"/>
    <mergeCell ref="FHY22:FHZ22"/>
    <mergeCell ref="FID22:FIE22"/>
    <mergeCell ref="FII22:FIJ22"/>
    <mergeCell ref="FIN22:FIO22"/>
    <mergeCell ref="FGU22:FGV22"/>
    <mergeCell ref="FGZ22:FHA22"/>
    <mergeCell ref="FHE22:FHF22"/>
    <mergeCell ref="FHJ22:FHK22"/>
    <mergeCell ref="FHO22:FHP22"/>
    <mergeCell ref="FFV22:FFW22"/>
    <mergeCell ref="FGA22:FGB22"/>
    <mergeCell ref="FGF22:FGG22"/>
    <mergeCell ref="FGK22:FGL22"/>
    <mergeCell ref="FGP22:FGQ22"/>
    <mergeCell ref="FEW22:FEX22"/>
    <mergeCell ref="FFB22:FFC22"/>
    <mergeCell ref="FFG22:FFH22"/>
    <mergeCell ref="FFL22:FFM22"/>
    <mergeCell ref="FFQ22:FFR22"/>
    <mergeCell ref="FRJ22:FRK22"/>
    <mergeCell ref="FRO22:FRP22"/>
    <mergeCell ref="FRT22:FRU22"/>
    <mergeCell ref="FRY22:FRZ22"/>
    <mergeCell ref="FSD22:FSE22"/>
    <mergeCell ref="FQK22:FQL22"/>
    <mergeCell ref="FQP22:FQQ22"/>
    <mergeCell ref="FQU22:FQV22"/>
    <mergeCell ref="FQZ22:FRA22"/>
    <mergeCell ref="FRE22:FRF22"/>
    <mergeCell ref="FPL22:FPM22"/>
    <mergeCell ref="FPQ22:FPR22"/>
    <mergeCell ref="FPV22:FPW22"/>
    <mergeCell ref="FQA22:FQB22"/>
    <mergeCell ref="FQF22:FQG22"/>
    <mergeCell ref="FOM22:FON22"/>
    <mergeCell ref="FOR22:FOS22"/>
    <mergeCell ref="FOW22:FOX22"/>
    <mergeCell ref="FPB22:FPC22"/>
    <mergeCell ref="FPG22:FPH22"/>
    <mergeCell ref="FNN22:FNO22"/>
    <mergeCell ref="FNS22:FNT22"/>
    <mergeCell ref="FNX22:FNY22"/>
    <mergeCell ref="FOC22:FOD22"/>
    <mergeCell ref="FOH22:FOI22"/>
    <mergeCell ref="FMO22:FMP22"/>
    <mergeCell ref="FMT22:FMU22"/>
    <mergeCell ref="FMY22:FMZ22"/>
    <mergeCell ref="FND22:FNE22"/>
    <mergeCell ref="FNI22:FNJ22"/>
    <mergeCell ref="FLP22:FLQ22"/>
    <mergeCell ref="FLU22:FLV22"/>
    <mergeCell ref="FLZ22:FMA22"/>
    <mergeCell ref="FME22:FMF22"/>
    <mergeCell ref="FMJ22:FMK22"/>
    <mergeCell ref="FYC22:FYD22"/>
    <mergeCell ref="FYH22:FYI22"/>
    <mergeCell ref="FYM22:FYN22"/>
    <mergeCell ref="FYR22:FYS22"/>
    <mergeCell ref="FYW22:FYX22"/>
    <mergeCell ref="FXD22:FXE22"/>
    <mergeCell ref="FXI22:FXJ22"/>
    <mergeCell ref="FXN22:FXO22"/>
    <mergeCell ref="FXS22:FXT22"/>
    <mergeCell ref="FXX22:FXY22"/>
    <mergeCell ref="FWE22:FWF22"/>
    <mergeCell ref="FWJ22:FWK22"/>
    <mergeCell ref="FWO22:FWP22"/>
    <mergeCell ref="FWT22:FWU22"/>
    <mergeCell ref="FWY22:FWZ22"/>
    <mergeCell ref="FVF22:FVG22"/>
    <mergeCell ref="FVK22:FVL22"/>
    <mergeCell ref="FVP22:FVQ22"/>
    <mergeCell ref="FVU22:FVV22"/>
    <mergeCell ref="FVZ22:FWA22"/>
    <mergeCell ref="FUG22:FUH22"/>
    <mergeCell ref="FUL22:FUM22"/>
    <mergeCell ref="FUQ22:FUR22"/>
    <mergeCell ref="FUV22:FUW22"/>
    <mergeCell ref="FVA22:FVB22"/>
    <mergeCell ref="FTH22:FTI22"/>
    <mergeCell ref="FTM22:FTN22"/>
    <mergeCell ref="FTR22:FTS22"/>
    <mergeCell ref="FTW22:FTX22"/>
    <mergeCell ref="FUB22:FUC22"/>
    <mergeCell ref="FSI22:FSJ22"/>
    <mergeCell ref="FSN22:FSO22"/>
    <mergeCell ref="FSS22:FST22"/>
    <mergeCell ref="FSX22:FSY22"/>
    <mergeCell ref="FTC22:FTD22"/>
    <mergeCell ref="GEV22:GEW22"/>
    <mergeCell ref="GFA22:GFB22"/>
    <mergeCell ref="GFF22:GFG22"/>
    <mergeCell ref="GFK22:GFL22"/>
    <mergeCell ref="GFP22:GFQ22"/>
    <mergeCell ref="GDW22:GDX22"/>
    <mergeCell ref="GEB22:GEC22"/>
    <mergeCell ref="GEG22:GEH22"/>
    <mergeCell ref="GEL22:GEM22"/>
    <mergeCell ref="GEQ22:GER22"/>
    <mergeCell ref="GCX22:GCY22"/>
    <mergeCell ref="GDC22:GDD22"/>
    <mergeCell ref="GDH22:GDI22"/>
    <mergeCell ref="GDM22:GDN22"/>
    <mergeCell ref="GDR22:GDS22"/>
    <mergeCell ref="GBY22:GBZ22"/>
    <mergeCell ref="GCD22:GCE22"/>
    <mergeCell ref="GCI22:GCJ22"/>
    <mergeCell ref="GCN22:GCO22"/>
    <mergeCell ref="GCS22:GCT22"/>
    <mergeCell ref="GAZ22:GBA22"/>
    <mergeCell ref="GBE22:GBF22"/>
    <mergeCell ref="GBJ22:GBK22"/>
    <mergeCell ref="GBO22:GBP22"/>
    <mergeCell ref="GBT22:GBU22"/>
    <mergeCell ref="GAA22:GAB22"/>
    <mergeCell ref="GAF22:GAG22"/>
    <mergeCell ref="GAK22:GAL22"/>
    <mergeCell ref="GAP22:GAQ22"/>
    <mergeCell ref="GAU22:GAV22"/>
    <mergeCell ref="FZB22:FZC22"/>
    <mergeCell ref="FZG22:FZH22"/>
    <mergeCell ref="FZL22:FZM22"/>
    <mergeCell ref="FZQ22:FZR22"/>
    <mergeCell ref="FZV22:FZW22"/>
    <mergeCell ref="GLO22:GLP22"/>
    <mergeCell ref="GLT22:GLU22"/>
    <mergeCell ref="GLY22:GLZ22"/>
    <mergeCell ref="GMD22:GME22"/>
    <mergeCell ref="GMI22:GMJ22"/>
    <mergeCell ref="GKP22:GKQ22"/>
    <mergeCell ref="GKU22:GKV22"/>
    <mergeCell ref="GKZ22:GLA22"/>
    <mergeCell ref="GLE22:GLF22"/>
    <mergeCell ref="GLJ22:GLK22"/>
    <mergeCell ref="GJQ22:GJR22"/>
    <mergeCell ref="GJV22:GJW22"/>
    <mergeCell ref="GKA22:GKB22"/>
    <mergeCell ref="GKF22:GKG22"/>
    <mergeCell ref="GKK22:GKL22"/>
    <mergeCell ref="GIR22:GIS22"/>
    <mergeCell ref="GIW22:GIX22"/>
    <mergeCell ref="GJB22:GJC22"/>
    <mergeCell ref="GJG22:GJH22"/>
    <mergeCell ref="GJL22:GJM22"/>
    <mergeCell ref="GHS22:GHT22"/>
    <mergeCell ref="GHX22:GHY22"/>
    <mergeCell ref="GIC22:GID22"/>
    <mergeCell ref="GIH22:GII22"/>
    <mergeCell ref="GIM22:GIN22"/>
    <mergeCell ref="GGT22:GGU22"/>
    <mergeCell ref="GGY22:GGZ22"/>
    <mergeCell ref="GHD22:GHE22"/>
    <mergeCell ref="GHI22:GHJ22"/>
    <mergeCell ref="GHN22:GHO22"/>
    <mergeCell ref="GFU22:GFV22"/>
    <mergeCell ref="GFZ22:GGA22"/>
    <mergeCell ref="GGE22:GGF22"/>
    <mergeCell ref="GGJ22:GGK22"/>
    <mergeCell ref="GGO22:GGP22"/>
    <mergeCell ref="GSH22:GSI22"/>
    <mergeCell ref="GSM22:GSN22"/>
    <mergeCell ref="GSR22:GSS22"/>
    <mergeCell ref="GSW22:GSX22"/>
    <mergeCell ref="GTB22:GTC22"/>
    <mergeCell ref="GRI22:GRJ22"/>
    <mergeCell ref="GRN22:GRO22"/>
    <mergeCell ref="GRS22:GRT22"/>
    <mergeCell ref="GRX22:GRY22"/>
    <mergeCell ref="GSC22:GSD22"/>
    <mergeCell ref="GQJ22:GQK22"/>
    <mergeCell ref="GQO22:GQP22"/>
    <mergeCell ref="GQT22:GQU22"/>
    <mergeCell ref="GQY22:GQZ22"/>
    <mergeCell ref="GRD22:GRE22"/>
    <mergeCell ref="GPK22:GPL22"/>
    <mergeCell ref="GPP22:GPQ22"/>
    <mergeCell ref="GPU22:GPV22"/>
    <mergeCell ref="GPZ22:GQA22"/>
    <mergeCell ref="GQE22:GQF22"/>
    <mergeCell ref="GOL22:GOM22"/>
    <mergeCell ref="GOQ22:GOR22"/>
    <mergeCell ref="GOV22:GOW22"/>
    <mergeCell ref="GPA22:GPB22"/>
    <mergeCell ref="GPF22:GPG22"/>
    <mergeCell ref="GNM22:GNN22"/>
    <mergeCell ref="GNR22:GNS22"/>
    <mergeCell ref="GNW22:GNX22"/>
    <mergeCell ref="GOB22:GOC22"/>
    <mergeCell ref="GOG22:GOH22"/>
    <mergeCell ref="GMN22:GMO22"/>
    <mergeCell ref="GMS22:GMT22"/>
    <mergeCell ref="GMX22:GMY22"/>
    <mergeCell ref="GNC22:GND22"/>
    <mergeCell ref="GNH22:GNI22"/>
    <mergeCell ref="GZA22:GZB22"/>
    <mergeCell ref="GZF22:GZG22"/>
    <mergeCell ref="GZK22:GZL22"/>
    <mergeCell ref="GZP22:GZQ22"/>
    <mergeCell ref="GZU22:GZV22"/>
    <mergeCell ref="GYB22:GYC22"/>
    <mergeCell ref="GYG22:GYH22"/>
    <mergeCell ref="GYL22:GYM22"/>
    <mergeCell ref="GYQ22:GYR22"/>
    <mergeCell ref="GYV22:GYW22"/>
    <mergeCell ref="GXC22:GXD22"/>
    <mergeCell ref="GXH22:GXI22"/>
    <mergeCell ref="GXM22:GXN22"/>
    <mergeCell ref="GXR22:GXS22"/>
    <mergeCell ref="GXW22:GXX22"/>
    <mergeCell ref="GWD22:GWE22"/>
    <mergeCell ref="GWI22:GWJ22"/>
    <mergeCell ref="GWN22:GWO22"/>
    <mergeCell ref="GWS22:GWT22"/>
    <mergeCell ref="GWX22:GWY22"/>
    <mergeCell ref="GVE22:GVF22"/>
    <mergeCell ref="GVJ22:GVK22"/>
    <mergeCell ref="GVO22:GVP22"/>
    <mergeCell ref="GVT22:GVU22"/>
    <mergeCell ref="GVY22:GVZ22"/>
    <mergeCell ref="GUF22:GUG22"/>
    <mergeCell ref="GUK22:GUL22"/>
    <mergeCell ref="GUP22:GUQ22"/>
    <mergeCell ref="GUU22:GUV22"/>
    <mergeCell ref="GUZ22:GVA22"/>
    <mergeCell ref="GTG22:GTH22"/>
    <mergeCell ref="GTL22:GTM22"/>
    <mergeCell ref="GTQ22:GTR22"/>
    <mergeCell ref="GTV22:GTW22"/>
    <mergeCell ref="GUA22:GUB22"/>
    <mergeCell ref="HFT22:HFU22"/>
    <mergeCell ref="HFY22:HFZ22"/>
    <mergeCell ref="HGD22:HGE22"/>
    <mergeCell ref="HGI22:HGJ22"/>
    <mergeCell ref="HGN22:HGO22"/>
    <mergeCell ref="HEU22:HEV22"/>
    <mergeCell ref="HEZ22:HFA22"/>
    <mergeCell ref="HFE22:HFF22"/>
    <mergeCell ref="HFJ22:HFK22"/>
    <mergeCell ref="HFO22:HFP22"/>
    <mergeCell ref="HDV22:HDW22"/>
    <mergeCell ref="HEA22:HEB22"/>
    <mergeCell ref="HEF22:HEG22"/>
    <mergeCell ref="HEK22:HEL22"/>
    <mergeCell ref="HEP22:HEQ22"/>
    <mergeCell ref="HCW22:HCX22"/>
    <mergeCell ref="HDB22:HDC22"/>
    <mergeCell ref="HDG22:HDH22"/>
    <mergeCell ref="HDL22:HDM22"/>
    <mergeCell ref="HDQ22:HDR22"/>
    <mergeCell ref="HBX22:HBY22"/>
    <mergeCell ref="HCC22:HCD22"/>
    <mergeCell ref="HCH22:HCI22"/>
    <mergeCell ref="HCM22:HCN22"/>
    <mergeCell ref="HCR22:HCS22"/>
    <mergeCell ref="HAY22:HAZ22"/>
    <mergeCell ref="HBD22:HBE22"/>
    <mergeCell ref="HBI22:HBJ22"/>
    <mergeCell ref="HBN22:HBO22"/>
    <mergeCell ref="HBS22:HBT22"/>
    <mergeCell ref="GZZ22:HAA22"/>
    <mergeCell ref="HAE22:HAF22"/>
    <mergeCell ref="HAJ22:HAK22"/>
    <mergeCell ref="HAO22:HAP22"/>
    <mergeCell ref="HAT22:HAU22"/>
    <mergeCell ref="HMM22:HMN22"/>
    <mergeCell ref="HMR22:HMS22"/>
    <mergeCell ref="HMW22:HMX22"/>
    <mergeCell ref="HNB22:HNC22"/>
    <mergeCell ref="HNG22:HNH22"/>
    <mergeCell ref="HLN22:HLO22"/>
    <mergeCell ref="HLS22:HLT22"/>
    <mergeCell ref="HLX22:HLY22"/>
    <mergeCell ref="HMC22:HMD22"/>
    <mergeCell ref="HMH22:HMI22"/>
    <mergeCell ref="HKO22:HKP22"/>
    <mergeCell ref="HKT22:HKU22"/>
    <mergeCell ref="HKY22:HKZ22"/>
    <mergeCell ref="HLD22:HLE22"/>
    <mergeCell ref="HLI22:HLJ22"/>
    <mergeCell ref="HJP22:HJQ22"/>
    <mergeCell ref="HJU22:HJV22"/>
    <mergeCell ref="HJZ22:HKA22"/>
    <mergeCell ref="HKE22:HKF22"/>
    <mergeCell ref="HKJ22:HKK22"/>
    <mergeCell ref="HIQ22:HIR22"/>
    <mergeCell ref="HIV22:HIW22"/>
    <mergeCell ref="HJA22:HJB22"/>
    <mergeCell ref="HJF22:HJG22"/>
    <mergeCell ref="HJK22:HJL22"/>
    <mergeCell ref="HHR22:HHS22"/>
    <mergeCell ref="HHW22:HHX22"/>
    <mergeCell ref="HIB22:HIC22"/>
    <mergeCell ref="HIG22:HIH22"/>
    <mergeCell ref="HIL22:HIM22"/>
    <mergeCell ref="HGS22:HGT22"/>
    <mergeCell ref="HGX22:HGY22"/>
    <mergeCell ref="HHC22:HHD22"/>
    <mergeCell ref="HHH22:HHI22"/>
    <mergeCell ref="HHM22:HHN22"/>
    <mergeCell ref="HTF22:HTG22"/>
    <mergeCell ref="HTK22:HTL22"/>
    <mergeCell ref="HTP22:HTQ22"/>
    <mergeCell ref="HTU22:HTV22"/>
    <mergeCell ref="HTZ22:HUA22"/>
    <mergeCell ref="HSG22:HSH22"/>
    <mergeCell ref="HSL22:HSM22"/>
    <mergeCell ref="HSQ22:HSR22"/>
    <mergeCell ref="HSV22:HSW22"/>
    <mergeCell ref="HTA22:HTB22"/>
    <mergeCell ref="HRH22:HRI22"/>
    <mergeCell ref="HRM22:HRN22"/>
    <mergeCell ref="HRR22:HRS22"/>
    <mergeCell ref="HRW22:HRX22"/>
    <mergeCell ref="HSB22:HSC22"/>
    <mergeCell ref="HQI22:HQJ22"/>
    <mergeCell ref="HQN22:HQO22"/>
    <mergeCell ref="HQS22:HQT22"/>
    <mergeCell ref="HQX22:HQY22"/>
    <mergeCell ref="HRC22:HRD22"/>
    <mergeCell ref="HPJ22:HPK22"/>
    <mergeCell ref="HPO22:HPP22"/>
    <mergeCell ref="HPT22:HPU22"/>
    <mergeCell ref="HPY22:HPZ22"/>
    <mergeCell ref="HQD22:HQE22"/>
    <mergeCell ref="HOK22:HOL22"/>
    <mergeCell ref="HOP22:HOQ22"/>
    <mergeCell ref="HOU22:HOV22"/>
    <mergeCell ref="HOZ22:HPA22"/>
    <mergeCell ref="HPE22:HPF22"/>
    <mergeCell ref="HNL22:HNM22"/>
    <mergeCell ref="HNQ22:HNR22"/>
    <mergeCell ref="HNV22:HNW22"/>
    <mergeCell ref="HOA22:HOB22"/>
    <mergeCell ref="HOF22:HOG22"/>
    <mergeCell ref="HZY22:HZZ22"/>
    <mergeCell ref="IAD22:IAE22"/>
    <mergeCell ref="IAI22:IAJ22"/>
    <mergeCell ref="IAN22:IAO22"/>
    <mergeCell ref="IAS22:IAT22"/>
    <mergeCell ref="HYZ22:HZA22"/>
    <mergeCell ref="HZE22:HZF22"/>
    <mergeCell ref="HZJ22:HZK22"/>
    <mergeCell ref="HZO22:HZP22"/>
    <mergeCell ref="HZT22:HZU22"/>
    <mergeCell ref="HYA22:HYB22"/>
    <mergeCell ref="HYF22:HYG22"/>
    <mergeCell ref="HYK22:HYL22"/>
    <mergeCell ref="HYP22:HYQ22"/>
    <mergeCell ref="HYU22:HYV22"/>
    <mergeCell ref="HXB22:HXC22"/>
    <mergeCell ref="HXG22:HXH22"/>
    <mergeCell ref="HXL22:HXM22"/>
    <mergeCell ref="HXQ22:HXR22"/>
    <mergeCell ref="HXV22:HXW22"/>
    <mergeCell ref="HWC22:HWD22"/>
    <mergeCell ref="HWH22:HWI22"/>
    <mergeCell ref="HWM22:HWN22"/>
    <mergeCell ref="HWR22:HWS22"/>
    <mergeCell ref="HWW22:HWX22"/>
    <mergeCell ref="HVD22:HVE22"/>
    <mergeCell ref="HVI22:HVJ22"/>
    <mergeCell ref="HVN22:HVO22"/>
    <mergeCell ref="HVS22:HVT22"/>
    <mergeCell ref="HVX22:HVY22"/>
    <mergeCell ref="HUE22:HUF22"/>
    <mergeCell ref="HUJ22:HUK22"/>
    <mergeCell ref="HUO22:HUP22"/>
    <mergeCell ref="HUT22:HUU22"/>
    <mergeCell ref="HUY22:HUZ22"/>
    <mergeCell ref="IGR22:IGS22"/>
    <mergeCell ref="IGW22:IGX22"/>
    <mergeCell ref="IHB22:IHC22"/>
    <mergeCell ref="IHG22:IHH22"/>
    <mergeCell ref="IHL22:IHM22"/>
    <mergeCell ref="IFS22:IFT22"/>
    <mergeCell ref="IFX22:IFY22"/>
    <mergeCell ref="IGC22:IGD22"/>
    <mergeCell ref="IGH22:IGI22"/>
    <mergeCell ref="IGM22:IGN22"/>
    <mergeCell ref="IET22:IEU22"/>
    <mergeCell ref="IEY22:IEZ22"/>
    <mergeCell ref="IFD22:IFE22"/>
    <mergeCell ref="IFI22:IFJ22"/>
    <mergeCell ref="IFN22:IFO22"/>
    <mergeCell ref="IDU22:IDV22"/>
    <mergeCell ref="IDZ22:IEA22"/>
    <mergeCell ref="IEE22:IEF22"/>
    <mergeCell ref="IEJ22:IEK22"/>
    <mergeCell ref="IEO22:IEP22"/>
    <mergeCell ref="ICV22:ICW22"/>
    <mergeCell ref="IDA22:IDB22"/>
    <mergeCell ref="IDF22:IDG22"/>
    <mergeCell ref="IDK22:IDL22"/>
    <mergeCell ref="IDP22:IDQ22"/>
    <mergeCell ref="IBW22:IBX22"/>
    <mergeCell ref="ICB22:ICC22"/>
    <mergeCell ref="ICG22:ICH22"/>
    <mergeCell ref="ICL22:ICM22"/>
    <mergeCell ref="ICQ22:ICR22"/>
    <mergeCell ref="IAX22:IAY22"/>
    <mergeCell ref="IBC22:IBD22"/>
    <mergeCell ref="IBH22:IBI22"/>
    <mergeCell ref="IBM22:IBN22"/>
    <mergeCell ref="IBR22:IBS22"/>
    <mergeCell ref="INK22:INL22"/>
    <mergeCell ref="INP22:INQ22"/>
    <mergeCell ref="INU22:INV22"/>
    <mergeCell ref="INZ22:IOA22"/>
    <mergeCell ref="IOE22:IOF22"/>
    <mergeCell ref="IML22:IMM22"/>
    <mergeCell ref="IMQ22:IMR22"/>
    <mergeCell ref="IMV22:IMW22"/>
    <mergeCell ref="INA22:INB22"/>
    <mergeCell ref="INF22:ING22"/>
    <mergeCell ref="ILM22:ILN22"/>
    <mergeCell ref="ILR22:ILS22"/>
    <mergeCell ref="ILW22:ILX22"/>
    <mergeCell ref="IMB22:IMC22"/>
    <mergeCell ref="IMG22:IMH22"/>
    <mergeCell ref="IKN22:IKO22"/>
    <mergeCell ref="IKS22:IKT22"/>
    <mergeCell ref="IKX22:IKY22"/>
    <mergeCell ref="ILC22:ILD22"/>
    <mergeCell ref="ILH22:ILI22"/>
    <mergeCell ref="IJO22:IJP22"/>
    <mergeCell ref="IJT22:IJU22"/>
    <mergeCell ref="IJY22:IJZ22"/>
    <mergeCell ref="IKD22:IKE22"/>
    <mergeCell ref="IKI22:IKJ22"/>
    <mergeCell ref="IIP22:IIQ22"/>
    <mergeCell ref="IIU22:IIV22"/>
    <mergeCell ref="IIZ22:IJA22"/>
    <mergeCell ref="IJE22:IJF22"/>
    <mergeCell ref="IJJ22:IJK22"/>
    <mergeCell ref="IHQ22:IHR22"/>
    <mergeCell ref="IHV22:IHW22"/>
    <mergeCell ref="IIA22:IIB22"/>
    <mergeCell ref="IIF22:IIG22"/>
    <mergeCell ref="IIK22:IIL22"/>
    <mergeCell ref="IUD22:IUE22"/>
    <mergeCell ref="IUI22:IUJ22"/>
    <mergeCell ref="IUN22:IUO22"/>
    <mergeCell ref="IUS22:IUT22"/>
    <mergeCell ref="IUX22:IUY22"/>
    <mergeCell ref="ITE22:ITF22"/>
    <mergeCell ref="ITJ22:ITK22"/>
    <mergeCell ref="ITO22:ITP22"/>
    <mergeCell ref="ITT22:ITU22"/>
    <mergeCell ref="ITY22:ITZ22"/>
    <mergeCell ref="ISF22:ISG22"/>
    <mergeCell ref="ISK22:ISL22"/>
    <mergeCell ref="ISP22:ISQ22"/>
    <mergeCell ref="ISU22:ISV22"/>
    <mergeCell ref="ISZ22:ITA22"/>
    <mergeCell ref="IRG22:IRH22"/>
    <mergeCell ref="IRL22:IRM22"/>
    <mergeCell ref="IRQ22:IRR22"/>
    <mergeCell ref="IRV22:IRW22"/>
    <mergeCell ref="ISA22:ISB22"/>
    <mergeCell ref="IQH22:IQI22"/>
    <mergeCell ref="IQM22:IQN22"/>
    <mergeCell ref="IQR22:IQS22"/>
    <mergeCell ref="IQW22:IQX22"/>
    <mergeCell ref="IRB22:IRC22"/>
    <mergeCell ref="IPI22:IPJ22"/>
    <mergeCell ref="IPN22:IPO22"/>
    <mergeCell ref="IPS22:IPT22"/>
    <mergeCell ref="IPX22:IPY22"/>
    <mergeCell ref="IQC22:IQD22"/>
    <mergeCell ref="IOJ22:IOK22"/>
    <mergeCell ref="IOO22:IOP22"/>
    <mergeCell ref="IOT22:IOU22"/>
    <mergeCell ref="IOY22:IOZ22"/>
    <mergeCell ref="IPD22:IPE22"/>
    <mergeCell ref="JAW22:JAX22"/>
    <mergeCell ref="JBB22:JBC22"/>
    <mergeCell ref="JBG22:JBH22"/>
    <mergeCell ref="JBL22:JBM22"/>
    <mergeCell ref="JBQ22:JBR22"/>
    <mergeCell ref="IZX22:IZY22"/>
    <mergeCell ref="JAC22:JAD22"/>
    <mergeCell ref="JAH22:JAI22"/>
    <mergeCell ref="JAM22:JAN22"/>
    <mergeCell ref="JAR22:JAS22"/>
    <mergeCell ref="IYY22:IYZ22"/>
    <mergeCell ref="IZD22:IZE22"/>
    <mergeCell ref="IZI22:IZJ22"/>
    <mergeCell ref="IZN22:IZO22"/>
    <mergeCell ref="IZS22:IZT22"/>
    <mergeCell ref="IXZ22:IYA22"/>
    <mergeCell ref="IYE22:IYF22"/>
    <mergeCell ref="IYJ22:IYK22"/>
    <mergeCell ref="IYO22:IYP22"/>
    <mergeCell ref="IYT22:IYU22"/>
    <mergeCell ref="IXA22:IXB22"/>
    <mergeCell ref="IXF22:IXG22"/>
    <mergeCell ref="IXK22:IXL22"/>
    <mergeCell ref="IXP22:IXQ22"/>
    <mergeCell ref="IXU22:IXV22"/>
    <mergeCell ref="IWB22:IWC22"/>
    <mergeCell ref="IWG22:IWH22"/>
    <mergeCell ref="IWL22:IWM22"/>
    <mergeCell ref="IWQ22:IWR22"/>
    <mergeCell ref="IWV22:IWW22"/>
    <mergeCell ref="IVC22:IVD22"/>
    <mergeCell ref="IVH22:IVI22"/>
    <mergeCell ref="IVM22:IVN22"/>
    <mergeCell ref="IVR22:IVS22"/>
    <mergeCell ref="IVW22:IVX22"/>
    <mergeCell ref="JHP22:JHQ22"/>
    <mergeCell ref="JHU22:JHV22"/>
    <mergeCell ref="JHZ22:JIA22"/>
    <mergeCell ref="JIE22:JIF22"/>
    <mergeCell ref="JIJ22:JIK22"/>
    <mergeCell ref="JGQ22:JGR22"/>
    <mergeCell ref="JGV22:JGW22"/>
    <mergeCell ref="JHA22:JHB22"/>
    <mergeCell ref="JHF22:JHG22"/>
    <mergeCell ref="JHK22:JHL22"/>
    <mergeCell ref="JFR22:JFS22"/>
    <mergeCell ref="JFW22:JFX22"/>
    <mergeCell ref="JGB22:JGC22"/>
    <mergeCell ref="JGG22:JGH22"/>
    <mergeCell ref="JGL22:JGM22"/>
    <mergeCell ref="JES22:JET22"/>
    <mergeCell ref="JEX22:JEY22"/>
    <mergeCell ref="JFC22:JFD22"/>
    <mergeCell ref="JFH22:JFI22"/>
    <mergeCell ref="JFM22:JFN22"/>
    <mergeCell ref="JDT22:JDU22"/>
    <mergeCell ref="JDY22:JDZ22"/>
    <mergeCell ref="JED22:JEE22"/>
    <mergeCell ref="JEI22:JEJ22"/>
    <mergeCell ref="JEN22:JEO22"/>
    <mergeCell ref="JCU22:JCV22"/>
    <mergeCell ref="JCZ22:JDA22"/>
    <mergeCell ref="JDE22:JDF22"/>
    <mergeCell ref="JDJ22:JDK22"/>
    <mergeCell ref="JDO22:JDP22"/>
    <mergeCell ref="JBV22:JBW22"/>
    <mergeCell ref="JCA22:JCB22"/>
    <mergeCell ref="JCF22:JCG22"/>
    <mergeCell ref="JCK22:JCL22"/>
    <mergeCell ref="JCP22:JCQ22"/>
    <mergeCell ref="JOI22:JOJ22"/>
    <mergeCell ref="JON22:JOO22"/>
    <mergeCell ref="JOS22:JOT22"/>
    <mergeCell ref="JOX22:JOY22"/>
    <mergeCell ref="JPC22:JPD22"/>
    <mergeCell ref="JNJ22:JNK22"/>
    <mergeCell ref="JNO22:JNP22"/>
    <mergeCell ref="JNT22:JNU22"/>
    <mergeCell ref="JNY22:JNZ22"/>
    <mergeCell ref="JOD22:JOE22"/>
    <mergeCell ref="JMK22:JML22"/>
    <mergeCell ref="JMP22:JMQ22"/>
    <mergeCell ref="JMU22:JMV22"/>
    <mergeCell ref="JMZ22:JNA22"/>
    <mergeCell ref="JNE22:JNF22"/>
    <mergeCell ref="JLL22:JLM22"/>
    <mergeCell ref="JLQ22:JLR22"/>
    <mergeCell ref="JLV22:JLW22"/>
    <mergeCell ref="JMA22:JMB22"/>
    <mergeCell ref="JMF22:JMG22"/>
    <mergeCell ref="JKM22:JKN22"/>
    <mergeCell ref="JKR22:JKS22"/>
    <mergeCell ref="JKW22:JKX22"/>
    <mergeCell ref="JLB22:JLC22"/>
    <mergeCell ref="JLG22:JLH22"/>
    <mergeCell ref="JJN22:JJO22"/>
    <mergeCell ref="JJS22:JJT22"/>
    <mergeCell ref="JJX22:JJY22"/>
    <mergeCell ref="JKC22:JKD22"/>
    <mergeCell ref="JKH22:JKI22"/>
    <mergeCell ref="JIO22:JIP22"/>
    <mergeCell ref="JIT22:JIU22"/>
    <mergeCell ref="JIY22:JIZ22"/>
    <mergeCell ref="JJD22:JJE22"/>
    <mergeCell ref="JJI22:JJJ22"/>
    <mergeCell ref="JVB22:JVC22"/>
    <mergeCell ref="JVG22:JVH22"/>
    <mergeCell ref="JVL22:JVM22"/>
    <mergeCell ref="JVQ22:JVR22"/>
    <mergeCell ref="JVV22:JVW22"/>
    <mergeCell ref="JUC22:JUD22"/>
    <mergeCell ref="JUH22:JUI22"/>
    <mergeCell ref="JUM22:JUN22"/>
    <mergeCell ref="JUR22:JUS22"/>
    <mergeCell ref="JUW22:JUX22"/>
    <mergeCell ref="JTD22:JTE22"/>
    <mergeCell ref="JTI22:JTJ22"/>
    <mergeCell ref="JTN22:JTO22"/>
    <mergeCell ref="JTS22:JTT22"/>
    <mergeCell ref="JTX22:JTY22"/>
    <mergeCell ref="JSE22:JSF22"/>
    <mergeCell ref="JSJ22:JSK22"/>
    <mergeCell ref="JSO22:JSP22"/>
    <mergeCell ref="JST22:JSU22"/>
    <mergeCell ref="JSY22:JSZ22"/>
    <mergeCell ref="JRF22:JRG22"/>
    <mergeCell ref="JRK22:JRL22"/>
    <mergeCell ref="JRP22:JRQ22"/>
    <mergeCell ref="JRU22:JRV22"/>
    <mergeCell ref="JRZ22:JSA22"/>
    <mergeCell ref="JQG22:JQH22"/>
    <mergeCell ref="JQL22:JQM22"/>
    <mergeCell ref="JQQ22:JQR22"/>
    <mergeCell ref="JQV22:JQW22"/>
    <mergeCell ref="JRA22:JRB22"/>
    <mergeCell ref="JPH22:JPI22"/>
    <mergeCell ref="JPM22:JPN22"/>
    <mergeCell ref="JPR22:JPS22"/>
    <mergeCell ref="JPW22:JPX22"/>
    <mergeCell ref="JQB22:JQC22"/>
    <mergeCell ref="KBU22:KBV22"/>
    <mergeCell ref="KBZ22:KCA22"/>
    <mergeCell ref="KCE22:KCF22"/>
    <mergeCell ref="KCJ22:KCK22"/>
    <mergeCell ref="KCO22:KCP22"/>
    <mergeCell ref="KAV22:KAW22"/>
    <mergeCell ref="KBA22:KBB22"/>
    <mergeCell ref="KBF22:KBG22"/>
    <mergeCell ref="KBK22:KBL22"/>
    <mergeCell ref="KBP22:KBQ22"/>
    <mergeCell ref="JZW22:JZX22"/>
    <mergeCell ref="KAB22:KAC22"/>
    <mergeCell ref="KAG22:KAH22"/>
    <mergeCell ref="KAL22:KAM22"/>
    <mergeCell ref="KAQ22:KAR22"/>
    <mergeCell ref="JYX22:JYY22"/>
    <mergeCell ref="JZC22:JZD22"/>
    <mergeCell ref="JZH22:JZI22"/>
    <mergeCell ref="JZM22:JZN22"/>
    <mergeCell ref="JZR22:JZS22"/>
    <mergeCell ref="JXY22:JXZ22"/>
    <mergeCell ref="JYD22:JYE22"/>
    <mergeCell ref="JYI22:JYJ22"/>
    <mergeCell ref="JYN22:JYO22"/>
    <mergeCell ref="JYS22:JYT22"/>
    <mergeCell ref="JWZ22:JXA22"/>
    <mergeCell ref="JXE22:JXF22"/>
    <mergeCell ref="JXJ22:JXK22"/>
    <mergeCell ref="JXO22:JXP22"/>
    <mergeCell ref="JXT22:JXU22"/>
    <mergeCell ref="JWA22:JWB22"/>
    <mergeCell ref="JWF22:JWG22"/>
    <mergeCell ref="JWK22:JWL22"/>
    <mergeCell ref="JWP22:JWQ22"/>
    <mergeCell ref="JWU22:JWV22"/>
    <mergeCell ref="KIN22:KIO22"/>
    <mergeCell ref="KIS22:KIT22"/>
    <mergeCell ref="KIX22:KIY22"/>
    <mergeCell ref="KJC22:KJD22"/>
    <mergeCell ref="KJH22:KJI22"/>
    <mergeCell ref="KHO22:KHP22"/>
    <mergeCell ref="KHT22:KHU22"/>
    <mergeCell ref="KHY22:KHZ22"/>
    <mergeCell ref="KID22:KIE22"/>
    <mergeCell ref="KII22:KIJ22"/>
    <mergeCell ref="KGP22:KGQ22"/>
    <mergeCell ref="KGU22:KGV22"/>
    <mergeCell ref="KGZ22:KHA22"/>
    <mergeCell ref="KHE22:KHF22"/>
    <mergeCell ref="KHJ22:KHK22"/>
    <mergeCell ref="KFQ22:KFR22"/>
    <mergeCell ref="KFV22:KFW22"/>
    <mergeCell ref="KGA22:KGB22"/>
    <mergeCell ref="KGF22:KGG22"/>
    <mergeCell ref="KGK22:KGL22"/>
    <mergeCell ref="KER22:KES22"/>
    <mergeCell ref="KEW22:KEX22"/>
    <mergeCell ref="KFB22:KFC22"/>
    <mergeCell ref="KFG22:KFH22"/>
    <mergeCell ref="KFL22:KFM22"/>
    <mergeCell ref="KDS22:KDT22"/>
    <mergeCell ref="KDX22:KDY22"/>
    <mergeCell ref="KEC22:KED22"/>
    <mergeCell ref="KEH22:KEI22"/>
    <mergeCell ref="KEM22:KEN22"/>
    <mergeCell ref="KCT22:KCU22"/>
    <mergeCell ref="KCY22:KCZ22"/>
    <mergeCell ref="KDD22:KDE22"/>
    <mergeCell ref="KDI22:KDJ22"/>
    <mergeCell ref="KDN22:KDO22"/>
    <mergeCell ref="KPG22:KPH22"/>
    <mergeCell ref="KPL22:KPM22"/>
    <mergeCell ref="KPQ22:KPR22"/>
    <mergeCell ref="KPV22:KPW22"/>
    <mergeCell ref="KQA22:KQB22"/>
    <mergeCell ref="KOH22:KOI22"/>
    <mergeCell ref="KOM22:KON22"/>
    <mergeCell ref="KOR22:KOS22"/>
    <mergeCell ref="KOW22:KOX22"/>
    <mergeCell ref="KPB22:KPC22"/>
    <mergeCell ref="KNI22:KNJ22"/>
    <mergeCell ref="KNN22:KNO22"/>
    <mergeCell ref="KNS22:KNT22"/>
    <mergeCell ref="KNX22:KNY22"/>
    <mergeCell ref="KOC22:KOD22"/>
    <mergeCell ref="KMJ22:KMK22"/>
    <mergeCell ref="KMO22:KMP22"/>
    <mergeCell ref="KMT22:KMU22"/>
    <mergeCell ref="KMY22:KMZ22"/>
    <mergeCell ref="KND22:KNE22"/>
    <mergeCell ref="KLK22:KLL22"/>
    <mergeCell ref="KLP22:KLQ22"/>
    <mergeCell ref="KLU22:KLV22"/>
    <mergeCell ref="KLZ22:KMA22"/>
    <mergeCell ref="KME22:KMF22"/>
    <mergeCell ref="KKL22:KKM22"/>
    <mergeCell ref="KKQ22:KKR22"/>
    <mergeCell ref="KKV22:KKW22"/>
    <mergeCell ref="KLA22:KLB22"/>
    <mergeCell ref="KLF22:KLG22"/>
    <mergeCell ref="KJM22:KJN22"/>
    <mergeCell ref="KJR22:KJS22"/>
    <mergeCell ref="KJW22:KJX22"/>
    <mergeCell ref="KKB22:KKC22"/>
    <mergeCell ref="KKG22:KKH22"/>
    <mergeCell ref="KVZ22:KWA22"/>
    <mergeCell ref="KWE22:KWF22"/>
    <mergeCell ref="KWJ22:KWK22"/>
    <mergeCell ref="KWO22:KWP22"/>
    <mergeCell ref="KWT22:KWU22"/>
    <mergeCell ref="KVA22:KVB22"/>
    <mergeCell ref="KVF22:KVG22"/>
    <mergeCell ref="KVK22:KVL22"/>
    <mergeCell ref="KVP22:KVQ22"/>
    <mergeCell ref="KVU22:KVV22"/>
    <mergeCell ref="KUB22:KUC22"/>
    <mergeCell ref="KUG22:KUH22"/>
    <mergeCell ref="KUL22:KUM22"/>
    <mergeCell ref="KUQ22:KUR22"/>
    <mergeCell ref="KUV22:KUW22"/>
    <mergeCell ref="KTC22:KTD22"/>
    <mergeCell ref="KTH22:KTI22"/>
    <mergeCell ref="KTM22:KTN22"/>
    <mergeCell ref="KTR22:KTS22"/>
    <mergeCell ref="KTW22:KTX22"/>
    <mergeCell ref="KSD22:KSE22"/>
    <mergeCell ref="KSI22:KSJ22"/>
    <mergeCell ref="KSN22:KSO22"/>
    <mergeCell ref="KSS22:KST22"/>
    <mergeCell ref="KSX22:KSY22"/>
    <mergeCell ref="KRE22:KRF22"/>
    <mergeCell ref="KRJ22:KRK22"/>
    <mergeCell ref="KRO22:KRP22"/>
    <mergeCell ref="KRT22:KRU22"/>
    <mergeCell ref="KRY22:KRZ22"/>
    <mergeCell ref="KQF22:KQG22"/>
    <mergeCell ref="KQK22:KQL22"/>
    <mergeCell ref="KQP22:KQQ22"/>
    <mergeCell ref="KQU22:KQV22"/>
    <mergeCell ref="KQZ22:KRA22"/>
    <mergeCell ref="LCS22:LCT22"/>
    <mergeCell ref="LCX22:LCY22"/>
    <mergeCell ref="LDC22:LDD22"/>
    <mergeCell ref="LDH22:LDI22"/>
    <mergeCell ref="LDM22:LDN22"/>
    <mergeCell ref="LBT22:LBU22"/>
    <mergeCell ref="LBY22:LBZ22"/>
    <mergeCell ref="LCD22:LCE22"/>
    <mergeCell ref="LCI22:LCJ22"/>
    <mergeCell ref="LCN22:LCO22"/>
    <mergeCell ref="LAU22:LAV22"/>
    <mergeCell ref="LAZ22:LBA22"/>
    <mergeCell ref="LBE22:LBF22"/>
    <mergeCell ref="LBJ22:LBK22"/>
    <mergeCell ref="LBO22:LBP22"/>
    <mergeCell ref="KZV22:KZW22"/>
    <mergeCell ref="LAA22:LAB22"/>
    <mergeCell ref="LAF22:LAG22"/>
    <mergeCell ref="LAK22:LAL22"/>
    <mergeCell ref="LAP22:LAQ22"/>
    <mergeCell ref="KYW22:KYX22"/>
    <mergeCell ref="KZB22:KZC22"/>
    <mergeCell ref="KZG22:KZH22"/>
    <mergeCell ref="KZL22:KZM22"/>
    <mergeCell ref="KZQ22:KZR22"/>
    <mergeCell ref="KXX22:KXY22"/>
    <mergeCell ref="KYC22:KYD22"/>
    <mergeCell ref="KYH22:KYI22"/>
    <mergeCell ref="KYM22:KYN22"/>
    <mergeCell ref="KYR22:KYS22"/>
    <mergeCell ref="KWY22:KWZ22"/>
    <mergeCell ref="KXD22:KXE22"/>
    <mergeCell ref="KXI22:KXJ22"/>
    <mergeCell ref="KXN22:KXO22"/>
    <mergeCell ref="KXS22:KXT22"/>
    <mergeCell ref="LJL22:LJM22"/>
    <mergeCell ref="LJQ22:LJR22"/>
    <mergeCell ref="LJV22:LJW22"/>
    <mergeCell ref="LKA22:LKB22"/>
    <mergeCell ref="LKF22:LKG22"/>
    <mergeCell ref="LIM22:LIN22"/>
    <mergeCell ref="LIR22:LIS22"/>
    <mergeCell ref="LIW22:LIX22"/>
    <mergeCell ref="LJB22:LJC22"/>
    <mergeCell ref="LJG22:LJH22"/>
    <mergeCell ref="LHN22:LHO22"/>
    <mergeCell ref="LHS22:LHT22"/>
    <mergeCell ref="LHX22:LHY22"/>
    <mergeCell ref="LIC22:LID22"/>
    <mergeCell ref="LIH22:LII22"/>
    <mergeCell ref="LGO22:LGP22"/>
    <mergeCell ref="LGT22:LGU22"/>
    <mergeCell ref="LGY22:LGZ22"/>
    <mergeCell ref="LHD22:LHE22"/>
    <mergeCell ref="LHI22:LHJ22"/>
    <mergeCell ref="LFP22:LFQ22"/>
    <mergeCell ref="LFU22:LFV22"/>
    <mergeCell ref="LFZ22:LGA22"/>
    <mergeCell ref="LGE22:LGF22"/>
    <mergeCell ref="LGJ22:LGK22"/>
    <mergeCell ref="LEQ22:LER22"/>
    <mergeCell ref="LEV22:LEW22"/>
    <mergeCell ref="LFA22:LFB22"/>
    <mergeCell ref="LFF22:LFG22"/>
    <mergeCell ref="LFK22:LFL22"/>
    <mergeCell ref="LDR22:LDS22"/>
    <mergeCell ref="LDW22:LDX22"/>
    <mergeCell ref="LEB22:LEC22"/>
    <mergeCell ref="LEG22:LEH22"/>
    <mergeCell ref="LEL22:LEM22"/>
    <mergeCell ref="LQE22:LQF22"/>
    <mergeCell ref="LQJ22:LQK22"/>
    <mergeCell ref="LQO22:LQP22"/>
    <mergeCell ref="LQT22:LQU22"/>
    <mergeCell ref="LQY22:LQZ22"/>
    <mergeCell ref="LPF22:LPG22"/>
    <mergeCell ref="LPK22:LPL22"/>
    <mergeCell ref="LPP22:LPQ22"/>
    <mergeCell ref="LPU22:LPV22"/>
    <mergeCell ref="LPZ22:LQA22"/>
    <mergeCell ref="LOG22:LOH22"/>
    <mergeCell ref="LOL22:LOM22"/>
    <mergeCell ref="LOQ22:LOR22"/>
    <mergeCell ref="LOV22:LOW22"/>
    <mergeCell ref="LPA22:LPB22"/>
    <mergeCell ref="LNH22:LNI22"/>
    <mergeCell ref="LNM22:LNN22"/>
    <mergeCell ref="LNR22:LNS22"/>
    <mergeCell ref="LNW22:LNX22"/>
    <mergeCell ref="LOB22:LOC22"/>
    <mergeCell ref="LMI22:LMJ22"/>
    <mergeCell ref="LMN22:LMO22"/>
    <mergeCell ref="LMS22:LMT22"/>
    <mergeCell ref="LMX22:LMY22"/>
    <mergeCell ref="LNC22:LND22"/>
    <mergeCell ref="LLJ22:LLK22"/>
    <mergeCell ref="LLO22:LLP22"/>
    <mergeCell ref="LLT22:LLU22"/>
    <mergeCell ref="LLY22:LLZ22"/>
    <mergeCell ref="LMD22:LME22"/>
    <mergeCell ref="LKK22:LKL22"/>
    <mergeCell ref="LKP22:LKQ22"/>
    <mergeCell ref="LKU22:LKV22"/>
    <mergeCell ref="LKZ22:LLA22"/>
    <mergeCell ref="LLE22:LLF22"/>
    <mergeCell ref="LWX22:LWY22"/>
    <mergeCell ref="LXC22:LXD22"/>
    <mergeCell ref="LXH22:LXI22"/>
    <mergeCell ref="LXM22:LXN22"/>
    <mergeCell ref="LXR22:LXS22"/>
    <mergeCell ref="LVY22:LVZ22"/>
    <mergeCell ref="LWD22:LWE22"/>
    <mergeCell ref="LWI22:LWJ22"/>
    <mergeCell ref="LWN22:LWO22"/>
    <mergeCell ref="LWS22:LWT22"/>
    <mergeCell ref="LUZ22:LVA22"/>
    <mergeCell ref="LVE22:LVF22"/>
    <mergeCell ref="LVJ22:LVK22"/>
    <mergeCell ref="LVO22:LVP22"/>
    <mergeCell ref="LVT22:LVU22"/>
    <mergeCell ref="LUA22:LUB22"/>
    <mergeCell ref="LUF22:LUG22"/>
    <mergeCell ref="LUK22:LUL22"/>
    <mergeCell ref="LUP22:LUQ22"/>
    <mergeCell ref="LUU22:LUV22"/>
    <mergeCell ref="LTB22:LTC22"/>
    <mergeCell ref="LTG22:LTH22"/>
    <mergeCell ref="LTL22:LTM22"/>
    <mergeCell ref="LTQ22:LTR22"/>
    <mergeCell ref="LTV22:LTW22"/>
    <mergeCell ref="LSC22:LSD22"/>
    <mergeCell ref="LSH22:LSI22"/>
    <mergeCell ref="LSM22:LSN22"/>
    <mergeCell ref="LSR22:LSS22"/>
    <mergeCell ref="LSW22:LSX22"/>
    <mergeCell ref="LRD22:LRE22"/>
    <mergeCell ref="LRI22:LRJ22"/>
    <mergeCell ref="LRN22:LRO22"/>
    <mergeCell ref="LRS22:LRT22"/>
    <mergeCell ref="LRX22:LRY22"/>
    <mergeCell ref="MDQ22:MDR22"/>
    <mergeCell ref="MDV22:MDW22"/>
    <mergeCell ref="MEA22:MEB22"/>
    <mergeCell ref="MEF22:MEG22"/>
    <mergeCell ref="MEK22:MEL22"/>
    <mergeCell ref="MCR22:MCS22"/>
    <mergeCell ref="MCW22:MCX22"/>
    <mergeCell ref="MDB22:MDC22"/>
    <mergeCell ref="MDG22:MDH22"/>
    <mergeCell ref="MDL22:MDM22"/>
    <mergeCell ref="MBS22:MBT22"/>
    <mergeCell ref="MBX22:MBY22"/>
    <mergeCell ref="MCC22:MCD22"/>
    <mergeCell ref="MCH22:MCI22"/>
    <mergeCell ref="MCM22:MCN22"/>
    <mergeCell ref="MAT22:MAU22"/>
    <mergeCell ref="MAY22:MAZ22"/>
    <mergeCell ref="MBD22:MBE22"/>
    <mergeCell ref="MBI22:MBJ22"/>
    <mergeCell ref="MBN22:MBO22"/>
    <mergeCell ref="LZU22:LZV22"/>
    <mergeCell ref="LZZ22:MAA22"/>
    <mergeCell ref="MAE22:MAF22"/>
    <mergeCell ref="MAJ22:MAK22"/>
    <mergeCell ref="MAO22:MAP22"/>
    <mergeCell ref="LYV22:LYW22"/>
    <mergeCell ref="LZA22:LZB22"/>
    <mergeCell ref="LZF22:LZG22"/>
    <mergeCell ref="LZK22:LZL22"/>
    <mergeCell ref="LZP22:LZQ22"/>
    <mergeCell ref="LXW22:LXX22"/>
    <mergeCell ref="LYB22:LYC22"/>
    <mergeCell ref="LYG22:LYH22"/>
    <mergeCell ref="LYL22:LYM22"/>
    <mergeCell ref="LYQ22:LYR22"/>
    <mergeCell ref="MKJ22:MKK22"/>
    <mergeCell ref="MKO22:MKP22"/>
    <mergeCell ref="MKT22:MKU22"/>
    <mergeCell ref="MKY22:MKZ22"/>
    <mergeCell ref="MLD22:MLE22"/>
    <mergeCell ref="MJK22:MJL22"/>
    <mergeCell ref="MJP22:MJQ22"/>
    <mergeCell ref="MJU22:MJV22"/>
    <mergeCell ref="MJZ22:MKA22"/>
    <mergeCell ref="MKE22:MKF22"/>
    <mergeCell ref="MIL22:MIM22"/>
    <mergeCell ref="MIQ22:MIR22"/>
    <mergeCell ref="MIV22:MIW22"/>
    <mergeCell ref="MJA22:MJB22"/>
    <mergeCell ref="MJF22:MJG22"/>
    <mergeCell ref="MHM22:MHN22"/>
    <mergeCell ref="MHR22:MHS22"/>
    <mergeCell ref="MHW22:MHX22"/>
    <mergeCell ref="MIB22:MIC22"/>
    <mergeCell ref="MIG22:MIH22"/>
    <mergeCell ref="MGN22:MGO22"/>
    <mergeCell ref="MGS22:MGT22"/>
    <mergeCell ref="MGX22:MGY22"/>
    <mergeCell ref="MHC22:MHD22"/>
    <mergeCell ref="MHH22:MHI22"/>
    <mergeCell ref="MFO22:MFP22"/>
    <mergeCell ref="MFT22:MFU22"/>
    <mergeCell ref="MFY22:MFZ22"/>
    <mergeCell ref="MGD22:MGE22"/>
    <mergeCell ref="MGI22:MGJ22"/>
    <mergeCell ref="MEP22:MEQ22"/>
    <mergeCell ref="MEU22:MEV22"/>
    <mergeCell ref="MEZ22:MFA22"/>
    <mergeCell ref="MFE22:MFF22"/>
    <mergeCell ref="MFJ22:MFK22"/>
    <mergeCell ref="MRC22:MRD22"/>
    <mergeCell ref="MRH22:MRI22"/>
    <mergeCell ref="MRM22:MRN22"/>
    <mergeCell ref="MRR22:MRS22"/>
    <mergeCell ref="MRW22:MRX22"/>
    <mergeCell ref="MQD22:MQE22"/>
    <mergeCell ref="MQI22:MQJ22"/>
    <mergeCell ref="MQN22:MQO22"/>
    <mergeCell ref="MQS22:MQT22"/>
    <mergeCell ref="MQX22:MQY22"/>
    <mergeCell ref="MPE22:MPF22"/>
    <mergeCell ref="MPJ22:MPK22"/>
    <mergeCell ref="MPO22:MPP22"/>
    <mergeCell ref="MPT22:MPU22"/>
    <mergeCell ref="MPY22:MPZ22"/>
    <mergeCell ref="MOF22:MOG22"/>
    <mergeCell ref="MOK22:MOL22"/>
    <mergeCell ref="MOP22:MOQ22"/>
    <mergeCell ref="MOU22:MOV22"/>
    <mergeCell ref="MOZ22:MPA22"/>
    <mergeCell ref="MNG22:MNH22"/>
    <mergeCell ref="MNL22:MNM22"/>
    <mergeCell ref="MNQ22:MNR22"/>
    <mergeCell ref="MNV22:MNW22"/>
    <mergeCell ref="MOA22:MOB22"/>
    <mergeCell ref="MMH22:MMI22"/>
    <mergeCell ref="MMM22:MMN22"/>
    <mergeCell ref="MMR22:MMS22"/>
    <mergeCell ref="MMW22:MMX22"/>
    <mergeCell ref="MNB22:MNC22"/>
    <mergeCell ref="MLI22:MLJ22"/>
    <mergeCell ref="MLN22:MLO22"/>
    <mergeCell ref="MLS22:MLT22"/>
    <mergeCell ref="MLX22:MLY22"/>
    <mergeCell ref="MMC22:MMD22"/>
    <mergeCell ref="MXV22:MXW22"/>
    <mergeCell ref="MYA22:MYB22"/>
    <mergeCell ref="MYF22:MYG22"/>
    <mergeCell ref="MYK22:MYL22"/>
    <mergeCell ref="MYP22:MYQ22"/>
    <mergeCell ref="MWW22:MWX22"/>
    <mergeCell ref="MXB22:MXC22"/>
    <mergeCell ref="MXG22:MXH22"/>
    <mergeCell ref="MXL22:MXM22"/>
    <mergeCell ref="MXQ22:MXR22"/>
    <mergeCell ref="MVX22:MVY22"/>
    <mergeCell ref="MWC22:MWD22"/>
    <mergeCell ref="MWH22:MWI22"/>
    <mergeCell ref="MWM22:MWN22"/>
    <mergeCell ref="MWR22:MWS22"/>
    <mergeCell ref="MUY22:MUZ22"/>
    <mergeCell ref="MVD22:MVE22"/>
    <mergeCell ref="MVI22:MVJ22"/>
    <mergeCell ref="MVN22:MVO22"/>
    <mergeCell ref="MVS22:MVT22"/>
    <mergeCell ref="MTZ22:MUA22"/>
    <mergeCell ref="MUE22:MUF22"/>
    <mergeCell ref="MUJ22:MUK22"/>
    <mergeCell ref="MUO22:MUP22"/>
    <mergeCell ref="MUT22:MUU22"/>
    <mergeCell ref="MTA22:MTB22"/>
    <mergeCell ref="MTF22:MTG22"/>
    <mergeCell ref="MTK22:MTL22"/>
    <mergeCell ref="MTP22:MTQ22"/>
    <mergeCell ref="MTU22:MTV22"/>
    <mergeCell ref="MSB22:MSC22"/>
    <mergeCell ref="MSG22:MSH22"/>
    <mergeCell ref="MSL22:MSM22"/>
    <mergeCell ref="MSQ22:MSR22"/>
    <mergeCell ref="MSV22:MSW22"/>
    <mergeCell ref="NEO22:NEP22"/>
    <mergeCell ref="NET22:NEU22"/>
    <mergeCell ref="NEY22:NEZ22"/>
    <mergeCell ref="NFD22:NFE22"/>
    <mergeCell ref="NFI22:NFJ22"/>
    <mergeCell ref="NDP22:NDQ22"/>
    <mergeCell ref="NDU22:NDV22"/>
    <mergeCell ref="NDZ22:NEA22"/>
    <mergeCell ref="NEE22:NEF22"/>
    <mergeCell ref="NEJ22:NEK22"/>
    <mergeCell ref="NCQ22:NCR22"/>
    <mergeCell ref="NCV22:NCW22"/>
    <mergeCell ref="NDA22:NDB22"/>
    <mergeCell ref="NDF22:NDG22"/>
    <mergeCell ref="NDK22:NDL22"/>
    <mergeCell ref="NBR22:NBS22"/>
    <mergeCell ref="NBW22:NBX22"/>
    <mergeCell ref="NCB22:NCC22"/>
    <mergeCell ref="NCG22:NCH22"/>
    <mergeCell ref="NCL22:NCM22"/>
    <mergeCell ref="NAS22:NAT22"/>
    <mergeCell ref="NAX22:NAY22"/>
    <mergeCell ref="NBC22:NBD22"/>
    <mergeCell ref="NBH22:NBI22"/>
    <mergeCell ref="NBM22:NBN22"/>
    <mergeCell ref="MZT22:MZU22"/>
    <mergeCell ref="MZY22:MZZ22"/>
    <mergeCell ref="NAD22:NAE22"/>
    <mergeCell ref="NAI22:NAJ22"/>
    <mergeCell ref="NAN22:NAO22"/>
    <mergeCell ref="MYU22:MYV22"/>
    <mergeCell ref="MYZ22:MZA22"/>
    <mergeCell ref="MZE22:MZF22"/>
    <mergeCell ref="MZJ22:MZK22"/>
    <mergeCell ref="MZO22:MZP22"/>
    <mergeCell ref="NLH22:NLI22"/>
    <mergeCell ref="NLM22:NLN22"/>
    <mergeCell ref="NLR22:NLS22"/>
    <mergeCell ref="NLW22:NLX22"/>
    <mergeCell ref="NMB22:NMC22"/>
    <mergeCell ref="NKI22:NKJ22"/>
    <mergeCell ref="NKN22:NKO22"/>
    <mergeCell ref="NKS22:NKT22"/>
    <mergeCell ref="NKX22:NKY22"/>
    <mergeCell ref="NLC22:NLD22"/>
    <mergeCell ref="NJJ22:NJK22"/>
    <mergeCell ref="NJO22:NJP22"/>
    <mergeCell ref="NJT22:NJU22"/>
    <mergeCell ref="NJY22:NJZ22"/>
    <mergeCell ref="NKD22:NKE22"/>
    <mergeCell ref="NIK22:NIL22"/>
    <mergeCell ref="NIP22:NIQ22"/>
    <mergeCell ref="NIU22:NIV22"/>
    <mergeCell ref="NIZ22:NJA22"/>
    <mergeCell ref="NJE22:NJF22"/>
    <mergeCell ref="NHL22:NHM22"/>
    <mergeCell ref="NHQ22:NHR22"/>
    <mergeCell ref="NHV22:NHW22"/>
    <mergeCell ref="NIA22:NIB22"/>
    <mergeCell ref="NIF22:NIG22"/>
    <mergeCell ref="NGM22:NGN22"/>
    <mergeCell ref="NGR22:NGS22"/>
    <mergeCell ref="NGW22:NGX22"/>
    <mergeCell ref="NHB22:NHC22"/>
    <mergeCell ref="NHG22:NHH22"/>
    <mergeCell ref="NFN22:NFO22"/>
    <mergeCell ref="NFS22:NFT22"/>
    <mergeCell ref="NFX22:NFY22"/>
    <mergeCell ref="NGC22:NGD22"/>
    <mergeCell ref="NGH22:NGI22"/>
    <mergeCell ref="NSA22:NSB22"/>
    <mergeCell ref="NSF22:NSG22"/>
    <mergeCell ref="NSK22:NSL22"/>
    <mergeCell ref="NSP22:NSQ22"/>
    <mergeCell ref="NSU22:NSV22"/>
    <mergeCell ref="NRB22:NRC22"/>
    <mergeCell ref="NRG22:NRH22"/>
    <mergeCell ref="NRL22:NRM22"/>
    <mergeCell ref="NRQ22:NRR22"/>
    <mergeCell ref="NRV22:NRW22"/>
    <mergeCell ref="NQC22:NQD22"/>
    <mergeCell ref="NQH22:NQI22"/>
    <mergeCell ref="NQM22:NQN22"/>
    <mergeCell ref="NQR22:NQS22"/>
    <mergeCell ref="NQW22:NQX22"/>
    <mergeCell ref="NPD22:NPE22"/>
    <mergeCell ref="NPI22:NPJ22"/>
    <mergeCell ref="NPN22:NPO22"/>
    <mergeCell ref="NPS22:NPT22"/>
    <mergeCell ref="NPX22:NPY22"/>
    <mergeCell ref="NOE22:NOF22"/>
    <mergeCell ref="NOJ22:NOK22"/>
    <mergeCell ref="NOO22:NOP22"/>
    <mergeCell ref="NOT22:NOU22"/>
    <mergeCell ref="NOY22:NOZ22"/>
    <mergeCell ref="NNF22:NNG22"/>
    <mergeCell ref="NNK22:NNL22"/>
    <mergeCell ref="NNP22:NNQ22"/>
    <mergeCell ref="NNU22:NNV22"/>
    <mergeCell ref="NNZ22:NOA22"/>
    <mergeCell ref="NMG22:NMH22"/>
    <mergeCell ref="NML22:NMM22"/>
    <mergeCell ref="NMQ22:NMR22"/>
    <mergeCell ref="NMV22:NMW22"/>
    <mergeCell ref="NNA22:NNB22"/>
    <mergeCell ref="NYT22:NYU22"/>
    <mergeCell ref="NYY22:NYZ22"/>
    <mergeCell ref="NZD22:NZE22"/>
    <mergeCell ref="NZI22:NZJ22"/>
    <mergeCell ref="NZN22:NZO22"/>
    <mergeCell ref="NXU22:NXV22"/>
    <mergeCell ref="NXZ22:NYA22"/>
    <mergeCell ref="NYE22:NYF22"/>
    <mergeCell ref="NYJ22:NYK22"/>
    <mergeCell ref="NYO22:NYP22"/>
    <mergeCell ref="NWV22:NWW22"/>
    <mergeCell ref="NXA22:NXB22"/>
    <mergeCell ref="NXF22:NXG22"/>
    <mergeCell ref="NXK22:NXL22"/>
    <mergeCell ref="NXP22:NXQ22"/>
    <mergeCell ref="NVW22:NVX22"/>
    <mergeCell ref="NWB22:NWC22"/>
    <mergeCell ref="NWG22:NWH22"/>
    <mergeCell ref="NWL22:NWM22"/>
    <mergeCell ref="NWQ22:NWR22"/>
    <mergeCell ref="NUX22:NUY22"/>
    <mergeCell ref="NVC22:NVD22"/>
    <mergeCell ref="NVH22:NVI22"/>
    <mergeCell ref="NVM22:NVN22"/>
    <mergeCell ref="NVR22:NVS22"/>
    <mergeCell ref="NTY22:NTZ22"/>
    <mergeCell ref="NUD22:NUE22"/>
    <mergeCell ref="NUI22:NUJ22"/>
    <mergeCell ref="NUN22:NUO22"/>
    <mergeCell ref="NUS22:NUT22"/>
    <mergeCell ref="NSZ22:NTA22"/>
    <mergeCell ref="NTE22:NTF22"/>
    <mergeCell ref="NTJ22:NTK22"/>
    <mergeCell ref="NTO22:NTP22"/>
    <mergeCell ref="NTT22:NTU22"/>
    <mergeCell ref="OFM22:OFN22"/>
    <mergeCell ref="OFR22:OFS22"/>
    <mergeCell ref="OFW22:OFX22"/>
    <mergeCell ref="OGB22:OGC22"/>
    <mergeCell ref="OGG22:OGH22"/>
    <mergeCell ref="OEN22:OEO22"/>
    <mergeCell ref="OES22:OET22"/>
    <mergeCell ref="OEX22:OEY22"/>
    <mergeCell ref="OFC22:OFD22"/>
    <mergeCell ref="OFH22:OFI22"/>
    <mergeCell ref="ODO22:ODP22"/>
    <mergeCell ref="ODT22:ODU22"/>
    <mergeCell ref="ODY22:ODZ22"/>
    <mergeCell ref="OED22:OEE22"/>
    <mergeCell ref="OEI22:OEJ22"/>
    <mergeCell ref="OCP22:OCQ22"/>
    <mergeCell ref="OCU22:OCV22"/>
    <mergeCell ref="OCZ22:ODA22"/>
    <mergeCell ref="ODE22:ODF22"/>
    <mergeCell ref="ODJ22:ODK22"/>
    <mergeCell ref="OBQ22:OBR22"/>
    <mergeCell ref="OBV22:OBW22"/>
    <mergeCell ref="OCA22:OCB22"/>
    <mergeCell ref="OCF22:OCG22"/>
    <mergeCell ref="OCK22:OCL22"/>
    <mergeCell ref="OAR22:OAS22"/>
    <mergeCell ref="OAW22:OAX22"/>
    <mergeCell ref="OBB22:OBC22"/>
    <mergeCell ref="OBG22:OBH22"/>
    <mergeCell ref="OBL22:OBM22"/>
    <mergeCell ref="NZS22:NZT22"/>
    <mergeCell ref="NZX22:NZY22"/>
    <mergeCell ref="OAC22:OAD22"/>
    <mergeCell ref="OAH22:OAI22"/>
    <mergeCell ref="OAM22:OAN22"/>
    <mergeCell ref="OMF22:OMG22"/>
    <mergeCell ref="OMK22:OML22"/>
    <mergeCell ref="OMP22:OMQ22"/>
    <mergeCell ref="OMU22:OMV22"/>
    <mergeCell ref="OMZ22:ONA22"/>
    <mergeCell ref="OLG22:OLH22"/>
    <mergeCell ref="OLL22:OLM22"/>
    <mergeCell ref="OLQ22:OLR22"/>
    <mergeCell ref="OLV22:OLW22"/>
    <mergeCell ref="OMA22:OMB22"/>
    <mergeCell ref="OKH22:OKI22"/>
    <mergeCell ref="OKM22:OKN22"/>
    <mergeCell ref="OKR22:OKS22"/>
    <mergeCell ref="OKW22:OKX22"/>
    <mergeCell ref="OLB22:OLC22"/>
    <mergeCell ref="OJI22:OJJ22"/>
    <mergeCell ref="OJN22:OJO22"/>
    <mergeCell ref="OJS22:OJT22"/>
    <mergeCell ref="OJX22:OJY22"/>
    <mergeCell ref="OKC22:OKD22"/>
    <mergeCell ref="OIJ22:OIK22"/>
    <mergeCell ref="OIO22:OIP22"/>
    <mergeCell ref="OIT22:OIU22"/>
    <mergeCell ref="OIY22:OIZ22"/>
    <mergeCell ref="OJD22:OJE22"/>
    <mergeCell ref="OHK22:OHL22"/>
    <mergeCell ref="OHP22:OHQ22"/>
    <mergeCell ref="OHU22:OHV22"/>
    <mergeCell ref="OHZ22:OIA22"/>
    <mergeCell ref="OIE22:OIF22"/>
    <mergeCell ref="OGL22:OGM22"/>
    <mergeCell ref="OGQ22:OGR22"/>
    <mergeCell ref="OGV22:OGW22"/>
    <mergeCell ref="OHA22:OHB22"/>
    <mergeCell ref="OHF22:OHG22"/>
    <mergeCell ref="OSY22:OSZ22"/>
    <mergeCell ref="OTD22:OTE22"/>
    <mergeCell ref="OTI22:OTJ22"/>
    <mergeCell ref="OTN22:OTO22"/>
    <mergeCell ref="OTS22:OTT22"/>
    <mergeCell ref="ORZ22:OSA22"/>
    <mergeCell ref="OSE22:OSF22"/>
    <mergeCell ref="OSJ22:OSK22"/>
    <mergeCell ref="OSO22:OSP22"/>
    <mergeCell ref="OST22:OSU22"/>
    <mergeCell ref="ORA22:ORB22"/>
    <mergeCell ref="ORF22:ORG22"/>
    <mergeCell ref="ORK22:ORL22"/>
    <mergeCell ref="ORP22:ORQ22"/>
    <mergeCell ref="ORU22:ORV22"/>
    <mergeCell ref="OQB22:OQC22"/>
    <mergeCell ref="OQG22:OQH22"/>
    <mergeCell ref="OQL22:OQM22"/>
    <mergeCell ref="OQQ22:OQR22"/>
    <mergeCell ref="OQV22:OQW22"/>
    <mergeCell ref="OPC22:OPD22"/>
    <mergeCell ref="OPH22:OPI22"/>
    <mergeCell ref="OPM22:OPN22"/>
    <mergeCell ref="OPR22:OPS22"/>
    <mergeCell ref="OPW22:OPX22"/>
    <mergeCell ref="OOD22:OOE22"/>
    <mergeCell ref="OOI22:OOJ22"/>
    <mergeCell ref="OON22:OOO22"/>
    <mergeCell ref="OOS22:OOT22"/>
    <mergeCell ref="OOX22:OOY22"/>
    <mergeCell ref="ONE22:ONF22"/>
    <mergeCell ref="ONJ22:ONK22"/>
    <mergeCell ref="ONO22:ONP22"/>
    <mergeCell ref="ONT22:ONU22"/>
    <mergeCell ref="ONY22:ONZ22"/>
    <mergeCell ref="OZR22:OZS22"/>
    <mergeCell ref="OZW22:OZX22"/>
    <mergeCell ref="PAB22:PAC22"/>
    <mergeCell ref="PAG22:PAH22"/>
    <mergeCell ref="PAL22:PAM22"/>
    <mergeCell ref="OYS22:OYT22"/>
    <mergeCell ref="OYX22:OYY22"/>
    <mergeCell ref="OZC22:OZD22"/>
    <mergeCell ref="OZH22:OZI22"/>
    <mergeCell ref="OZM22:OZN22"/>
    <mergeCell ref="OXT22:OXU22"/>
    <mergeCell ref="OXY22:OXZ22"/>
    <mergeCell ref="OYD22:OYE22"/>
    <mergeCell ref="OYI22:OYJ22"/>
    <mergeCell ref="OYN22:OYO22"/>
    <mergeCell ref="OWU22:OWV22"/>
    <mergeCell ref="OWZ22:OXA22"/>
    <mergeCell ref="OXE22:OXF22"/>
    <mergeCell ref="OXJ22:OXK22"/>
    <mergeCell ref="OXO22:OXP22"/>
    <mergeCell ref="OVV22:OVW22"/>
    <mergeCell ref="OWA22:OWB22"/>
    <mergeCell ref="OWF22:OWG22"/>
    <mergeCell ref="OWK22:OWL22"/>
    <mergeCell ref="OWP22:OWQ22"/>
    <mergeCell ref="OUW22:OUX22"/>
    <mergeCell ref="OVB22:OVC22"/>
    <mergeCell ref="OVG22:OVH22"/>
    <mergeCell ref="OVL22:OVM22"/>
    <mergeCell ref="OVQ22:OVR22"/>
    <mergeCell ref="OTX22:OTY22"/>
    <mergeCell ref="OUC22:OUD22"/>
    <mergeCell ref="OUH22:OUI22"/>
    <mergeCell ref="OUM22:OUN22"/>
    <mergeCell ref="OUR22:OUS22"/>
    <mergeCell ref="PGK22:PGL22"/>
    <mergeCell ref="PGP22:PGQ22"/>
    <mergeCell ref="PGU22:PGV22"/>
    <mergeCell ref="PGZ22:PHA22"/>
    <mergeCell ref="PHE22:PHF22"/>
    <mergeCell ref="PFL22:PFM22"/>
    <mergeCell ref="PFQ22:PFR22"/>
    <mergeCell ref="PFV22:PFW22"/>
    <mergeCell ref="PGA22:PGB22"/>
    <mergeCell ref="PGF22:PGG22"/>
    <mergeCell ref="PEM22:PEN22"/>
    <mergeCell ref="PER22:PES22"/>
    <mergeCell ref="PEW22:PEX22"/>
    <mergeCell ref="PFB22:PFC22"/>
    <mergeCell ref="PFG22:PFH22"/>
    <mergeCell ref="PDN22:PDO22"/>
    <mergeCell ref="PDS22:PDT22"/>
    <mergeCell ref="PDX22:PDY22"/>
    <mergeCell ref="PEC22:PED22"/>
    <mergeCell ref="PEH22:PEI22"/>
    <mergeCell ref="PCO22:PCP22"/>
    <mergeCell ref="PCT22:PCU22"/>
    <mergeCell ref="PCY22:PCZ22"/>
    <mergeCell ref="PDD22:PDE22"/>
    <mergeCell ref="PDI22:PDJ22"/>
    <mergeCell ref="PBP22:PBQ22"/>
    <mergeCell ref="PBU22:PBV22"/>
    <mergeCell ref="PBZ22:PCA22"/>
    <mergeCell ref="PCE22:PCF22"/>
    <mergeCell ref="PCJ22:PCK22"/>
    <mergeCell ref="PAQ22:PAR22"/>
    <mergeCell ref="PAV22:PAW22"/>
    <mergeCell ref="PBA22:PBB22"/>
    <mergeCell ref="PBF22:PBG22"/>
    <mergeCell ref="PBK22:PBL22"/>
    <mergeCell ref="PND22:PNE22"/>
    <mergeCell ref="PNI22:PNJ22"/>
    <mergeCell ref="PNN22:PNO22"/>
    <mergeCell ref="PNS22:PNT22"/>
    <mergeCell ref="PNX22:PNY22"/>
    <mergeCell ref="PME22:PMF22"/>
    <mergeCell ref="PMJ22:PMK22"/>
    <mergeCell ref="PMO22:PMP22"/>
    <mergeCell ref="PMT22:PMU22"/>
    <mergeCell ref="PMY22:PMZ22"/>
    <mergeCell ref="PLF22:PLG22"/>
    <mergeCell ref="PLK22:PLL22"/>
    <mergeCell ref="PLP22:PLQ22"/>
    <mergeCell ref="PLU22:PLV22"/>
    <mergeCell ref="PLZ22:PMA22"/>
    <mergeCell ref="PKG22:PKH22"/>
    <mergeCell ref="PKL22:PKM22"/>
    <mergeCell ref="PKQ22:PKR22"/>
    <mergeCell ref="PKV22:PKW22"/>
    <mergeCell ref="PLA22:PLB22"/>
    <mergeCell ref="PJH22:PJI22"/>
    <mergeCell ref="PJM22:PJN22"/>
    <mergeCell ref="PJR22:PJS22"/>
    <mergeCell ref="PJW22:PJX22"/>
    <mergeCell ref="PKB22:PKC22"/>
    <mergeCell ref="PII22:PIJ22"/>
    <mergeCell ref="PIN22:PIO22"/>
    <mergeCell ref="PIS22:PIT22"/>
    <mergeCell ref="PIX22:PIY22"/>
    <mergeCell ref="PJC22:PJD22"/>
    <mergeCell ref="PHJ22:PHK22"/>
    <mergeCell ref="PHO22:PHP22"/>
    <mergeCell ref="PHT22:PHU22"/>
    <mergeCell ref="PHY22:PHZ22"/>
    <mergeCell ref="PID22:PIE22"/>
    <mergeCell ref="PTW22:PTX22"/>
    <mergeCell ref="PUB22:PUC22"/>
    <mergeCell ref="PUG22:PUH22"/>
    <mergeCell ref="PUL22:PUM22"/>
    <mergeCell ref="PUQ22:PUR22"/>
    <mergeCell ref="PSX22:PSY22"/>
    <mergeCell ref="PTC22:PTD22"/>
    <mergeCell ref="PTH22:PTI22"/>
    <mergeCell ref="PTM22:PTN22"/>
    <mergeCell ref="PTR22:PTS22"/>
    <mergeCell ref="PRY22:PRZ22"/>
    <mergeCell ref="PSD22:PSE22"/>
    <mergeCell ref="PSI22:PSJ22"/>
    <mergeCell ref="PSN22:PSO22"/>
    <mergeCell ref="PSS22:PST22"/>
    <mergeCell ref="PQZ22:PRA22"/>
    <mergeCell ref="PRE22:PRF22"/>
    <mergeCell ref="PRJ22:PRK22"/>
    <mergeCell ref="PRO22:PRP22"/>
    <mergeCell ref="PRT22:PRU22"/>
    <mergeCell ref="PQA22:PQB22"/>
    <mergeCell ref="PQF22:PQG22"/>
    <mergeCell ref="PQK22:PQL22"/>
    <mergeCell ref="PQP22:PQQ22"/>
    <mergeCell ref="PQU22:PQV22"/>
    <mergeCell ref="PPB22:PPC22"/>
    <mergeCell ref="PPG22:PPH22"/>
    <mergeCell ref="PPL22:PPM22"/>
    <mergeCell ref="PPQ22:PPR22"/>
    <mergeCell ref="PPV22:PPW22"/>
    <mergeCell ref="POC22:POD22"/>
    <mergeCell ref="POH22:POI22"/>
    <mergeCell ref="POM22:PON22"/>
    <mergeCell ref="POR22:POS22"/>
    <mergeCell ref="POW22:POX22"/>
    <mergeCell ref="QAP22:QAQ22"/>
    <mergeCell ref="QAU22:QAV22"/>
    <mergeCell ref="QAZ22:QBA22"/>
    <mergeCell ref="QBE22:QBF22"/>
    <mergeCell ref="QBJ22:QBK22"/>
    <mergeCell ref="PZQ22:PZR22"/>
    <mergeCell ref="PZV22:PZW22"/>
    <mergeCell ref="QAA22:QAB22"/>
    <mergeCell ref="QAF22:QAG22"/>
    <mergeCell ref="QAK22:QAL22"/>
    <mergeCell ref="PYR22:PYS22"/>
    <mergeCell ref="PYW22:PYX22"/>
    <mergeCell ref="PZB22:PZC22"/>
    <mergeCell ref="PZG22:PZH22"/>
    <mergeCell ref="PZL22:PZM22"/>
    <mergeCell ref="PXS22:PXT22"/>
    <mergeCell ref="PXX22:PXY22"/>
    <mergeCell ref="PYC22:PYD22"/>
    <mergeCell ref="PYH22:PYI22"/>
    <mergeCell ref="PYM22:PYN22"/>
    <mergeCell ref="PWT22:PWU22"/>
    <mergeCell ref="PWY22:PWZ22"/>
    <mergeCell ref="PXD22:PXE22"/>
    <mergeCell ref="PXI22:PXJ22"/>
    <mergeCell ref="PXN22:PXO22"/>
    <mergeCell ref="PVU22:PVV22"/>
    <mergeCell ref="PVZ22:PWA22"/>
    <mergeCell ref="PWE22:PWF22"/>
    <mergeCell ref="PWJ22:PWK22"/>
    <mergeCell ref="PWO22:PWP22"/>
    <mergeCell ref="PUV22:PUW22"/>
    <mergeCell ref="PVA22:PVB22"/>
    <mergeCell ref="PVF22:PVG22"/>
    <mergeCell ref="PVK22:PVL22"/>
    <mergeCell ref="PVP22:PVQ22"/>
    <mergeCell ref="QHI22:QHJ22"/>
    <mergeCell ref="QHN22:QHO22"/>
    <mergeCell ref="QHS22:QHT22"/>
    <mergeCell ref="QHX22:QHY22"/>
    <mergeCell ref="QIC22:QID22"/>
    <mergeCell ref="QGJ22:QGK22"/>
    <mergeCell ref="QGO22:QGP22"/>
    <mergeCell ref="QGT22:QGU22"/>
    <mergeCell ref="QGY22:QGZ22"/>
    <mergeCell ref="QHD22:QHE22"/>
    <mergeCell ref="QFK22:QFL22"/>
    <mergeCell ref="QFP22:QFQ22"/>
    <mergeCell ref="QFU22:QFV22"/>
    <mergeCell ref="QFZ22:QGA22"/>
    <mergeCell ref="QGE22:QGF22"/>
    <mergeCell ref="QEL22:QEM22"/>
    <mergeCell ref="QEQ22:QER22"/>
    <mergeCell ref="QEV22:QEW22"/>
    <mergeCell ref="QFA22:QFB22"/>
    <mergeCell ref="QFF22:QFG22"/>
    <mergeCell ref="QDM22:QDN22"/>
    <mergeCell ref="QDR22:QDS22"/>
    <mergeCell ref="QDW22:QDX22"/>
    <mergeCell ref="QEB22:QEC22"/>
    <mergeCell ref="QEG22:QEH22"/>
    <mergeCell ref="QCN22:QCO22"/>
    <mergeCell ref="QCS22:QCT22"/>
    <mergeCell ref="QCX22:QCY22"/>
    <mergeCell ref="QDC22:QDD22"/>
    <mergeCell ref="QDH22:QDI22"/>
    <mergeCell ref="QBO22:QBP22"/>
    <mergeCell ref="QBT22:QBU22"/>
    <mergeCell ref="QBY22:QBZ22"/>
    <mergeCell ref="QCD22:QCE22"/>
    <mergeCell ref="QCI22:QCJ22"/>
    <mergeCell ref="QOB22:QOC22"/>
    <mergeCell ref="QOG22:QOH22"/>
    <mergeCell ref="QOL22:QOM22"/>
    <mergeCell ref="QOQ22:QOR22"/>
    <mergeCell ref="QOV22:QOW22"/>
    <mergeCell ref="QNC22:QND22"/>
    <mergeCell ref="QNH22:QNI22"/>
    <mergeCell ref="QNM22:QNN22"/>
    <mergeCell ref="QNR22:QNS22"/>
    <mergeCell ref="QNW22:QNX22"/>
    <mergeCell ref="QMD22:QME22"/>
    <mergeCell ref="QMI22:QMJ22"/>
    <mergeCell ref="QMN22:QMO22"/>
    <mergeCell ref="QMS22:QMT22"/>
    <mergeCell ref="QMX22:QMY22"/>
    <mergeCell ref="QLE22:QLF22"/>
    <mergeCell ref="QLJ22:QLK22"/>
    <mergeCell ref="QLO22:QLP22"/>
    <mergeCell ref="QLT22:QLU22"/>
    <mergeCell ref="QLY22:QLZ22"/>
    <mergeCell ref="QKF22:QKG22"/>
    <mergeCell ref="QKK22:QKL22"/>
    <mergeCell ref="QKP22:QKQ22"/>
    <mergeCell ref="QKU22:QKV22"/>
    <mergeCell ref="QKZ22:QLA22"/>
    <mergeCell ref="QJG22:QJH22"/>
    <mergeCell ref="QJL22:QJM22"/>
    <mergeCell ref="QJQ22:QJR22"/>
    <mergeCell ref="QJV22:QJW22"/>
    <mergeCell ref="QKA22:QKB22"/>
    <mergeCell ref="QIH22:QII22"/>
    <mergeCell ref="QIM22:QIN22"/>
    <mergeCell ref="QIR22:QIS22"/>
    <mergeCell ref="QIW22:QIX22"/>
    <mergeCell ref="QJB22:QJC22"/>
    <mergeCell ref="QUU22:QUV22"/>
    <mergeCell ref="QUZ22:QVA22"/>
    <mergeCell ref="QVE22:QVF22"/>
    <mergeCell ref="QVJ22:QVK22"/>
    <mergeCell ref="QVO22:QVP22"/>
    <mergeCell ref="QTV22:QTW22"/>
    <mergeCell ref="QUA22:QUB22"/>
    <mergeCell ref="QUF22:QUG22"/>
    <mergeCell ref="QUK22:QUL22"/>
    <mergeCell ref="QUP22:QUQ22"/>
    <mergeCell ref="QSW22:QSX22"/>
    <mergeCell ref="QTB22:QTC22"/>
    <mergeCell ref="QTG22:QTH22"/>
    <mergeCell ref="QTL22:QTM22"/>
    <mergeCell ref="QTQ22:QTR22"/>
    <mergeCell ref="QRX22:QRY22"/>
    <mergeCell ref="QSC22:QSD22"/>
    <mergeCell ref="QSH22:QSI22"/>
    <mergeCell ref="QSM22:QSN22"/>
    <mergeCell ref="QSR22:QSS22"/>
    <mergeCell ref="QQY22:QQZ22"/>
    <mergeCell ref="QRD22:QRE22"/>
    <mergeCell ref="QRI22:QRJ22"/>
    <mergeCell ref="QRN22:QRO22"/>
    <mergeCell ref="QRS22:QRT22"/>
    <mergeCell ref="QPZ22:QQA22"/>
    <mergeCell ref="QQE22:QQF22"/>
    <mergeCell ref="QQJ22:QQK22"/>
    <mergeCell ref="QQO22:QQP22"/>
    <mergeCell ref="QQT22:QQU22"/>
    <mergeCell ref="QPA22:QPB22"/>
    <mergeCell ref="QPF22:QPG22"/>
    <mergeCell ref="QPK22:QPL22"/>
    <mergeCell ref="QPP22:QPQ22"/>
    <mergeCell ref="QPU22:QPV22"/>
    <mergeCell ref="RBN22:RBO22"/>
    <mergeCell ref="RBS22:RBT22"/>
    <mergeCell ref="RBX22:RBY22"/>
    <mergeCell ref="RCC22:RCD22"/>
    <mergeCell ref="RCH22:RCI22"/>
    <mergeCell ref="RAO22:RAP22"/>
    <mergeCell ref="RAT22:RAU22"/>
    <mergeCell ref="RAY22:RAZ22"/>
    <mergeCell ref="RBD22:RBE22"/>
    <mergeCell ref="RBI22:RBJ22"/>
    <mergeCell ref="QZP22:QZQ22"/>
    <mergeCell ref="QZU22:QZV22"/>
    <mergeCell ref="QZZ22:RAA22"/>
    <mergeCell ref="RAE22:RAF22"/>
    <mergeCell ref="RAJ22:RAK22"/>
    <mergeCell ref="QYQ22:QYR22"/>
    <mergeCell ref="QYV22:QYW22"/>
    <mergeCell ref="QZA22:QZB22"/>
    <mergeCell ref="QZF22:QZG22"/>
    <mergeCell ref="QZK22:QZL22"/>
    <mergeCell ref="QXR22:QXS22"/>
    <mergeCell ref="QXW22:QXX22"/>
    <mergeCell ref="QYB22:QYC22"/>
    <mergeCell ref="QYG22:QYH22"/>
    <mergeCell ref="QYL22:QYM22"/>
    <mergeCell ref="QWS22:QWT22"/>
    <mergeCell ref="QWX22:QWY22"/>
    <mergeCell ref="QXC22:QXD22"/>
    <mergeCell ref="QXH22:QXI22"/>
    <mergeCell ref="QXM22:QXN22"/>
    <mergeCell ref="QVT22:QVU22"/>
    <mergeCell ref="QVY22:QVZ22"/>
    <mergeCell ref="QWD22:QWE22"/>
    <mergeCell ref="QWI22:QWJ22"/>
    <mergeCell ref="QWN22:QWO22"/>
    <mergeCell ref="RIG22:RIH22"/>
    <mergeCell ref="RIL22:RIM22"/>
    <mergeCell ref="RIQ22:RIR22"/>
    <mergeCell ref="RIV22:RIW22"/>
    <mergeCell ref="RJA22:RJB22"/>
    <mergeCell ref="RHH22:RHI22"/>
    <mergeCell ref="RHM22:RHN22"/>
    <mergeCell ref="RHR22:RHS22"/>
    <mergeCell ref="RHW22:RHX22"/>
    <mergeCell ref="RIB22:RIC22"/>
    <mergeCell ref="RGI22:RGJ22"/>
    <mergeCell ref="RGN22:RGO22"/>
    <mergeCell ref="RGS22:RGT22"/>
    <mergeCell ref="RGX22:RGY22"/>
    <mergeCell ref="RHC22:RHD22"/>
    <mergeCell ref="RFJ22:RFK22"/>
    <mergeCell ref="RFO22:RFP22"/>
    <mergeCell ref="RFT22:RFU22"/>
    <mergeCell ref="RFY22:RFZ22"/>
    <mergeCell ref="RGD22:RGE22"/>
    <mergeCell ref="REK22:REL22"/>
    <mergeCell ref="REP22:REQ22"/>
    <mergeCell ref="REU22:REV22"/>
    <mergeCell ref="REZ22:RFA22"/>
    <mergeCell ref="RFE22:RFF22"/>
    <mergeCell ref="RDL22:RDM22"/>
    <mergeCell ref="RDQ22:RDR22"/>
    <mergeCell ref="RDV22:RDW22"/>
    <mergeCell ref="REA22:REB22"/>
    <mergeCell ref="REF22:REG22"/>
    <mergeCell ref="RCM22:RCN22"/>
    <mergeCell ref="RCR22:RCS22"/>
    <mergeCell ref="RCW22:RCX22"/>
    <mergeCell ref="RDB22:RDC22"/>
    <mergeCell ref="RDG22:RDH22"/>
    <mergeCell ref="ROZ22:RPA22"/>
    <mergeCell ref="RPE22:RPF22"/>
    <mergeCell ref="RPJ22:RPK22"/>
    <mergeCell ref="RPO22:RPP22"/>
    <mergeCell ref="RPT22:RPU22"/>
    <mergeCell ref="ROA22:ROB22"/>
    <mergeCell ref="ROF22:ROG22"/>
    <mergeCell ref="ROK22:ROL22"/>
    <mergeCell ref="ROP22:ROQ22"/>
    <mergeCell ref="ROU22:ROV22"/>
    <mergeCell ref="RNB22:RNC22"/>
    <mergeCell ref="RNG22:RNH22"/>
    <mergeCell ref="RNL22:RNM22"/>
    <mergeCell ref="RNQ22:RNR22"/>
    <mergeCell ref="RNV22:RNW22"/>
    <mergeCell ref="RMC22:RMD22"/>
    <mergeCell ref="RMH22:RMI22"/>
    <mergeCell ref="RMM22:RMN22"/>
    <mergeCell ref="RMR22:RMS22"/>
    <mergeCell ref="RMW22:RMX22"/>
    <mergeCell ref="RLD22:RLE22"/>
    <mergeCell ref="RLI22:RLJ22"/>
    <mergeCell ref="RLN22:RLO22"/>
    <mergeCell ref="RLS22:RLT22"/>
    <mergeCell ref="RLX22:RLY22"/>
    <mergeCell ref="RKE22:RKF22"/>
    <mergeCell ref="RKJ22:RKK22"/>
    <mergeCell ref="RKO22:RKP22"/>
    <mergeCell ref="RKT22:RKU22"/>
    <mergeCell ref="RKY22:RKZ22"/>
    <mergeCell ref="RJF22:RJG22"/>
    <mergeCell ref="RJK22:RJL22"/>
    <mergeCell ref="RJP22:RJQ22"/>
    <mergeCell ref="RJU22:RJV22"/>
    <mergeCell ref="RJZ22:RKA22"/>
    <mergeCell ref="RVS22:RVT22"/>
    <mergeCell ref="RVX22:RVY22"/>
    <mergeCell ref="RWC22:RWD22"/>
    <mergeCell ref="RWH22:RWI22"/>
    <mergeCell ref="RWM22:RWN22"/>
    <mergeCell ref="RUT22:RUU22"/>
    <mergeCell ref="RUY22:RUZ22"/>
    <mergeCell ref="RVD22:RVE22"/>
    <mergeCell ref="RVI22:RVJ22"/>
    <mergeCell ref="RVN22:RVO22"/>
    <mergeCell ref="RTU22:RTV22"/>
    <mergeCell ref="RTZ22:RUA22"/>
    <mergeCell ref="RUE22:RUF22"/>
    <mergeCell ref="RUJ22:RUK22"/>
    <mergeCell ref="RUO22:RUP22"/>
    <mergeCell ref="RSV22:RSW22"/>
    <mergeCell ref="RTA22:RTB22"/>
    <mergeCell ref="RTF22:RTG22"/>
    <mergeCell ref="RTK22:RTL22"/>
    <mergeCell ref="RTP22:RTQ22"/>
    <mergeCell ref="RRW22:RRX22"/>
    <mergeCell ref="RSB22:RSC22"/>
    <mergeCell ref="RSG22:RSH22"/>
    <mergeCell ref="RSL22:RSM22"/>
    <mergeCell ref="RSQ22:RSR22"/>
    <mergeCell ref="RQX22:RQY22"/>
    <mergeCell ref="RRC22:RRD22"/>
    <mergeCell ref="RRH22:RRI22"/>
    <mergeCell ref="RRM22:RRN22"/>
    <mergeCell ref="RRR22:RRS22"/>
    <mergeCell ref="RPY22:RPZ22"/>
    <mergeCell ref="RQD22:RQE22"/>
    <mergeCell ref="RQI22:RQJ22"/>
    <mergeCell ref="RQN22:RQO22"/>
    <mergeCell ref="RQS22:RQT22"/>
    <mergeCell ref="SCL22:SCM22"/>
    <mergeCell ref="SCQ22:SCR22"/>
    <mergeCell ref="SCV22:SCW22"/>
    <mergeCell ref="SDA22:SDB22"/>
    <mergeCell ref="SDF22:SDG22"/>
    <mergeCell ref="SBM22:SBN22"/>
    <mergeCell ref="SBR22:SBS22"/>
    <mergeCell ref="SBW22:SBX22"/>
    <mergeCell ref="SCB22:SCC22"/>
    <mergeCell ref="SCG22:SCH22"/>
    <mergeCell ref="SAN22:SAO22"/>
    <mergeCell ref="SAS22:SAT22"/>
    <mergeCell ref="SAX22:SAY22"/>
    <mergeCell ref="SBC22:SBD22"/>
    <mergeCell ref="SBH22:SBI22"/>
    <mergeCell ref="RZO22:RZP22"/>
    <mergeCell ref="RZT22:RZU22"/>
    <mergeCell ref="RZY22:RZZ22"/>
    <mergeCell ref="SAD22:SAE22"/>
    <mergeCell ref="SAI22:SAJ22"/>
    <mergeCell ref="RYP22:RYQ22"/>
    <mergeCell ref="RYU22:RYV22"/>
    <mergeCell ref="RYZ22:RZA22"/>
    <mergeCell ref="RZE22:RZF22"/>
    <mergeCell ref="RZJ22:RZK22"/>
    <mergeCell ref="RXQ22:RXR22"/>
    <mergeCell ref="RXV22:RXW22"/>
    <mergeCell ref="RYA22:RYB22"/>
    <mergeCell ref="RYF22:RYG22"/>
    <mergeCell ref="RYK22:RYL22"/>
    <mergeCell ref="RWR22:RWS22"/>
    <mergeCell ref="RWW22:RWX22"/>
    <mergeCell ref="RXB22:RXC22"/>
    <mergeCell ref="RXG22:RXH22"/>
    <mergeCell ref="RXL22:RXM22"/>
    <mergeCell ref="SJE22:SJF22"/>
    <mergeCell ref="SJJ22:SJK22"/>
    <mergeCell ref="SJO22:SJP22"/>
    <mergeCell ref="SJT22:SJU22"/>
    <mergeCell ref="SJY22:SJZ22"/>
    <mergeCell ref="SIF22:SIG22"/>
    <mergeCell ref="SIK22:SIL22"/>
    <mergeCell ref="SIP22:SIQ22"/>
    <mergeCell ref="SIU22:SIV22"/>
    <mergeCell ref="SIZ22:SJA22"/>
    <mergeCell ref="SHG22:SHH22"/>
    <mergeCell ref="SHL22:SHM22"/>
    <mergeCell ref="SHQ22:SHR22"/>
    <mergeCell ref="SHV22:SHW22"/>
    <mergeCell ref="SIA22:SIB22"/>
    <mergeCell ref="SGH22:SGI22"/>
    <mergeCell ref="SGM22:SGN22"/>
    <mergeCell ref="SGR22:SGS22"/>
    <mergeCell ref="SGW22:SGX22"/>
    <mergeCell ref="SHB22:SHC22"/>
    <mergeCell ref="SFI22:SFJ22"/>
    <mergeCell ref="SFN22:SFO22"/>
    <mergeCell ref="SFS22:SFT22"/>
    <mergeCell ref="SFX22:SFY22"/>
    <mergeCell ref="SGC22:SGD22"/>
    <mergeCell ref="SEJ22:SEK22"/>
    <mergeCell ref="SEO22:SEP22"/>
    <mergeCell ref="SET22:SEU22"/>
    <mergeCell ref="SEY22:SEZ22"/>
    <mergeCell ref="SFD22:SFE22"/>
    <mergeCell ref="SDK22:SDL22"/>
    <mergeCell ref="SDP22:SDQ22"/>
    <mergeCell ref="SDU22:SDV22"/>
    <mergeCell ref="SDZ22:SEA22"/>
    <mergeCell ref="SEE22:SEF22"/>
    <mergeCell ref="SPX22:SPY22"/>
    <mergeCell ref="SQC22:SQD22"/>
    <mergeCell ref="SQH22:SQI22"/>
    <mergeCell ref="SQM22:SQN22"/>
    <mergeCell ref="SQR22:SQS22"/>
    <mergeCell ref="SOY22:SOZ22"/>
    <mergeCell ref="SPD22:SPE22"/>
    <mergeCell ref="SPI22:SPJ22"/>
    <mergeCell ref="SPN22:SPO22"/>
    <mergeCell ref="SPS22:SPT22"/>
    <mergeCell ref="SNZ22:SOA22"/>
    <mergeCell ref="SOE22:SOF22"/>
    <mergeCell ref="SOJ22:SOK22"/>
    <mergeCell ref="SOO22:SOP22"/>
    <mergeCell ref="SOT22:SOU22"/>
    <mergeCell ref="SNA22:SNB22"/>
    <mergeCell ref="SNF22:SNG22"/>
    <mergeCell ref="SNK22:SNL22"/>
    <mergeCell ref="SNP22:SNQ22"/>
    <mergeCell ref="SNU22:SNV22"/>
    <mergeCell ref="SMB22:SMC22"/>
    <mergeCell ref="SMG22:SMH22"/>
    <mergeCell ref="SML22:SMM22"/>
    <mergeCell ref="SMQ22:SMR22"/>
    <mergeCell ref="SMV22:SMW22"/>
    <mergeCell ref="SLC22:SLD22"/>
    <mergeCell ref="SLH22:SLI22"/>
    <mergeCell ref="SLM22:SLN22"/>
    <mergeCell ref="SLR22:SLS22"/>
    <mergeCell ref="SLW22:SLX22"/>
    <mergeCell ref="SKD22:SKE22"/>
    <mergeCell ref="SKI22:SKJ22"/>
    <mergeCell ref="SKN22:SKO22"/>
    <mergeCell ref="SKS22:SKT22"/>
    <mergeCell ref="SKX22:SKY22"/>
    <mergeCell ref="SWQ22:SWR22"/>
    <mergeCell ref="SWV22:SWW22"/>
    <mergeCell ref="SXA22:SXB22"/>
    <mergeCell ref="SXF22:SXG22"/>
    <mergeCell ref="SXK22:SXL22"/>
    <mergeCell ref="SVR22:SVS22"/>
    <mergeCell ref="SVW22:SVX22"/>
    <mergeCell ref="SWB22:SWC22"/>
    <mergeCell ref="SWG22:SWH22"/>
    <mergeCell ref="SWL22:SWM22"/>
    <mergeCell ref="SUS22:SUT22"/>
    <mergeCell ref="SUX22:SUY22"/>
    <mergeCell ref="SVC22:SVD22"/>
    <mergeCell ref="SVH22:SVI22"/>
    <mergeCell ref="SVM22:SVN22"/>
    <mergeCell ref="STT22:STU22"/>
    <mergeCell ref="STY22:STZ22"/>
    <mergeCell ref="SUD22:SUE22"/>
    <mergeCell ref="SUI22:SUJ22"/>
    <mergeCell ref="SUN22:SUO22"/>
    <mergeCell ref="SSU22:SSV22"/>
    <mergeCell ref="SSZ22:STA22"/>
    <mergeCell ref="STE22:STF22"/>
    <mergeCell ref="STJ22:STK22"/>
    <mergeCell ref="STO22:STP22"/>
    <mergeCell ref="SRV22:SRW22"/>
    <mergeCell ref="SSA22:SSB22"/>
    <mergeCell ref="SSF22:SSG22"/>
    <mergeCell ref="SSK22:SSL22"/>
    <mergeCell ref="SSP22:SSQ22"/>
    <mergeCell ref="SQW22:SQX22"/>
    <mergeCell ref="SRB22:SRC22"/>
    <mergeCell ref="SRG22:SRH22"/>
    <mergeCell ref="SRL22:SRM22"/>
    <mergeCell ref="SRQ22:SRR22"/>
    <mergeCell ref="TDJ22:TDK22"/>
    <mergeCell ref="TDO22:TDP22"/>
    <mergeCell ref="TDT22:TDU22"/>
    <mergeCell ref="TDY22:TDZ22"/>
    <mergeCell ref="TED22:TEE22"/>
    <mergeCell ref="TCK22:TCL22"/>
    <mergeCell ref="TCP22:TCQ22"/>
    <mergeCell ref="TCU22:TCV22"/>
    <mergeCell ref="TCZ22:TDA22"/>
    <mergeCell ref="TDE22:TDF22"/>
    <mergeCell ref="TBL22:TBM22"/>
    <mergeCell ref="TBQ22:TBR22"/>
    <mergeCell ref="TBV22:TBW22"/>
    <mergeCell ref="TCA22:TCB22"/>
    <mergeCell ref="TCF22:TCG22"/>
    <mergeCell ref="TAM22:TAN22"/>
    <mergeCell ref="TAR22:TAS22"/>
    <mergeCell ref="TAW22:TAX22"/>
    <mergeCell ref="TBB22:TBC22"/>
    <mergeCell ref="TBG22:TBH22"/>
    <mergeCell ref="SZN22:SZO22"/>
    <mergeCell ref="SZS22:SZT22"/>
    <mergeCell ref="SZX22:SZY22"/>
    <mergeCell ref="TAC22:TAD22"/>
    <mergeCell ref="TAH22:TAI22"/>
    <mergeCell ref="SYO22:SYP22"/>
    <mergeCell ref="SYT22:SYU22"/>
    <mergeCell ref="SYY22:SYZ22"/>
    <mergeCell ref="SZD22:SZE22"/>
    <mergeCell ref="SZI22:SZJ22"/>
    <mergeCell ref="SXP22:SXQ22"/>
    <mergeCell ref="SXU22:SXV22"/>
    <mergeCell ref="SXZ22:SYA22"/>
    <mergeCell ref="SYE22:SYF22"/>
    <mergeCell ref="SYJ22:SYK22"/>
    <mergeCell ref="TKC22:TKD22"/>
    <mergeCell ref="TKH22:TKI22"/>
    <mergeCell ref="TKM22:TKN22"/>
    <mergeCell ref="TKR22:TKS22"/>
    <mergeCell ref="TKW22:TKX22"/>
    <mergeCell ref="TJD22:TJE22"/>
    <mergeCell ref="TJI22:TJJ22"/>
    <mergeCell ref="TJN22:TJO22"/>
    <mergeCell ref="TJS22:TJT22"/>
    <mergeCell ref="TJX22:TJY22"/>
    <mergeCell ref="TIE22:TIF22"/>
    <mergeCell ref="TIJ22:TIK22"/>
    <mergeCell ref="TIO22:TIP22"/>
    <mergeCell ref="TIT22:TIU22"/>
    <mergeCell ref="TIY22:TIZ22"/>
    <mergeCell ref="THF22:THG22"/>
    <mergeCell ref="THK22:THL22"/>
    <mergeCell ref="THP22:THQ22"/>
    <mergeCell ref="THU22:THV22"/>
    <mergeCell ref="THZ22:TIA22"/>
    <mergeCell ref="TGG22:TGH22"/>
    <mergeCell ref="TGL22:TGM22"/>
    <mergeCell ref="TGQ22:TGR22"/>
    <mergeCell ref="TGV22:TGW22"/>
    <mergeCell ref="THA22:THB22"/>
    <mergeCell ref="TFH22:TFI22"/>
    <mergeCell ref="TFM22:TFN22"/>
    <mergeCell ref="TFR22:TFS22"/>
    <mergeCell ref="TFW22:TFX22"/>
    <mergeCell ref="TGB22:TGC22"/>
    <mergeCell ref="TEI22:TEJ22"/>
    <mergeCell ref="TEN22:TEO22"/>
    <mergeCell ref="TES22:TET22"/>
    <mergeCell ref="TEX22:TEY22"/>
    <mergeCell ref="TFC22:TFD22"/>
    <mergeCell ref="TQV22:TQW22"/>
    <mergeCell ref="TRA22:TRB22"/>
    <mergeCell ref="TRF22:TRG22"/>
    <mergeCell ref="TRK22:TRL22"/>
    <mergeCell ref="TRP22:TRQ22"/>
    <mergeCell ref="TPW22:TPX22"/>
    <mergeCell ref="TQB22:TQC22"/>
    <mergeCell ref="TQG22:TQH22"/>
    <mergeCell ref="TQL22:TQM22"/>
    <mergeCell ref="TQQ22:TQR22"/>
    <mergeCell ref="TOX22:TOY22"/>
    <mergeCell ref="TPC22:TPD22"/>
    <mergeCell ref="TPH22:TPI22"/>
    <mergeCell ref="TPM22:TPN22"/>
    <mergeCell ref="TPR22:TPS22"/>
    <mergeCell ref="TNY22:TNZ22"/>
    <mergeCell ref="TOD22:TOE22"/>
    <mergeCell ref="TOI22:TOJ22"/>
    <mergeCell ref="TON22:TOO22"/>
    <mergeCell ref="TOS22:TOT22"/>
    <mergeCell ref="TMZ22:TNA22"/>
    <mergeCell ref="TNE22:TNF22"/>
    <mergeCell ref="TNJ22:TNK22"/>
    <mergeCell ref="TNO22:TNP22"/>
    <mergeCell ref="TNT22:TNU22"/>
    <mergeCell ref="TMA22:TMB22"/>
    <mergeCell ref="TMF22:TMG22"/>
    <mergeCell ref="TMK22:TML22"/>
    <mergeCell ref="TMP22:TMQ22"/>
    <mergeCell ref="TMU22:TMV22"/>
    <mergeCell ref="TLB22:TLC22"/>
    <mergeCell ref="TLG22:TLH22"/>
    <mergeCell ref="TLL22:TLM22"/>
    <mergeCell ref="TLQ22:TLR22"/>
    <mergeCell ref="TLV22:TLW22"/>
    <mergeCell ref="TXO22:TXP22"/>
    <mergeCell ref="TXT22:TXU22"/>
    <mergeCell ref="TXY22:TXZ22"/>
    <mergeCell ref="TYD22:TYE22"/>
    <mergeCell ref="TYI22:TYJ22"/>
    <mergeCell ref="TWP22:TWQ22"/>
    <mergeCell ref="TWU22:TWV22"/>
    <mergeCell ref="TWZ22:TXA22"/>
    <mergeCell ref="TXE22:TXF22"/>
    <mergeCell ref="TXJ22:TXK22"/>
    <mergeCell ref="TVQ22:TVR22"/>
    <mergeCell ref="TVV22:TVW22"/>
    <mergeCell ref="TWA22:TWB22"/>
    <mergeCell ref="TWF22:TWG22"/>
    <mergeCell ref="TWK22:TWL22"/>
    <mergeCell ref="TUR22:TUS22"/>
    <mergeCell ref="TUW22:TUX22"/>
    <mergeCell ref="TVB22:TVC22"/>
    <mergeCell ref="TVG22:TVH22"/>
    <mergeCell ref="TVL22:TVM22"/>
    <mergeCell ref="TTS22:TTT22"/>
    <mergeCell ref="TTX22:TTY22"/>
    <mergeCell ref="TUC22:TUD22"/>
    <mergeCell ref="TUH22:TUI22"/>
    <mergeCell ref="TUM22:TUN22"/>
    <mergeCell ref="TST22:TSU22"/>
    <mergeCell ref="TSY22:TSZ22"/>
    <mergeCell ref="TTD22:TTE22"/>
    <mergeCell ref="TTI22:TTJ22"/>
    <mergeCell ref="TTN22:TTO22"/>
    <mergeCell ref="TRU22:TRV22"/>
    <mergeCell ref="TRZ22:TSA22"/>
    <mergeCell ref="TSE22:TSF22"/>
    <mergeCell ref="TSJ22:TSK22"/>
    <mergeCell ref="TSO22:TSP22"/>
    <mergeCell ref="UEH22:UEI22"/>
    <mergeCell ref="UEM22:UEN22"/>
    <mergeCell ref="UER22:UES22"/>
    <mergeCell ref="UEW22:UEX22"/>
    <mergeCell ref="UFB22:UFC22"/>
    <mergeCell ref="UDI22:UDJ22"/>
    <mergeCell ref="UDN22:UDO22"/>
    <mergeCell ref="UDS22:UDT22"/>
    <mergeCell ref="UDX22:UDY22"/>
    <mergeCell ref="UEC22:UED22"/>
    <mergeCell ref="UCJ22:UCK22"/>
    <mergeCell ref="UCO22:UCP22"/>
    <mergeCell ref="UCT22:UCU22"/>
    <mergeCell ref="UCY22:UCZ22"/>
    <mergeCell ref="UDD22:UDE22"/>
    <mergeCell ref="UBK22:UBL22"/>
    <mergeCell ref="UBP22:UBQ22"/>
    <mergeCell ref="UBU22:UBV22"/>
    <mergeCell ref="UBZ22:UCA22"/>
    <mergeCell ref="UCE22:UCF22"/>
    <mergeCell ref="UAL22:UAM22"/>
    <mergeCell ref="UAQ22:UAR22"/>
    <mergeCell ref="UAV22:UAW22"/>
    <mergeCell ref="UBA22:UBB22"/>
    <mergeCell ref="UBF22:UBG22"/>
    <mergeCell ref="TZM22:TZN22"/>
    <mergeCell ref="TZR22:TZS22"/>
    <mergeCell ref="TZW22:TZX22"/>
    <mergeCell ref="UAB22:UAC22"/>
    <mergeCell ref="UAG22:UAH22"/>
    <mergeCell ref="TYN22:TYO22"/>
    <mergeCell ref="TYS22:TYT22"/>
    <mergeCell ref="TYX22:TYY22"/>
    <mergeCell ref="TZC22:TZD22"/>
    <mergeCell ref="TZH22:TZI22"/>
    <mergeCell ref="ULA22:ULB22"/>
    <mergeCell ref="ULF22:ULG22"/>
    <mergeCell ref="ULK22:ULL22"/>
    <mergeCell ref="ULP22:ULQ22"/>
    <mergeCell ref="ULU22:ULV22"/>
    <mergeCell ref="UKB22:UKC22"/>
    <mergeCell ref="UKG22:UKH22"/>
    <mergeCell ref="UKL22:UKM22"/>
    <mergeCell ref="UKQ22:UKR22"/>
    <mergeCell ref="UKV22:UKW22"/>
    <mergeCell ref="UJC22:UJD22"/>
    <mergeCell ref="UJH22:UJI22"/>
    <mergeCell ref="UJM22:UJN22"/>
    <mergeCell ref="UJR22:UJS22"/>
    <mergeCell ref="UJW22:UJX22"/>
    <mergeCell ref="UID22:UIE22"/>
    <mergeCell ref="UII22:UIJ22"/>
    <mergeCell ref="UIN22:UIO22"/>
    <mergeCell ref="UIS22:UIT22"/>
    <mergeCell ref="UIX22:UIY22"/>
    <mergeCell ref="UHE22:UHF22"/>
    <mergeCell ref="UHJ22:UHK22"/>
    <mergeCell ref="UHO22:UHP22"/>
    <mergeCell ref="UHT22:UHU22"/>
    <mergeCell ref="UHY22:UHZ22"/>
    <mergeCell ref="UGF22:UGG22"/>
    <mergeCell ref="UGK22:UGL22"/>
    <mergeCell ref="UGP22:UGQ22"/>
    <mergeCell ref="UGU22:UGV22"/>
    <mergeCell ref="UGZ22:UHA22"/>
    <mergeCell ref="UFG22:UFH22"/>
    <mergeCell ref="UFL22:UFM22"/>
    <mergeCell ref="UFQ22:UFR22"/>
    <mergeCell ref="UFV22:UFW22"/>
    <mergeCell ref="UGA22:UGB22"/>
    <mergeCell ref="URT22:URU22"/>
    <mergeCell ref="URY22:URZ22"/>
    <mergeCell ref="USD22:USE22"/>
    <mergeCell ref="USI22:USJ22"/>
    <mergeCell ref="USN22:USO22"/>
    <mergeCell ref="UQU22:UQV22"/>
    <mergeCell ref="UQZ22:URA22"/>
    <mergeCell ref="URE22:URF22"/>
    <mergeCell ref="URJ22:URK22"/>
    <mergeCell ref="URO22:URP22"/>
    <mergeCell ref="UPV22:UPW22"/>
    <mergeCell ref="UQA22:UQB22"/>
    <mergeCell ref="UQF22:UQG22"/>
    <mergeCell ref="UQK22:UQL22"/>
    <mergeCell ref="UQP22:UQQ22"/>
    <mergeCell ref="UOW22:UOX22"/>
    <mergeCell ref="UPB22:UPC22"/>
    <mergeCell ref="UPG22:UPH22"/>
    <mergeCell ref="UPL22:UPM22"/>
    <mergeCell ref="UPQ22:UPR22"/>
    <mergeCell ref="UNX22:UNY22"/>
    <mergeCell ref="UOC22:UOD22"/>
    <mergeCell ref="UOH22:UOI22"/>
    <mergeCell ref="UOM22:UON22"/>
    <mergeCell ref="UOR22:UOS22"/>
    <mergeCell ref="UMY22:UMZ22"/>
    <mergeCell ref="UND22:UNE22"/>
    <mergeCell ref="UNI22:UNJ22"/>
    <mergeCell ref="UNN22:UNO22"/>
    <mergeCell ref="UNS22:UNT22"/>
    <mergeCell ref="ULZ22:UMA22"/>
    <mergeCell ref="UME22:UMF22"/>
    <mergeCell ref="UMJ22:UMK22"/>
    <mergeCell ref="UMO22:UMP22"/>
    <mergeCell ref="UMT22:UMU22"/>
    <mergeCell ref="UYM22:UYN22"/>
    <mergeCell ref="UYR22:UYS22"/>
    <mergeCell ref="UYW22:UYX22"/>
    <mergeCell ref="UZB22:UZC22"/>
    <mergeCell ref="UZG22:UZH22"/>
    <mergeCell ref="UXN22:UXO22"/>
    <mergeCell ref="UXS22:UXT22"/>
    <mergeCell ref="UXX22:UXY22"/>
    <mergeCell ref="UYC22:UYD22"/>
    <mergeCell ref="UYH22:UYI22"/>
    <mergeCell ref="UWO22:UWP22"/>
    <mergeCell ref="UWT22:UWU22"/>
    <mergeCell ref="UWY22:UWZ22"/>
    <mergeCell ref="UXD22:UXE22"/>
    <mergeCell ref="UXI22:UXJ22"/>
    <mergeCell ref="UVP22:UVQ22"/>
    <mergeCell ref="UVU22:UVV22"/>
    <mergeCell ref="UVZ22:UWA22"/>
    <mergeCell ref="UWE22:UWF22"/>
    <mergeCell ref="UWJ22:UWK22"/>
    <mergeCell ref="UUQ22:UUR22"/>
    <mergeCell ref="UUV22:UUW22"/>
    <mergeCell ref="UVA22:UVB22"/>
    <mergeCell ref="UVF22:UVG22"/>
    <mergeCell ref="UVK22:UVL22"/>
    <mergeCell ref="UTR22:UTS22"/>
    <mergeCell ref="UTW22:UTX22"/>
    <mergeCell ref="UUB22:UUC22"/>
    <mergeCell ref="UUG22:UUH22"/>
    <mergeCell ref="UUL22:UUM22"/>
    <mergeCell ref="USS22:UST22"/>
    <mergeCell ref="USX22:USY22"/>
    <mergeCell ref="UTC22:UTD22"/>
    <mergeCell ref="UTH22:UTI22"/>
    <mergeCell ref="UTM22:UTN22"/>
    <mergeCell ref="VFF22:VFG22"/>
    <mergeCell ref="VFK22:VFL22"/>
    <mergeCell ref="VFP22:VFQ22"/>
    <mergeCell ref="VFU22:VFV22"/>
    <mergeCell ref="VFZ22:VGA22"/>
    <mergeCell ref="VEG22:VEH22"/>
    <mergeCell ref="VEL22:VEM22"/>
    <mergeCell ref="VEQ22:VER22"/>
    <mergeCell ref="VEV22:VEW22"/>
    <mergeCell ref="VFA22:VFB22"/>
    <mergeCell ref="VDH22:VDI22"/>
    <mergeCell ref="VDM22:VDN22"/>
    <mergeCell ref="VDR22:VDS22"/>
    <mergeCell ref="VDW22:VDX22"/>
    <mergeCell ref="VEB22:VEC22"/>
    <mergeCell ref="VCI22:VCJ22"/>
    <mergeCell ref="VCN22:VCO22"/>
    <mergeCell ref="VCS22:VCT22"/>
    <mergeCell ref="VCX22:VCY22"/>
    <mergeCell ref="VDC22:VDD22"/>
    <mergeCell ref="VBJ22:VBK22"/>
    <mergeCell ref="VBO22:VBP22"/>
    <mergeCell ref="VBT22:VBU22"/>
    <mergeCell ref="VBY22:VBZ22"/>
    <mergeCell ref="VCD22:VCE22"/>
    <mergeCell ref="VAK22:VAL22"/>
    <mergeCell ref="VAP22:VAQ22"/>
    <mergeCell ref="VAU22:VAV22"/>
    <mergeCell ref="VAZ22:VBA22"/>
    <mergeCell ref="VBE22:VBF22"/>
    <mergeCell ref="UZL22:UZM22"/>
    <mergeCell ref="UZQ22:UZR22"/>
    <mergeCell ref="UZV22:UZW22"/>
    <mergeCell ref="VAA22:VAB22"/>
    <mergeCell ref="VAF22:VAG22"/>
    <mergeCell ref="VLY22:VLZ22"/>
    <mergeCell ref="VMD22:VME22"/>
    <mergeCell ref="VMI22:VMJ22"/>
    <mergeCell ref="VMN22:VMO22"/>
    <mergeCell ref="VMS22:VMT22"/>
    <mergeCell ref="VKZ22:VLA22"/>
    <mergeCell ref="VLE22:VLF22"/>
    <mergeCell ref="VLJ22:VLK22"/>
    <mergeCell ref="VLO22:VLP22"/>
    <mergeCell ref="VLT22:VLU22"/>
    <mergeCell ref="VKA22:VKB22"/>
    <mergeCell ref="VKF22:VKG22"/>
    <mergeCell ref="VKK22:VKL22"/>
    <mergeCell ref="VKP22:VKQ22"/>
    <mergeCell ref="VKU22:VKV22"/>
    <mergeCell ref="VJB22:VJC22"/>
    <mergeCell ref="VJG22:VJH22"/>
    <mergeCell ref="VJL22:VJM22"/>
    <mergeCell ref="VJQ22:VJR22"/>
    <mergeCell ref="VJV22:VJW22"/>
    <mergeCell ref="VIC22:VID22"/>
    <mergeCell ref="VIH22:VII22"/>
    <mergeCell ref="VIM22:VIN22"/>
    <mergeCell ref="VIR22:VIS22"/>
    <mergeCell ref="VIW22:VIX22"/>
    <mergeCell ref="VHD22:VHE22"/>
    <mergeCell ref="VHI22:VHJ22"/>
    <mergeCell ref="VHN22:VHO22"/>
    <mergeCell ref="VHS22:VHT22"/>
    <mergeCell ref="VHX22:VHY22"/>
    <mergeCell ref="VGE22:VGF22"/>
    <mergeCell ref="VGJ22:VGK22"/>
    <mergeCell ref="VGO22:VGP22"/>
    <mergeCell ref="VGT22:VGU22"/>
    <mergeCell ref="VGY22:VGZ22"/>
    <mergeCell ref="VSR22:VSS22"/>
    <mergeCell ref="VSW22:VSX22"/>
    <mergeCell ref="VTB22:VTC22"/>
    <mergeCell ref="VTG22:VTH22"/>
    <mergeCell ref="VTL22:VTM22"/>
    <mergeCell ref="VRS22:VRT22"/>
    <mergeCell ref="VRX22:VRY22"/>
    <mergeCell ref="VSC22:VSD22"/>
    <mergeCell ref="VSH22:VSI22"/>
    <mergeCell ref="VSM22:VSN22"/>
    <mergeCell ref="VQT22:VQU22"/>
    <mergeCell ref="VQY22:VQZ22"/>
    <mergeCell ref="VRD22:VRE22"/>
    <mergeCell ref="VRI22:VRJ22"/>
    <mergeCell ref="VRN22:VRO22"/>
    <mergeCell ref="VPU22:VPV22"/>
    <mergeCell ref="VPZ22:VQA22"/>
    <mergeCell ref="VQE22:VQF22"/>
    <mergeCell ref="VQJ22:VQK22"/>
    <mergeCell ref="VQO22:VQP22"/>
    <mergeCell ref="VOV22:VOW22"/>
    <mergeCell ref="VPA22:VPB22"/>
    <mergeCell ref="VPF22:VPG22"/>
    <mergeCell ref="VPK22:VPL22"/>
    <mergeCell ref="VPP22:VPQ22"/>
    <mergeCell ref="VNW22:VNX22"/>
    <mergeCell ref="VOB22:VOC22"/>
    <mergeCell ref="VOG22:VOH22"/>
    <mergeCell ref="VOL22:VOM22"/>
    <mergeCell ref="VOQ22:VOR22"/>
    <mergeCell ref="VMX22:VMY22"/>
    <mergeCell ref="VNC22:VND22"/>
    <mergeCell ref="VNH22:VNI22"/>
    <mergeCell ref="VNM22:VNN22"/>
    <mergeCell ref="VNR22:VNS22"/>
    <mergeCell ref="VZK22:VZL22"/>
    <mergeCell ref="VZP22:VZQ22"/>
    <mergeCell ref="VZU22:VZV22"/>
    <mergeCell ref="VZZ22:WAA22"/>
    <mergeCell ref="WAE22:WAF22"/>
    <mergeCell ref="VYL22:VYM22"/>
    <mergeCell ref="VYQ22:VYR22"/>
    <mergeCell ref="VYV22:VYW22"/>
    <mergeCell ref="VZA22:VZB22"/>
    <mergeCell ref="VZF22:VZG22"/>
    <mergeCell ref="VXM22:VXN22"/>
    <mergeCell ref="VXR22:VXS22"/>
    <mergeCell ref="VXW22:VXX22"/>
    <mergeCell ref="VYB22:VYC22"/>
    <mergeCell ref="VYG22:VYH22"/>
    <mergeCell ref="VWN22:VWO22"/>
    <mergeCell ref="VWS22:VWT22"/>
    <mergeCell ref="VWX22:VWY22"/>
    <mergeCell ref="VXC22:VXD22"/>
    <mergeCell ref="VXH22:VXI22"/>
    <mergeCell ref="VVO22:VVP22"/>
    <mergeCell ref="VVT22:VVU22"/>
    <mergeCell ref="VVY22:VVZ22"/>
    <mergeCell ref="VWD22:VWE22"/>
    <mergeCell ref="VWI22:VWJ22"/>
    <mergeCell ref="VUP22:VUQ22"/>
    <mergeCell ref="VUU22:VUV22"/>
    <mergeCell ref="VUZ22:VVA22"/>
    <mergeCell ref="VVE22:VVF22"/>
    <mergeCell ref="VVJ22:VVK22"/>
    <mergeCell ref="VTQ22:VTR22"/>
    <mergeCell ref="VTV22:VTW22"/>
    <mergeCell ref="VUA22:VUB22"/>
    <mergeCell ref="VUF22:VUG22"/>
    <mergeCell ref="VUK22:VUL22"/>
    <mergeCell ref="WGD22:WGE22"/>
    <mergeCell ref="WGI22:WGJ22"/>
    <mergeCell ref="WGN22:WGO22"/>
    <mergeCell ref="WGS22:WGT22"/>
    <mergeCell ref="WGX22:WGY22"/>
    <mergeCell ref="WFE22:WFF22"/>
    <mergeCell ref="WFJ22:WFK22"/>
    <mergeCell ref="WFO22:WFP22"/>
    <mergeCell ref="WFT22:WFU22"/>
    <mergeCell ref="WFY22:WFZ22"/>
    <mergeCell ref="WEF22:WEG22"/>
    <mergeCell ref="WEK22:WEL22"/>
    <mergeCell ref="WEP22:WEQ22"/>
    <mergeCell ref="WEU22:WEV22"/>
    <mergeCell ref="WEZ22:WFA22"/>
    <mergeCell ref="WDG22:WDH22"/>
    <mergeCell ref="WDL22:WDM22"/>
    <mergeCell ref="WDQ22:WDR22"/>
    <mergeCell ref="WDV22:WDW22"/>
    <mergeCell ref="WEA22:WEB22"/>
    <mergeCell ref="WCH22:WCI22"/>
    <mergeCell ref="WCM22:WCN22"/>
    <mergeCell ref="WCR22:WCS22"/>
    <mergeCell ref="WCW22:WCX22"/>
    <mergeCell ref="WDB22:WDC22"/>
    <mergeCell ref="WBI22:WBJ22"/>
    <mergeCell ref="WBN22:WBO22"/>
    <mergeCell ref="WBS22:WBT22"/>
    <mergeCell ref="WBX22:WBY22"/>
    <mergeCell ref="WCC22:WCD22"/>
    <mergeCell ref="WAJ22:WAK22"/>
    <mergeCell ref="WAO22:WAP22"/>
    <mergeCell ref="WAT22:WAU22"/>
    <mergeCell ref="WAY22:WAZ22"/>
    <mergeCell ref="WBD22:WBE22"/>
    <mergeCell ref="WMW22:WMX22"/>
    <mergeCell ref="WNB22:WNC22"/>
    <mergeCell ref="WNG22:WNH22"/>
    <mergeCell ref="WNL22:WNM22"/>
    <mergeCell ref="WNQ22:WNR22"/>
    <mergeCell ref="WLX22:WLY22"/>
    <mergeCell ref="WMC22:WMD22"/>
    <mergeCell ref="WMH22:WMI22"/>
    <mergeCell ref="WMM22:WMN22"/>
    <mergeCell ref="WMR22:WMS22"/>
    <mergeCell ref="WKY22:WKZ22"/>
    <mergeCell ref="WLD22:WLE22"/>
    <mergeCell ref="WLI22:WLJ22"/>
    <mergeCell ref="WLN22:WLO22"/>
    <mergeCell ref="WLS22:WLT22"/>
    <mergeCell ref="WJZ22:WKA22"/>
    <mergeCell ref="WKE22:WKF22"/>
    <mergeCell ref="WKJ22:WKK22"/>
    <mergeCell ref="WKO22:WKP22"/>
    <mergeCell ref="WKT22:WKU22"/>
    <mergeCell ref="WJA22:WJB22"/>
    <mergeCell ref="WJF22:WJG22"/>
    <mergeCell ref="WJK22:WJL22"/>
    <mergeCell ref="WJP22:WJQ22"/>
    <mergeCell ref="WJU22:WJV22"/>
    <mergeCell ref="WIB22:WIC22"/>
    <mergeCell ref="WIG22:WIH22"/>
    <mergeCell ref="WIL22:WIM22"/>
    <mergeCell ref="WIQ22:WIR22"/>
    <mergeCell ref="WIV22:WIW22"/>
    <mergeCell ref="WHC22:WHD22"/>
    <mergeCell ref="WHH22:WHI22"/>
    <mergeCell ref="WHM22:WHN22"/>
    <mergeCell ref="WHR22:WHS22"/>
    <mergeCell ref="WHW22:WHX22"/>
    <mergeCell ref="WVI22:WVJ22"/>
    <mergeCell ref="WTP22:WTQ22"/>
    <mergeCell ref="WTU22:WTV22"/>
    <mergeCell ref="WTZ22:WUA22"/>
    <mergeCell ref="WUE22:WUF22"/>
    <mergeCell ref="WUJ22:WUK22"/>
    <mergeCell ref="WSQ22:WSR22"/>
    <mergeCell ref="WSV22:WSW22"/>
    <mergeCell ref="WTA22:WTB22"/>
    <mergeCell ref="WTF22:WTG22"/>
    <mergeCell ref="WTK22:WTL22"/>
    <mergeCell ref="WRR22:WRS22"/>
    <mergeCell ref="WRW22:WRX22"/>
    <mergeCell ref="WSB22:WSC22"/>
    <mergeCell ref="WSG22:WSH22"/>
    <mergeCell ref="WSL22:WSM22"/>
    <mergeCell ref="WQS22:WQT22"/>
    <mergeCell ref="WQX22:WQY22"/>
    <mergeCell ref="WRC22:WRD22"/>
    <mergeCell ref="WRH22:WRI22"/>
    <mergeCell ref="WRM22:WRN22"/>
    <mergeCell ref="WPT22:WPU22"/>
    <mergeCell ref="WPY22:WPZ22"/>
    <mergeCell ref="WQD22:WQE22"/>
    <mergeCell ref="WQI22:WQJ22"/>
    <mergeCell ref="WQN22:WQO22"/>
    <mergeCell ref="WOU22:WOV22"/>
    <mergeCell ref="WOZ22:WPA22"/>
    <mergeCell ref="WPE22:WPF22"/>
    <mergeCell ref="WPJ22:WPK22"/>
    <mergeCell ref="WPO22:WPP22"/>
    <mergeCell ref="WNV22:WNW22"/>
    <mergeCell ref="WOA22:WOB22"/>
    <mergeCell ref="WOF22:WOG22"/>
    <mergeCell ref="WOK22:WOL22"/>
    <mergeCell ref="WOP22:WOQ22"/>
    <mergeCell ref="XEE22:XEF22"/>
    <mergeCell ref="XEJ22:XEK22"/>
    <mergeCell ref="XEO22:XEP22"/>
    <mergeCell ref="XET22:XEU22"/>
    <mergeCell ref="XEY22:XEZ22"/>
    <mergeCell ref="XDF22:XDG22"/>
    <mergeCell ref="XDK22:XDL22"/>
    <mergeCell ref="XDP22:XDQ22"/>
    <mergeCell ref="XDU22:XDV22"/>
    <mergeCell ref="XDZ22:XEA22"/>
    <mergeCell ref="XCG22:XCH22"/>
    <mergeCell ref="XCL22:XCM22"/>
    <mergeCell ref="XCQ22:XCR22"/>
    <mergeCell ref="XCV22:XCW22"/>
    <mergeCell ref="XDA22:XDB22"/>
    <mergeCell ref="XBH22:XBI22"/>
    <mergeCell ref="XBM22:XBN22"/>
    <mergeCell ref="XBR22:XBS22"/>
    <mergeCell ref="XBW22:XBX22"/>
    <mergeCell ref="XCB22:XCC22"/>
    <mergeCell ref="XAI22:XAJ22"/>
    <mergeCell ref="XAN22:XAO22"/>
    <mergeCell ref="XAS22:XAT22"/>
    <mergeCell ref="XAX22:XAY22"/>
    <mergeCell ref="XBC22:XBD22"/>
    <mergeCell ref="WZJ22:WZK22"/>
    <mergeCell ref="WZO22:WZP22"/>
    <mergeCell ref="WZT22:WZU22"/>
    <mergeCell ref="WZY22:WZZ22"/>
    <mergeCell ref="XAD22:XAE22"/>
    <mergeCell ref="WYK22:WYL22"/>
    <mergeCell ref="WYP22:WYQ22"/>
    <mergeCell ref="WYU22:WYV22"/>
    <mergeCell ref="WYZ22:WZA22"/>
    <mergeCell ref="WZE22:WZF22"/>
    <mergeCell ref="WXL22:WXM22"/>
    <mergeCell ref="WXQ22:WXR22"/>
    <mergeCell ref="WXV22:WXW22"/>
    <mergeCell ref="WYA22:WYB22"/>
    <mergeCell ref="WYF22:WYG22"/>
    <mergeCell ref="WWM22:WWN22"/>
    <mergeCell ref="WWR22:WWS22"/>
    <mergeCell ref="WWW22:WWX22"/>
    <mergeCell ref="WXB22:WXC22"/>
    <mergeCell ref="WXG22:WXH22"/>
    <mergeCell ref="WVN22:WVO22"/>
    <mergeCell ref="WVS22:WVT22"/>
    <mergeCell ref="WVX22:WVY22"/>
    <mergeCell ref="WWC22:WWD22"/>
    <mergeCell ref="WWH22:WWI22"/>
    <mergeCell ref="WUO22:WUP22"/>
    <mergeCell ref="WUT22:WUU22"/>
    <mergeCell ref="WUY22:WUZ22"/>
    <mergeCell ref="WVD22:WVE22"/>
    <mergeCell ref="HA23:HB23"/>
    <mergeCell ref="HF23:HG23"/>
    <mergeCell ref="HK23:HL23"/>
    <mergeCell ref="HP23:HQ23"/>
    <mergeCell ref="HU23:HV23"/>
    <mergeCell ref="GB23:GC23"/>
    <mergeCell ref="GG23:GH23"/>
    <mergeCell ref="GL23:GM23"/>
    <mergeCell ref="GQ23:GR23"/>
    <mergeCell ref="GV23:GW23"/>
    <mergeCell ref="FC23:FD23"/>
    <mergeCell ref="FH23:FI23"/>
    <mergeCell ref="FM23:FN23"/>
    <mergeCell ref="FR23:FS23"/>
    <mergeCell ref="FW23:FX23"/>
    <mergeCell ref="NT23:NU23"/>
    <mergeCell ref="NY23:NZ23"/>
    <mergeCell ref="OD23:OE23"/>
    <mergeCell ref="OI23:OJ23"/>
    <mergeCell ref="ON23:OO23"/>
    <mergeCell ref="MU23:MV23"/>
    <mergeCell ref="MZ23:NA23"/>
    <mergeCell ref="NE23:NF23"/>
    <mergeCell ref="NJ23:NK23"/>
    <mergeCell ref="NO23:NP23"/>
    <mergeCell ref="LV23:LW23"/>
    <mergeCell ref="MA23:MB23"/>
    <mergeCell ref="MF23:MG23"/>
    <mergeCell ref="MK23:ML23"/>
    <mergeCell ref="MP23:MQ23"/>
    <mergeCell ref="KW23:KX23"/>
    <mergeCell ref="LB23:LC23"/>
    <mergeCell ref="LG23:LH23"/>
    <mergeCell ref="LL23:LM23"/>
    <mergeCell ref="LQ23:LR23"/>
    <mergeCell ref="JX23:JY23"/>
    <mergeCell ref="KC23:KD23"/>
    <mergeCell ref="KH23:KI23"/>
    <mergeCell ref="KM23:KN23"/>
    <mergeCell ref="KR23:KS23"/>
    <mergeCell ref="IY23:IZ23"/>
    <mergeCell ref="JD23:JE23"/>
    <mergeCell ref="JI23:JJ23"/>
    <mergeCell ref="JN23:JO23"/>
    <mergeCell ref="JS23:JT23"/>
    <mergeCell ref="HZ23:IA23"/>
    <mergeCell ref="IE23:IF23"/>
    <mergeCell ref="IJ23:IK23"/>
    <mergeCell ref="IO23:IP23"/>
    <mergeCell ref="IT23:IU23"/>
    <mergeCell ref="UM23:UN23"/>
    <mergeCell ref="UR23:US23"/>
    <mergeCell ref="UW23:UX23"/>
    <mergeCell ref="VB23:VC23"/>
    <mergeCell ref="VG23:VH23"/>
    <mergeCell ref="TN23:TO23"/>
    <mergeCell ref="TS23:TT23"/>
    <mergeCell ref="TX23:TY23"/>
    <mergeCell ref="UC23:UD23"/>
    <mergeCell ref="UH23:UI23"/>
    <mergeCell ref="SO23:SP23"/>
    <mergeCell ref="ST23:SU23"/>
    <mergeCell ref="SY23:SZ23"/>
    <mergeCell ref="TD23:TE23"/>
    <mergeCell ref="TI23:TJ23"/>
    <mergeCell ref="RP23:RQ23"/>
    <mergeCell ref="RU23:RV23"/>
    <mergeCell ref="RZ23:SA23"/>
    <mergeCell ref="SE23:SF23"/>
    <mergeCell ref="SJ23:SK23"/>
    <mergeCell ref="QQ23:QR23"/>
    <mergeCell ref="QV23:QW23"/>
    <mergeCell ref="RA23:RB23"/>
    <mergeCell ref="RF23:RG23"/>
    <mergeCell ref="RK23:RL23"/>
    <mergeCell ref="PR23:PS23"/>
    <mergeCell ref="PW23:PX23"/>
    <mergeCell ref="QB23:QC23"/>
    <mergeCell ref="QG23:QH23"/>
    <mergeCell ref="QL23:QM23"/>
    <mergeCell ref="OS23:OT23"/>
    <mergeCell ref="OX23:OY23"/>
    <mergeCell ref="PC23:PD23"/>
    <mergeCell ref="PH23:PI23"/>
    <mergeCell ref="PM23:PN23"/>
    <mergeCell ref="ABF23:ABG23"/>
    <mergeCell ref="ABK23:ABL23"/>
    <mergeCell ref="ABP23:ABQ23"/>
    <mergeCell ref="ABU23:ABV23"/>
    <mergeCell ref="ABZ23:ACA23"/>
    <mergeCell ref="AAG23:AAH23"/>
    <mergeCell ref="AAL23:AAM23"/>
    <mergeCell ref="AAQ23:AAR23"/>
    <mergeCell ref="AAV23:AAW23"/>
    <mergeCell ref="ABA23:ABB23"/>
    <mergeCell ref="ZH23:ZI23"/>
    <mergeCell ref="ZM23:ZN23"/>
    <mergeCell ref="ZR23:ZS23"/>
    <mergeCell ref="ZW23:ZX23"/>
    <mergeCell ref="AAB23:AAC23"/>
    <mergeCell ref="YI23:YJ23"/>
    <mergeCell ref="YN23:YO23"/>
    <mergeCell ref="YS23:YT23"/>
    <mergeCell ref="YX23:YY23"/>
    <mergeCell ref="ZC23:ZD23"/>
    <mergeCell ref="XJ23:XK23"/>
    <mergeCell ref="XO23:XP23"/>
    <mergeCell ref="XT23:XU23"/>
    <mergeCell ref="XY23:XZ23"/>
    <mergeCell ref="YD23:YE23"/>
    <mergeCell ref="WK23:WL23"/>
    <mergeCell ref="WP23:WQ23"/>
    <mergeCell ref="WU23:WV23"/>
    <mergeCell ref="WZ23:XA23"/>
    <mergeCell ref="XE23:XF23"/>
    <mergeCell ref="VL23:VM23"/>
    <mergeCell ref="VQ23:VR23"/>
    <mergeCell ref="VV23:VW23"/>
    <mergeCell ref="WA23:WB23"/>
    <mergeCell ref="WF23:WG23"/>
    <mergeCell ref="AHY23:AHZ23"/>
    <mergeCell ref="AID23:AIE23"/>
    <mergeCell ref="AII23:AIJ23"/>
    <mergeCell ref="AIN23:AIO23"/>
    <mergeCell ref="AIS23:AIT23"/>
    <mergeCell ref="AGZ23:AHA23"/>
    <mergeCell ref="AHE23:AHF23"/>
    <mergeCell ref="AHJ23:AHK23"/>
    <mergeCell ref="AHO23:AHP23"/>
    <mergeCell ref="AHT23:AHU23"/>
    <mergeCell ref="AGA23:AGB23"/>
    <mergeCell ref="AGF23:AGG23"/>
    <mergeCell ref="AGK23:AGL23"/>
    <mergeCell ref="AGP23:AGQ23"/>
    <mergeCell ref="AGU23:AGV23"/>
    <mergeCell ref="AFB23:AFC23"/>
    <mergeCell ref="AFG23:AFH23"/>
    <mergeCell ref="AFL23:AFM23"/>
    <mergeCell ref="AFQ23:AFR23"/>
    <mergeCell ref="AFV23:AFW23"/>
    <mergeCell ref="AEC23:AED23"/>
    <mergeCell ref="AEH23:AEI23"/>
    <mergeCell ref="AEM23:AEN23"/>
    <mergeCell ref="AER23:AES23"/>
    <mergeCell ref="AEW23:AEX23"/>
    <mergeCell ref="ADD23:ADE23"/>
    <mergeCell ref="ADI23:ADJ23"/>
    <mergeCell ref="ADN23:ADO23"/>
    <mergeCell ref="ADS23:ADT23"/>
    <mergeCell ref="ADX23:ADY23"/>
    <mergeCell ref="ACE23:ACF23"/>
    <mergeCell ref="ACJ23:ACK23"/>
    <mergeCell ref="ACO23:ACP23"/>
    <mergeCell ref="ACT23:ACU23"/>
    <mergeCell ref="ACY23:ACZ23"/>
    <mergeCell ref="AOR23:AOS23"/>
    <mergeCell ref="AOW23:AOX23"/>
    <mergeCell ref="APB23:APC23"/>
    <mergeCell ref="APG23:APH23"/>
    <mergeCell ref="APL23:APM23"/>
    <mergeCell ref="ANS23:ANT23"/>
    <mergeCell ref="ANX23:ANY23"/>
    <mergeCell ref="AOC23:AOD23"/>
    <mergeCell ref="AOH23:AOI23"/>
    <mergeCell ref="AOM23:AON23"/>
    <mergeCell ref="AMT23:AMU23"/>
    <mergeCell ref="AMY23:AMZ23"/>
    <mergeCell ref="AND23:ANE23"/>
    <mergeCell ref="ANI23:ANJ23"/>
    <mergeCell ref="ANN23:ANO23"/>
    <mergeCell ref="ALU23:ALV23"/>
    <mergeCell ref="ALZ23:AMA23"/>
    <mergeCell ref="AME23:AMF23"/>
    <mergeCell ref="AMJ23:AMK23"/>
    <mergeCell ref="AMO23:AMP23"/>
    <mergeCell ref="AKV23:AKW23"/>
    <mergeCell ref="ALA23:ALB23"/>
    <mergeCell ref="ALF23:ALG23"/>
    <mergeCell ref="ALK23:ALL23"/>
    <mergeCell ref="ALP23:ALQ23"/>
    <mergeCell ref="AJW23:AJX23"/>
    <mergeCell ref="AKB23:AKC23"/>
    <mergeCell ref="AKG23:AKH23"/>
    <mergeCell ref="AKL23:AKM23"/>
    <mergeCell ref="AKQ23:AKR23"/>
    <mergeCell ref="AIX23:AIY23"/>
    <mergeCell ref="AJC23:AJD23"/>
    <mergeCell ref="AJH23:AJI23"/>
    <mergeCell ref="AJM23:AJN23"/>
    <mergeCell ref="AJR23:AJS23"/>
    <mergeCell ref="AVK23:AVL23"/>
    <mergeCell ref="AVP23:AVQ23"/>
    <mergeCell ref="AVU23:AVV23"/>
    <mergeCell ref="AVZ23:AWA23"/>
    <mergeCell ref="AWE23:AWF23"/>
    <mergeCell ref="AUL23:AUM23"/>
    <mergeCell ref="AUQ23:AUR23"/>
    <mergeCell ref="AUV23:AUW23"/>
    <mergeCell ref="AVA23:AVB23"/>
    <mergeCell ref="AVF23:AVG23"/>
    <mergeCell ref="ATM23:ATN23"/>
    <mergeCell ref="ATR23:ATS23"/>
    <mergeCell ref="ATW23:ATX23"/>
    <mergeCell ref="AUB23:AUC23"/>
    <mergeCell ref="AUG23:AUH23"/>
    <mergeCell ref="ASN23:ASO23"/>
    <mergeCell ref="ASS23:AST23"/>
    <mergeCell ref="ASX23:ASY23"/>
    <mergeCell ref="ATC23:ATD23"/>
    <mergeCell ref="ATH23:ATI23"/>
    <mergeCell ref="ARO23:ARP23"/>
    <mergeCell ref="ART23:ARU23"/>
    <mergeCell ref="ARY23:ARZ23"/>
    <mergeCell ref="ASD23:ASE23"/>
    <mergeCell ref="ASI23:ASJ23"/>
    <mergeCell ref="AQP23:AQQ23"/>
    <mergeCell ref="AQU23:AQV23"/>
    <mergeCell ref="AQZ23:ARA23"/>
    <mergeCell ref="ARE23:ARF23"/>
    <mergeCell ref="ARJ23:ARK23"/>
    <mergeCell ref="APQ23:APR23"/>
    <mergeCell ref="APV23:APW23"/>
    <mergeCell ref="AQA23:AQB23"/>
    <mergeCell ref="AQF23:AQG23"/>
    <mergeCell ref="AQK23:AQL23"/>
    <mergeCell ref="BCD23:BCE23"/>
    <mergeCell ref="BCI23:BCJ23"/>
    <mergeCell ref="BCN23:BCO23"/>
    <mergeCell ref="BCS23:BCT23"/>
    <mergeCell ref="BCX23:BCY23"/>
    <mergeCell ref="BBE23:BBF23"/>
    <mergeCell ref="BBJ23:BBK23"/>
    <mergeCell ref="BBO23:BBP23"/>
    <mergeCell ref="BBT23:BBU23"/>
    <mergeCell ref="BBY23:BBZ23"/>
    <mergeCell ref="BAF23:BAG23"/>
    <mergeCell ref="BAK23:BAL23"/>
    <mergeCell ref="BAP23:BAQ23"/>
    <mergeCell ref="BAU23:BAV23"/>
    <mergeCell ref="BAZ23:BBA23"/>
    <mergeCell ref="AZG23:AZH23"/>
    <mergeCell ref="AZL23:AZM23"/>
    <mergeCell ref="AZQ23:AZR23"/>
    <mergeCell ref="AZV23:AZW23"/>
    <mergeCell ref="BAA23:BAB23"/>
    <mergeCell ref="AYH23:AYI23"/>
    <mergeCell ref="AYM23:AYN23"/>
    <mergeCell ref="AYR23:AYS23"/>
    <mergeCell ref="AYW23:AYX23"/>
    <mergeCell ref="AZB23:AZC23"/>
    <mergeCell ref="AXI23:AXJ23"/>
    <mergeCell ref="AXN23:AXO23"/>
    <mergeCell ref="AXS23:AXT23"/>
    <mergeCell ref="AXX23:AXY23"/>
    <mergeCell ref="AYC23:AYD23"/>
    <mergeCell ref="AWJ23:AWK23"/>
    <mergeCell ref="AWO23:AWP23"/>
    <mergeCell ref="AWT23:AWU23"/>
    <mergeCell ref="AWY23:AWZ23"/>
    <mergeCell ref="AXD23:AXE23"/>
    <mergeCell ref="BIW23:BIX23"/>
    <mergeCell ref="BJB23:BJC23"/>
    <mergeCell ref="BJG23:BJH23"/>
    <mergeCell ref="BJL23:BJM23"/>
    <mergeCell ref="BJQ23:BJR23"/>
    <mergeCell ref="BHX23:BHY23"/>
    <mergeCell ref="BIC23:BID23"/>
    <mergeCell ref="BIH23:BII23"/>
    <mergeCell ref="BIM23:BIN23"/>
    <mergeCell ref="BIR23:BIS23"/>
    <mergeCell ref="BGY23:BGZ23"/>
    <mergeCell ref="BHD23:BHE23"/>
    <mergeCell ref="BHI23:BHJ23"/>
    <mergeCell ref="BHN23:BHO23"/>
    <mergeCell ref="BHS23:BHT23"/>
    <mergeCell ref="BFZ23:BGA23"/>
    <mergeCell ref="BGE23:BGF23"/>
    <mergeCell ref="BGJ23:BGK23"/>
    <mergeCell ref="BGO23:BGP23"/>
    <mergeCell ref="BGT23:BGU23"/>
    <mergeCell ref="BFA23:BFB23"/>
    <mergeCell ref="BFF23:BFG23"/>
    <mergeCell ref="BFK23:BFL23"/>
    <mergeCell ref="BFP23:BFQ23"/>
    <mergeCell ref="BFU23:BFV23"/>
    <mergeCell ref="BEB23:BEC23"/>
    <mergeCell ref="BEG23:BEH23"/>
    <mergeCell ref="BEL23:BEM23"/>
    <mergeCell ref="BEQ23:BER23"/>
    <mergeCell ref="BEV23:BEW23"/>
    <mergeCell ref="BDC23:BDD23"/>
    <mergeCell ref="BDH23:BDI23"/>
    <mergeCell ref="BDM23:BDN23"/>
    <mergeCell ref="BDR23:BDS23"/>
    <mergeCell ref="BDW23:BDX23"/>
    <mergeCell ref="BPP23:BPQ23"/>
    <mergeCell ref="BPU23:BPV23"/>
    <mergeCell ref="BPZ23:BQA23"/>
    <mergeCell ref="BQE23:BQF23"/>
    <mergeCell ref="BQJ23:BQK23"/>
    <mergeCell ref="BOQ23:BOR23"/>
    <mergeCell ref="BOV23:BOW23"/>
    <mergeCell ref="BPA23:BPB23"/>
    <mergeCell ref="BPF23:BPG23"/>
    <mergeCell ref="BPK23:BPL23"/>
    <mergeCell ref="BNR23:BNS23"/>
    <mergeCell ref="BNW23:BNX23"/>
    <mergeCell ref="BOB23:BOC23"/>
    <mergeCell ref="BOG23:BOH23"/>
    <mergeCell ref="BOL23:BOM23"/>
    <mergeCell ref="BMS23:BMT23"/>
    <mergeCell ref="BMX23:BMY23"/>
    <mergeCell ref="BNC23:BND23"/>
    <mergeCell ref="BNH23:BNI23"/>
    <mergeCell ref="BNM23:BNN23"/>
    <mergeCell ref="BLT23:BLU23"/>
    <mergeCell ref="BLY23:BLZ23"/>
    <mergeCell ref="BMD23:BME23"/>
    <mergeCell ref="BMI23:BMJ23"/>
    <mergeCell ref="BMN23:BMO23"/>
    <mergeCell ref="BKU23:BKV23"/>
    <mergeCell ref="BKZ23:BLA23"/>
    <mergeCell ref="BLE23:BLF23"/>
    <mergeCell ref="BLJ23:BLK23"/>
    <mergeCell ref="BLO23:BLP23"/>
    <mergeCell ref="BJV23:BJW23"/>
    <mergeCell ref="BKA23:BKB23"/>
    <mergeCell ref="BKF23:BKG23"/>
    <mergeCell ref="BKK23:BKL23"/>
    <mergeCell ref="BKP23:BKQ23"/>
    <mergeCell ref="BWI23:BWJ23"/>
    <mergeCell ref="BWN23:BWO23"/>
    <mergeCell ref="BWS23:BWT23"/>
    <mergeCell ref="BWX23:BWY23"/>
    <mergeCell ref="BXC23:BXD23"/>
    <mergeCell ref="BVJ23:BVK23"/>
    <mergeCell ref="BVO23:BVP23"/>
    <mergeCell ref="BVT23:BVU23"/>
    <mergeCell ref="BVY23:BVZ23"/>
    <mergeCell ref="BWD23:BWE23"/>
    <mergeCell ref="BUK23:BUL23"/>
    <mergeCell ref="BUP23:BUQ23"/>
    <mergeCell ref="BUU23:BUV23"/>
    <mergeCell ref="BUZ23:BVA23"/>
    <mergeCell ref="BVE23:BVF23"/>
    <mergeCell ref="BTL23:BTM23"/>
    <mergeCell ref="BTQ23:BTR23"/>
    <mergeCell ref="BTV23:BTW23"/>
    <mergeCell ref="BUA23:BUB23"/>
    <mergeCell ref="BUF23:BUG23"/>
    <mergeCell ref="BSM23:BSN23"/>
    <mergeCell ref="BSR23:BSS23"/>
    <mergeCell ref="BSW23:BSX23"/>
    <mergeCell ref="BTB23:BTC23"/>
    <mergeCell ref="BTG23:BTH23"/>
    <mergeCell ref="BRN23:BRO23"/>
    <mergeCell ref="BRS23:BRT23"/>
    <mergeCell ref="BRX23:BRY23"/>
    <mergeCell ref="BSC23:BSD23"/>
    <mergeCell ref="BSH23:BSI23"/>
    <mergeCell ref="BQO23:BQP23"/>
    <mergeCell ref="BQT23:BQU23"/>
    <mergeCell ref="BQY23:BQZ23"/>
    <mergeCell ref="BRD23:BRE23"/>
    <mergeCell ref="BRI23:BRJ23"/>
    <mergeCell ref="CDB23:CDC23"/>
    <mergeCell ref="CDG23:CDH23"/>
    <mergeCell ref="CDL23:CDM23"/>
    <mergeCell ref="CDQ23:CDR23"/>
    <mergeCell ref="CDV23:CDW23"/>
    <mergeCell ref="CCC23:CCD23"/>
    <mergeCell ref="CCH23:CCI23"/>
    <mergeCell ref="CCM23:CCN23"/>
    <mergeCell ref="CCR23:CCS23"/>
    <mergeCell ref="CCW23:CCX23"/>
    <mergeCell ref="CBD23:CBE23"/>
    <mergeCell ref="CBI23:CBJ23"/>
    <mergeCell ref="CBN23:CBO23"/>
    <mergeCell ref="CBS23:CBT23"/>
    <mergeCell ref="CBX23:CBY23"/>
    <mergeCell ref="CAE23:CAF23"/>
    <mergeCell ref="CAJ23:CAK23"/>
    <mergeCell ref="CAO23:CAP23"/>
    <mergeCell ref="CAT23:CAU23"/>
    <mergeCell ref="CAY23:CAZ23"/>
    <mergeCell ref="BZF23:BZG23"/>
    <mergeCell ref="BZK23:BZL23"/>
    <mergeCell ref="BZP23:BZQ23"/>
    <mergeCell ref="BZU23:BZV23"/>
    <mergeCell ref="BZZ23:CAA23"/>
    <mergeCell ref="BYG23:BYH23"/>
    <mergeCell ref="BYL23:BYM23"/>
    <mergeCell ref="BYQ23:BYR23"/>
    <mergeCell ref="BYV23:BYW23"/>
    <mergeCell ref="BZA23:BZB23"/>
    <mergeCell ref="BXH23:BXI23"/>
    <mergeCell ref="BXM23:BXN23"/>
    <mergeCell ref="BXR23:BXS23"/>
    <mergeCell ref="BXW23:BXX23"/>
    <mergeCell ref="BYB23:BYC23"/>
    <mergeCell ref="CJU23:CJV23"/>
    <mergeCell ref="CJZ23:CKA23"/>
    <mergeCell ref="CKE23:CKF23"/>
    <mergeCell ref="CKJ23:CKK23"/>
    <mergeCell ref="CKO23:CKP23"/>
    <mergeCell ref="CIV23:CIW23"/>
    <mergeCell ref="CJA23:CJB23"/>
    <mergeCell ref="CJF23:CJG23"/>
    <mergeCell ref="CJK23:CJL23"/>
    <mergeCell ref="CJP23:CJQ23"/>
    <mergeCell ref="CHW23:CHX23"/>
    <mergeCell ref="CIB23:CIC23"/>
    <mergeCell ref="CIG23:CIH23"/>
    <mergeCell ref="CIL23:CIM23"/>
    <mergeCell ref="CIQ23:CIR23"/>
    <mergeCell ref="CGX23:CGY23"/>
    <mergeCell ref="CHC23:CHD23"/>
    <mergeCell ref="CHH23:CHI23"/>
    <mergeCell ref="CHM23:CHN23"/>
    <mergeCell ref="CHR23:CHS23"/>
    <mergeCell ref="CFY23:CFZ23"/>
    <mergeCell ref="CGD23:CGE23"/>
    <mergeCell ref="CGI23:CGJ23"/>
    <mergeCell ref="CGN23:CGO23"/>
    <mergeCell ref="CGS23:CGT23"/>
    <mergeCell ref="CEZ23:CFA23"/>
    <mergeCell ref="CFE23:CFF23"/>
    <mergeCell ref="CFJ23:CFK23"/>
    <mergeCell ref="CFO23:CFP23"/>
    <mergeCell ref="CFT23:CFU23"/>
    <mergeCell ref="CEA23:CEB23"/>
    <mergeCell ref="CEF23:CEG23"/>
    <mergeCell ref="CEK23:CEL23"/>
    <mergeCell ref="CEP23:CEQ23"/>
    <mergeCell ref="CEU23:CEV23"/>
    <mergeCell ref="CQN23:CQO23"/>
    <mergeCell ref="CQS23:CQT23"/>
    <mergeCell ref="CQX23:CQY23"/>
    <mergeCell ref="CRC23:CRD23"/>
    <mergeCell ref="CRH23:CRI23"/>
    <mergeCell ref="CPO23:CPP23"/>
    <mergeCell ref="CPT23:CPU23"/>
    <mergeCell ref="CPY23:CPZ23"/>
    <mergeCell ref="CQD23:CQE23"/>
    <mergeCell ref="CQI23:CQJ23"/>
    <mergeCell ref="COP23:COQ23"/>
    <mergeCell ref="COU23:COV23"/>
    <mergeCell ref="COZ23:CPA23"/>
    <mergeCell ref="CPE23:CPF23"/>
    <mergeCell ref="CPJ23:CPK23"/>
    <mergeCell ref="CNQ23:CNR23"/>
    <mergeCell ref="CNV23:CNW23"/>
    <mergeCell ref="COA23:COB23"/>
    <mergeCell ref="COF23:COG23"/>
    <mergeCell ref="COK23:COL23"/>
    <mergeCell ref="CMR23:CMS23"/>
    <mergeCell ref="CMW23:CMX23"/>
    <mergeCell ref="CNB23:CNC23"/>
    <mergeCell ref="CNG23:CNH23"/>
    <mergeCell ref="CNL23:CNM23"/>
    <mergeCell ref="CLS23:CLT23"/>
    <mergeCell ref="CLX23:CLY23"/>
    <mergeCell ref="CMC23:CMD23"/>
    <mergeCell ref="CMH23:CMI23"/>
    <mergeCell ref="CMM23:CMN23"/>
    <mergeCell ref="CKT23:CKU23"/>
    <mergeCell ref="CKY23:CKZ23"/>
    <mergeCell ref="CLD23:CLE23"/>
    <mergeCell ref="CLI23:CLJ23"/>
    <mergeCell ref="CLN23:CLO23"/>
    <mergeCell ref="CXG23:CXH23"/>
    <mergeCell ref="CXL23:CXM23"/>
    <mergeCell ref="CXQ23:CXR23"/>
    <mergeCell ref="CXV23:CXW23"/>
    <mergeCell ref="CYA23:CYB23"/>
    <mergeCell ref="CWH23:CWI23"/>
    <mergeCell ref="CWM23:CWN23"/>
    <mergeCell ref="CWR23:CWS23"/>
    <mergeCell ref="CWW23:CWX23"/>
    <mergeCell ref="CXB23:CXC23"/>
    <mergeCell ref="CVI23:CVJ23"/>
    <mergeCell ref="CVN23:CVO23"/>
    <mergeCell ref="CVS23:CVT23"/>
    <mergeCell ref="CVX23:CVY23"/>
    <mergeCell ref="CWC23:CWD23"/>
    <mergeCell ref="CUJ23:CUK23"/>
    <mergeCell ref="CUO23:CUP23"/>
    <mergeCell ref="CUT23:CUU23"/>
    <mergeCell ref="CUY23:CUZ23"/>
    <mergeCell ref="CVD23:CVE23"/>
    <mergeCell ref="CTK23:CTL23"/>
    <mergeCell ref="CTP23:CTQ23"/>
    <mergeCell ref="CTU23:CTV23"/>
    <mergeCell ref="CTZ23:CUA23"/>
    <mergeCell ref="CUE23:CUF23"/>
    <mergeCell ref="CSL23:CSM23"/>
    <mergeCell ref="CSQ23:CSR23"/>
    <mergeCell ref="CSV23:CSW23"/>
    <mergeCell ref="CTA23:CTB23"/>
    <mergeCell ref="CTF23:CTG23"/>
    <mergeCell ref="CRM23:CRN23"/>
    <mergeCell ref="CRR23:CRS23"/>
    <mergeCell ref="CRW23:CRX23"/>
    <mergeCell ref="CSB23:CSC23"/>
    <mergeCell ref="CSG23:CSH23"/>
    <mergeCell ref="DDZ23:DEA23"/>
    <mergeCell ref="DEE23:DEF23"/>
    <mergeCell ref="DEJ23:DEK23"/>
    <mergeCell ref="DEO23:DEP23"/>
    <mergeCell ref="DET23:DEU23"/>
    <mergeCell ref="DDA23:DDB23"/>
    <mergeCell ref="DDF23:DDG23"/>
    <mergeCell ref="DDK23:DDL23"/>
    <mergeCell ref="DDP23:DDQ23"/>
    <mergeCell ref="DDU23:DDV23"/>
    <mergeCell ref="DCB23:DCC23"/>
    <mergeCell ref="DCG23:DCH23"/>
    <mergeCell ref="DCL23:DCM23"/>
    <mergeCell ref="DCQ23:DCR23"/>
    <mergeCell ref="DCV23:DCW23"/>
    <mergeCell ref="DBC23:DBD23"/>
    <mergeCell ref="DBH23:DBI23"/>
    <mergeCell ref="DBM23:DBN23"/>
    <mergeCell ref="DBR23:DBS23"/>
    <mergeCell ref="DBW23:DBX23"/>
    <mergeCell ref="DAD23:DAE23"/>
    <mergeCell ref="DAI23:DAJ23"/>
    <mergeCell ref="DAN23:DAO23"/>
    <mergeCell ref="DAS23:DAT23"/>
    <mergeCell ref="DAX23:DAY23"/>
    <mergeCell ref="CZE23:CZF23"/>
    <mergeCell ref="CZJ23:CZK23"/>
    <mergeCell ref="CZO23:CZP23"/>
    <mergeCell ref="CZT23:CZU23"/>
    <mergeCell ref="CZY23:CZZ23"/>
    <mergeCell ref="CYF23:CYG23"/>
    <mergeCell ref="CYK23:CYL23"/>
    <mergeCell ref="CYP23:CYQ23"/>
    <mergeCell ref="CYU23:CYV23"/>
    <mergeCell ref="CYZ23:CZA23"/>
    <mergeCell ref="DKS23:DKT23"/>
    <mergeCell ref="DKX23:DKY23"/>
    <mergeCell ref="DLC23:DLD23"/>
    <mergeCell ref="DLH23:DLI23"/>
    <mergeCell ref="DLM23:DLN23"/>
    <mergeCell ref="DJT23:DJU23"/>
    <mergeCell ref="DJY23:DJZ23"/>
    <mergeCell ref="DKD23:DKE23"/>
    <mergeCell ref="DKI23:DKJ23"/>
    <mergeCell ref="DKN23:DKO23"/>
    <mergeCell ref="DIU23:DIV23"/>
    <mergeCell ref="DIZ23:DJA23"/>
    <mergeCell ref="DJE23:DJF23"/>
    <mergeCell ref="DJJ23:DJK23"/>
    <mergeCell ref="DJO23:DJP23"/>
    <mergeCell ref="DHV23:DHW23"/>
    <mergeCell ref="DIA23:DIB23"/>
    <mergeCell ref="DIF23:DIG23"/>
    <mergeCell ref="DIK23:DIL23"/>
    <mergeCell ref="DIP23:DIQ23"/>
    <mergeCell ref="DGW23:DGX23"/>
    <mergeCell ref="DHB23:DHC23"/>
    <mergeCell ref="DHG23:DHH23"/>
    <mergeCell ref="DHL23:DHM23"/>
    <mergeCell ref="DHQ23:DHR23"/>
    <mergeCell ref="DFX23:DFY23"/>
    <mergeCell ref="DGC23:DGD23"/>
    <mergeCell ref="DGH23:DGI23"/>
    <mergeCell ref="DGM23:DGN23"/>
    <mergeCell ref="DGR23:DGS23"/>
    <mergeCell ref="DEY23:DEZ23"/>
    <mergeCell ref="DFD23:DFE23"/>
    <mergeCell ref="DFI23:DFJ23"/>
    <mergeCell ref="DFN23:DFO23"/>
    <mergeCell ref="DFS23:DFT23"/>
    <mergeCell ref="DRL23:DRM23"/>
    <mergeCell ref="DRQ23:DRR23"/>
    <mergeCell ref="DRV23:DRW23"/>
    <mergeCell ref="DSA23:DSB23"/>
    <mergeCell ref="DSF23:DSG23"/>
    <mergeCell ref="DQM23:DQN23"/>
    <mergeCell ref="DQR23:DQS23"/>
    <mergeCell ref="DQW23:DQX23"/>
    <mergeCell ref="DRB23:DRC23"/>
    <mergeCell ref="DRG23:DRH23"/>
    <mergeCell ref="DPN23:DPO23"/>
    <mergeCell ref="DPS23:DPT23"/>
    <mergeCell ref="DPX23:DPY23"/>
    <mergeCell ref="DQC23:DQD23"/>
    <mergeCell ref="DQH23:DQI23"/>
    <mergeCell ref="DOO23:DOP23"/>
    <mergeCell ref="DOT23:DOU23"/>
    <mergeCell ref="DOY23:DOZ23"/>
    <mergeCell ref="DPD23:DPE23"/>
    <mergeCell ref="DPI23:DPJ23"/>
    <mergeCell ref="DNP23:DNQ23"/>
    <mergeCell ref="DNU23:DNV23"/>
    <mergeCell ref="DNZ23:DOA23"/>
    <mergeCell ref="DOE23:DOF23"/>
    <mergeCell ref="DOJ23:DOK23"/>
    <mergeCell ref="DMQ23:DMR23"/>
    <mergeCell ref="DMV23:DMW23"/>
    <mergeCell ref="DNA23:DNB23"/>
    <mergeCell ref="DNF23:DNG23"/>
    <mergeCell ref="DNK23:DNL23"/>
    <mergeCell ref="DLR23:DLS23"/>
    <mergeCell ref="DLW23:DLX23"/>
    <mergeCell ref="DMB23:DMC23"/>
    <mergeCell ref="DMG23:DMH23"/>
    <mergeCell ref="DML23:DMM23"/>
    <mergeCell ref="DYE23:DYF23"/>
    <mergeCell ref="DYJ23:DYK23"/>
    <mergeCell ref="DYO23:DYP23"/>
    <mergeCell ref="DYT23:DYU23"/>
    <mergeCell ref="DYY23:DYZ23"/>
    <mergeCell ref="DXF23:DXG23"/>
    <mergeCell ref="DXK23:DXL23"/>
    <mergeCell ref="DXP23:DXQ23"/>
    <mergeCell ref="DXU23:DXV23"/>
    <mergeCell ref="DXZ23:DYA23"/>
    <mergeCell ref="DWG23:DWH23"/>
    <mergeCell ref="DWL23:DWM23"/>
    <mergeCell ref="DWQ23:DWR23"/>
    <mergeCell ref="DWV23:DWW23"/>
    <mergeCell ref="DXA23:DXB23"/>
    <mergeCell ref="DVH23:DVI23"/>
    <mergeCell ref="DVM23:DVN23"/>
    <mergeCell ref="DVR23:DVS23"/>
    <mergeCell ref="DVW23:DVX23"/>
    <mergeCell ref="DWB23:DWC23"/>
    <mergeCell ref="DUI23:DUJ23"/>
    <mergeCell ref="DUN23:DUO23"/>
    <mergeCell ref="DUS23:DUT23"/>
    <mergeCell ref="DUX23:DUY23"/>
    <mergeCell ref="DVC23:DVD23"/>
    <mergeCell ref="DTJ23:DTK23"/>
    <mergeCell ref="DTO23:DTP23"/>
    <mergeCell ref="DTT23:DTU23"/>
    <mergeCell ref="DTY23:DTZ23"/>
    <mergeCell ref="DUD23:DUE23"/>
    <mergeCell ref="DSK23:DSL23"/>
    <mergeCell ref="DSP23:DSQ23"/>
    <mergeCell ref="DSU23:DSV23"/>
    <mergeCell ref="DSZ23:DTA23"/>
    <mergeCell ref="DTE23:DTF23"/>
    <mergeCell ref="EEX23:EEY23"/>
    <mergeCell ref="EFC23:EFD23"/>
    <mergeCell ref="EFH23:EFI23"/>
    <mergeCell ref="EFM23:EFN23"/>
    <mergeCell ref="EFR23:EFS23"/>
    <mergeCell ref="EDY23:EDZ23"/>
    <mergeCell ref="EED23:EEE23"/>
    <mergeCell ref="EEI23:EEJ23"/>
    <mergeCell ref="EEN23:EEO23"/>
    <mergeCell ref="EES23:EET23"/>
    <mergeCell ref="ECZ23:EDA23"/>
    <mergeCell ref="EDE23:EDF23"/>
    <mergeCell ref="EDJ23:EDK23"/>
    <mergeCell ref="EDO23:EDP23"/>
    <mergeCell ref="EDT23:EDU23"/>
    <mergeCell ref="ECA23:ECB23"/>
    <mergeCell ref="ECF23:ECG23"/>
    <mergeCell ref="ECK23:ECL23"/>
    <mergeCell ref="ECP23:ECQ23"/>
    <mergeCell ref="ECU23:ECV23"/>
    <mergeCell ref="EBB23:EBC23"/>
    <mergeCell ref="EBG23:EBH23"/>
    <mergeCell ref="EBL23:EBM23"/>
    <mergeCell ref="EBQ23:EBR23"/>
    <mergeCell ref="EBV23:EBW23"/>
    <mergeCell ref="EAC23:EAD23"/>
    <mergeCell ref="EAH23:EAI23"/>
    <mergeCell ref="EAM23:EAN23"/>
    <mergeCell ref="EAR23:EAS23"/>
    <mergeCell ref="EAW23:EAX23"/>
    <mergeCell ref="DZD23:DZE23"/>
    <mergeCell ref="DZI23:DZJ23"/>
    <mergeCell ref="DZN23:DZO23"/>
    <mergeCell ref="DZS23:DZT23"/>
    <mergeCell ref="DZX23:DZY23"/>
    <mergeCell ref="ELQ23:ELR23"/>
    <mergeCell ref="ELV23:ELW23"/>
    <mergeCell ref="EMA23:EMB23"/>
    <mergeCell ref="EMF23:EMG23"/>
    <mergeCell ref="EMK23:EML23"/>
    <mergeCell ref="EKR23:EKS23"/>
    <mergeCell ref="EKW23:EKX23"/>
    <mergeCell ref="ELB23:ELC23"/>
    <mergeCell ref="ELG23:ELH23"/>
    <mergeCell ref="ELL23:ELM23"/>
    <mergeCell ref="EJS23:EJT23"/>
    <mergeCell ref="EJX23:EJY23"/>
    <mergeCell ref="EKC23:EKD23"/>
    <mergeCell ref="EKH23:EKI23"/>
    <mergeCell ref="EKM23:EKN23"/>
    <mergeCell ref="EIT23:EIU23"/>
    <mergeCell ref="EIY23:EIZ23"/>
    <mergeCell ref="EJD23:EJE23"/>
    <mergeCell ref="EJI23:EJJ23"/>
    <mergeCell ref="EJN23:EJO23"/>
    <mergeCell ref="EHU23:EHV23"/>
    <mergeCell ref="EHZ23:EIA23"/>
    <mergeCell ref="EIE23:EIF23"/>
    <mergeCell ref="EIJ23:EIK23"/>
    <mergeCell ref="EIO23:EIP23"/>
    <mergeCell ref="EGV23:EGW23"/>
    <mergeCell ref="EHA23:EHB23"/>
    <mergeCell ref="EHF23:EHG23"/>
    <mergeCell ref="EHK23:EHL23"/>
    <mergeCell ref="EHP23:EHQ23"/>
    <mergeCell ref="EFW23:EFX23"/>
    <mergeCell ref="EGB23:EGC23"/>
    <mergeCell ref="EGG23:EGH23"/>
    <mergeCell ref="EGL23:EGM23"/>
    <mergeCell ref="EGQ23:EGR23"/>
    <mergeCell ref="ESJ23:ESK23"/>
    <mergeCell ref="ESO23:ESP23"/>
    <mergeCell ref="EST23:ESU23"/>
    <mergeCell ref="ESY23:ESZ23"/>
    <mergeCell ref="ETD23:ETE23"/>
    <mergeCell ref="ERK23:ERL23"/>
    <mergeCell ref="ERP23:ERQ23"/>
    <mergeCell ref="ERU23:ERV23"/>
    <mergeCell ref="ERZ23:ESA23"/>
    <mergeCell ref="ESE23:ESF23"/>
    <mergeCell ref="EQL23:EQM23"/>
    <mergeCell ref="EQQ23:EQR23"/>
    <mergeCell ref="EQV23:EQW23"/>
    <mergeCell ref="ERA23:ERB23"/>
    <mergeCell ref="ERF23:ERG23"/>
    <mergeCell ref="EPM23:EPN23"/>
    <mergeCell ref="EPR23:EPS23"/>
    <mergeCell ref="EPW23:EPX23"/>
    <mergeCell ref="EQB23:EQC23"/>
    <mergeCell ref="EQG23:EQH23"/>
    <mergeCell ref="EON23:EOO23"/>
    <mergeCell ref="EOS23:EOT23"/>
    <mergeCell ref="EOX23:EOY23"/>
    <mergeCell ref="EPC23:EPD23"/>
    <mergeCell ref="EPH23:EPI23"/>
    <mergeCell ref="ENO23:ENP23"/>
    <mergeCell ref="ENT23:ENU23"/>
    <mergeCell ref="ENY23:ENZ23"/>
    <mergeCell ref="EOD23:EOE23"/>
    <mergeCell ref="EOI23:EOJ23"/>
    <mergeCell ref="EMP23:EMQ23"/>
    <mergeCell ref="EMU23:EMV23"/>
    <mergeCell ref="EMZ23:ENA23"/>
    <mergeCell ref="ENE23:ENF23"/>
    <mergeCell ref="ENJ23:ENK23"/>
    <mergeCell ref="EZC23:EZD23"/>
    <mergeCell ref="EZH23:EZI23"/>
    <mergeCell ref="EZM23:EZN23"/>
    <mergeCell ref="EZR23:EZS23"/>
    <mergeCell ref="EZW23:EZX23"/>
    <mergeCell ref="EYD23:EYE23"/>
    <mergeCell ref="EYI23:EYJ23"/>
    <mergeCell ref="EYN23:EYO23"/>
    <mergeCell ref="EYS23:EYT23"/>
    <mergeCell ref="EYX23:EYY23"/>
    <mergeCell ref="EXE23:EXF23"/>
    <mergeCell ref="EXJ23:EXK23"/>
    <mergeCell ref="EXO23:EXP23"/>
    <mergeCell ref="EXT23:EXU23"/>
    <mergeCell ref="EXY23:EXZ23"/>
    <mergeCell ref="EWF23:EWG23"/>
    <mergeCell ref="EWK23:EWL23"/>
    <mergeCell ref="EWP23:EWQ23"/>
    <mergeCell ref="EWU23:EWV23"/>
    <mergeCell ref="EWZ23:EXA23"/>
    <mergeCell ref="EVG23:EVH23"/>
    <mergeCell ref="EVL23:EVM23"/>
    <mergeCell ref="EVQ23:EVR23"/>
    <mergeCell ref="EVV23:EVW23"/>
    <mergeCell ref="EWA23:EWB23"/>
    <mergeCell ref="EUH23:EUI23"/>
    <mergeCell ref="EUM23:EUN23"/>
    <mergeCell ref="EUR23:EUS23"/>
    <mergeCell ref="EUW23:EUX23"/>
    <mergeCell ref="EVB23:EVC23"/>
    <mergeCell ref="ETI23:ETJ23"/>
    <mergeCell ref="ETN23:ETO23"/>
    <mergeCell ref="ETS23:ETT23"/>
    <mergeCell ref="ETX23:ETY23"/>
    <mergeCell ref="EUC23:EUD23"/>
    <mergeCell ref="FFV23:FFW23"/>
    <mergeCell ref="FGA23:FGB23"/>
    <mergeCell ref="FGF23:FGG23"/>
    <mergeCell ref="FGK23:FGL23"/>
    <mergeCell ref="FGP23:FGQ23"/>
    <mergeCell ref="FEW23:FEX23"/>
    <mergeCell ref="FFB23:FFC23"/>
    <mergeCell ref="FFG23:FFH23"/>
    <mergeCell ref="FFL23:FFM23"/>
    <mergeCell ref="FFQ23:FFR23"/>
    <mergeCell ref="FDX23:FDY23"/>
    <mergeCell ref="FEC23:FED23"/>
    <mergeCell ref="FEH23:FEI23"/>
    <mergeCell ref="FEM23:FEN23"/>
    <mergeCell ref="FER23:FES23"/>
    <mergeCell ref="FCY23:FCZ23"/>
    <mergeCell ref="FDD23:FDE23"/>
    <mergeCell ref="FDI23:FDJ23"/>
    <mergeCell ref="FDN23:FDO23"/>
    <mergeCell ref="FDS23:FDT23"/>
    <mergeCell ref="FBZ23:FCA23"/>
    <mergeCell ref="FCE23:FCF23"/>
    <mergeCell ref="FCJ23:FCK23"/>
    <mergeCell ref="FCO23:FCP23"/>
    <mergeCell ref="FCT23:FCU23"/>
    <mergeCell ref="FBA23:FBB23"/>
    <mergeCell ref="FBF23:FBG23"/>
    <mergeCell ref="FBK23:FBL23"/>
    <mergeCell ref="FBP23:FBQ23"/>
    <mergeCell ref="FBU23:FBV23"/>
    <mergeCell ref="FAB23:FAC23"/>
    <mergeCell ref="FAG23:FAH23"/>
    <mergeCell ref="FAL23:FAM23"/>
    <mergeCell ref="FAQ23:FAR23"/>
    <mergeCell ref="FAV23:FAW23"/>
    <mergeCell ref="FMO23:FMP23"/>
    <mergeCell ref="FMT23:FMU23"/>
    <mergeCell ref="FMY23:FMZ23"/>
    <mergeCell ref="FND23:FNE23"/>
    <mergeCell ref="FNI23:FNJ23"/>
    <mergeCell ref="FLP23:FLQ23"/>
    <mergeCell ref="FLU23:FLV23"/>
    <mergeCell ref="FLZ23:FMA23"/>
    <mergeCell ref="FME23:FMF23"/>
    <mergeCell ref="FMJ23:FMK23"/>
    <mergeCell ref="FKQ23:FKR23"/>
    <mergeCell ref="FKV23:FKW23"/>
    <mergeCell ref="FLA23:FLB23"/>
    <mergeCell ref="FLF23:FLG23"/>
    <mergeCell ref="FLK23:FLL23"/>
    <mergeCell ref="FJR23:FJS23"/>
    <mergeCell ref="FJW23:FJX23"/>
    <mergeCell ref="FKB23:FKC23"/>
    <mergeCell ref="FKG23:FKH23"/>
    <mergeCell ref="FKL23:FKM23"/>
    <mergeCell ref="FIS23:FIT23"/>
    <mergeCell ref="FIX23:FIY23"/>
    <mergeCell ref="FJC23:FJD23"/>
    <mergeCell ref="FJH23:FJI23"/>
    <mergeCell ref="FJM23:FJN23"/>
    <mergeCell ref="FHT23:FHU23"/>
    <mergeCell ref="FHY23:FHZ23"/>
    <mergeCell ref="FID23:FIE23"/>
    <mergeCell ref="FII23:FIJ23"/>
    <mergeCell ref="FIN23:FIO23"/>
    <mergeCell ref="FGU23:FGV23"/>
    <mergeCell ref="FGZ23:FHA23"/>
    <mergeCell ref="FHE23:FHF23"/>
    <mergeCell ref="FHJ23:FHK23"/>
    <mergeCell ref="FHO23:FHP23"/>
    <mergeCell ref="FTH23:FTI23"/>
    <mergeCell ref="FTM23:FTN23"/>
    <mergeCell ref="FTR23:FTS23"/>
    <mergeCell ref="FTW23:FTX23"/>
    <mergeCell ref="FUB23:FUC23"/>
    <mergeCell ref="FSI23:FSJ23"/>
    <mergeCell ref="FSN23:FSO23"/>
    <mergeCell ref="FSS23:FST23"/>
    <mergeCell ref="FSX23:FSY23"/>
    <mergeCell ref="FTC23:FTD23"/>
    <mergeCell ref="FRJ23:FRK23"/>
    <mergeCell ref="FRO23:FRP23"/>
    <mergeCell ref="FRT23:FRU23"/>
    <mergeCell ref="FRY23:FRZ23"/>
    <mergeCell ref="FSD23:FSE23"/>
    <mergeCell ref="FQK23:FQL23"/>
    <mergeCell ref="FQP23:FQQ23"/>
    <mergeCell ref="FQU23:FQV23"/>
    <mergeCell ref="FQZ23:FRA23"/>
    <mergeCell ref="FRE23:FRF23"/>
    <mergeCell ref="FPL23:FPM23"/>
    <mergeCell ref="FPQ23:FPR23"/>
    <mergeCell ref="FPV23:FPW23"/>
    <mergeCell ref="FQA23:FQB23"/>
    <mergeCell ref="FQF23:FQG23"/>
    <mergeCell ref="FOM23:FON23"/>
    <mergeCell ref="FOR23:FOS23"/>
    <mergeCell ref="FOW23:FOX23"/>
    <mergeCell ref="FPB23:FPC23"/>
    <mergeCell ref="FPG23:FPH23"/>
    <mergeCell ref="FNN23:FNO23"/>
    <mergeCell ref="FNS23:FNT23"/>
    <mergeCell ref="FNX23:FNY23"/>
    <mergeCell ref="FOC23:FOD23"/>
    <mergeCell ref="FOH23:FOI23"/>
    <mergeCell ref="GAA23:GAB23"/>
    <mergeCell ref="GAF23:GAG23"/>
    <mergeCell ref="GAK23:GAL23"/>
    <mergeCell ref="GAP23:GAQ23"/>
    <mergeCell ref="GAU23:GAV23"/>
    <mergeCell ref="FZB23:FZC23"/>
    <mergeCell ref="FZG23:FZH23"/>
    <mergeCell ref="FZL23:FZM23"/>
    <mergeCell ref="FZQ23:FZR23"/>
    <mergeCell ref="FZV23:FZW23"/>
    <mergeCell ref="FYC23:FYD23"/>
    <mergeCell ref="FYH23:FYI23"/>
    <mergeCell ref="FYM23:FYN23"/>
    <mergeCell ref="FYR23:FYS23"/>
    <mergeCell ref="FYW23:FYX23"/>
    <mergeCell ref="FXD23:FXE23"/>
    <mergeCell ref="FXI23:FXJ23"/>
    <mergeCell ref="FXN23:FXO23"/>
    <mergeCell ref="FXS23:FXT23"/>
    <mergeCell ref="FXX23:FXY23"/>
    <mergeCell ref="FWE23:FWF23"/>
    <mergeCell ref="FWJ23:FWK23"/>
    <mergeCell ref="FWO23:FWP23"/>
    <mergeCell ref="FWT23:FWU23"/>
    <mergeCell ref="FWY23:FWZ23"/>
    <mergeCell ref="FVF23:FVG23"/>
    <mergeCell ref="FVK23:FVL23"/>
    <mergeCell ref="FVP23:FVQ23"/>
    <mergeCell ref="FVU23:FVV23"/>
    <mergeCell ref="FVZ23:FWA23"/>
    <mergeCell ref="FUG23:FUH23"/>
    <mergeCell ref="FUL23:FUM23"/>
    <mergeCell ref="FUQ23:FUR23"/>
    <mergeCell ref="FUV23:FUW23"/>
    <mergeCell ref="FVA23:FVB23"/>
    <mergeCell ref="GGT23:GGU23"/>
    <mergeCell ref="GGY23:GGZ23"/>
    <mergeCell ref="GHD23:GHE23"/>
    <mergeCell ref="GHI23:GHJ23"/>
    <mergeCell ref="GHN23:GHO23"/>
    <mergeCell ref="GFU23:GFV23"/>
    <mergeCell ref="GFZ23:GGA23"/>
    <mergeCell ref="GGE23:GGF23"/>
    <mergeCell ref="GGJ23:GGK23"/>
    <mergeCell ref="GGO23:GGP23"/>
    <mergeCell ref="GEV23:GEW23"/>
    <mergeCell ref="GFA23:GFB23"/>
    <mergeCell ref="GFF23:GFG23"/>
    <mergeCell ref="GFK23:GFL23"/>
    <mergeCell ref="GFP23:GFQ23"/>
    <mergeCell ref="GDW23:GDX23"/>
    <mergeCell ref="GEB23:GEC23"/>
    <mergeCell ref="GEG23:GEH23"/>
    <mergeCell ref="GEL23:GEM23"/>
    <mergeCell ref="GEQ23:GER23"/>
    <mergeCell ref="GCX23:GCY23"/>
    <mergeCell ref="GDC23:GDD23"/>
    <mergeCell ref="GDH23:GDI23"/>
    <mergeCell ref="GDM23:GDN23"/>
    <mergeCell ref="GDR23:GDS23"/>
    <mergeCell ref="GBY23:GBZ23"/>
    <mergeCell ref="GCD23:GCE23"/>
    <mergeCell ref="GCI23:GCJ23"/>
    <mergeCell ref="GCN23:GCO23"/>
    <mergeCell ref="GCS23:GCT23"/>
    <mergeCell ref="GAZ23:GBA23"/>
    <mergeCell ref="GBE23:GBF23"/>
    <mergeCell ref="GBJ23:GBK23"/>
    <mergeCell ref="GBO23:GBP23"/>
    <mergeCell ref="GBT23:GBU23"/>
    <mergeCell ref="GNM23:GNN23"/>
    <mergeCell ref="GNR23:GNS23"/>
    <mergeCell ref="GNW23:GNX23"/>
    <mergeCell ref="GOB23:GOC23"/>
    <mergeCell ref="GOG23:GOH23"/>
    <mergeCell ref="GMN23:GMO23"/>
    <mergeCell ref="GMS23:GMT23"/>
    <mergeCell ref="GMX23:GMY23"/>
    <mergeCell ref="GNC23:GND23"/>
    <mergeCell ref="GNH23:GNI23"/>
    <mergeCell ref="GLO23:GLP23"/>
    <mergeCell ref="GLT23:GLU23"/>
    <mergeCell ref="GLY23:GLZ23"/>
    <mergeCell ref="GMD23:GME23"/>
    <mergeCell ref="GMI23:GMJ23"/>
    <mergeCell ref="GKP23:GKQ23"/>
    <mergeCell ref="GKU23:GKV23"/>
    <mergeCell ref="GKZ23:GLA23"/>
    <mergeCell ref="GLE23:GLF23"/>
    <mergeCell ref="GLJ23:GLK23"/>
    <mergeCell ref="GJQ23:GJR23"/>
    <mergeCell ref="GJV23:GJW23"/>
    <mergeCell ref="GKA23:GKB23"/>
    <mergeCell ref="GKF23:GKG23"/>
    <mergeCell ref="GKK23:GKL23"/>
    <mergeCell ref="GIR23:GIS23"/>
    <mergeCell ref="GIW23:GIX23"/>
    <mergeCell ref="GJB23:GJC23"/>
    <mergeCell ref="GJG23:GJH23"/>
    <mergeCell ref="GJL23:GJM23"/>
    <mergeCell ref="GHS23:GHT23"/>
    <mergeCell ref="GHX23:GHY23"/>
    <mergeCell ref="GIC23:GID23"/>
    <mergeCell ref="GIH23:GII23"/>
    <mergeCell ref="GIM23:GIN23"/>
    <mergeCell ref="GUF23:GUG23"/>
    <mergeCell ref="GUK23:GUL23"/>
    <mergeCell ref="GUP23:GUQ23"/>
    <mergeCell ref="GUU23:GUV23"/>
    <mergeCell ref="GUZ23:GVA23"/>
    <mergeCell ref="GTG23:GTH23"/>
    <mergeCell ref="GTL23:GTM23"/>
    <mergeCell ref="GTQ23:GTR23"/>
    <mergeCell ref="GTV23:GTW23"/>
    <mergeCell ref="GUA23:GUB23"/>
    <mergeCell ref="GSH23:GSI23"/>
    <mergeCell ref="GSM23:GSN23"/>
    <mergeCell ref="GSR23:GSS23"/>
    <mergeCell ref="GSW23:GSX23"/>
    <mergeCell ref="GTB23:GTC23"/>
    <mergeCell ref="GRI23:GRJ23"/>
    <mergeCell ref="GRN23:GRO23"/>
    <mergeCell ref="GRS23:GRT23"/>
    <mergeCell ref="GRX23:GRY23"/>
    <mergeCell ref="GSC23:GSD23"/>
    <mergeCell ref="GQJ23:GQK23"/>
    <mergeCell ref="GQO23:GQP23"/>
    <mergeCell ref="GQT23:GQU23"/>
    <mergeCell ref="GQY23:GQZ23"/>
    <mergeCell ref="GRD23:GRE23"/>
    <mergeCell ref="GPK23:GPL23"/>
    <mergeCell ref="GPP23:GPQ23"/>
    <mergeCell ref="GPU23:GPV23"/>
    <mergeCell ref="GPZ23:GQA23"/>
    <mergeCell ref="GQE23:GQF23"/>
    <mergeCell ref="GOL23:GOM23"/>
    <mergeCell ref="GOQ23:GOR23"/>
    <mergeCell ref="GOV23:GOW23"/>
    <mergeCell ref="GPA23:GPB23"/>
    <mergeCell ref="GPF23:GPG23"/>
    <mergeCell ref="HAY23:HAZ23"/>
    <mergeCell ref="HBD23:HBE23"/>
    <mergeCell ref="HBI23:HBJ23"/>
    <mergeCell ref="HBN23:HBO23"/>
    <mergeCell ref="HBS23:HBT23"/>
    <mergeCell ref="GZZ23:HAA23"/>
    <mergeCell ref="HAE23:HAF23"/>
    <mergeCell ref="HAJ23:HAK23"/>
    <mergeCell ref="HAO23:HAP23"/>
    <mergeCell ref="HAT23:HAU23"/>
    <mergeCell ref="GZA23:GZB23"/>
    <mergeCell ref="GZF23:GZG23"/>
    <mergeCell ref="GZK23:GZL23"/>
    <mergeCell ref="GZP23:GZQ23"/>
    <mergeCell ref="GZU23:GZV23"/>
    <mergeCell ref="GYB23:GYC23"/>
    <mergeCell ref="GYG23:GYH23"/>
    <mergeCell ref="GYL23:GYM23"/>
    <mergeCell ref="GYQ23:GYR23"/>
    <mergeCell ref="GYV23:GYW23"/>
    <mergeCell ref="GXC23:GXD23"/>
    <mergeCell ref="GXH23:GXI23"/>
    <mergeCell ref="GXM23:GXN23"/>
    <mergeCell ref="GXR23:GXS23"/>
    <mergeCell ref="GXW23:GXX23"/>
    <mergeCell ref="GWD23:GWE23"/>
    <mergeCell ref="GWI23:GWJ23"/>
    <mergeCell ref="GWN23:GWO23"/>
    <mergeCell ref="GWS23:GWT23"/>
    <mergeCell ref="GWX23:GWY23"/>
    <mergeCell ref="GVE23:GVF23"/>
    <mergeCell ref="GVJ23:GVK23"/>
    <mergeCell ref="GVO23:GVP23"/>
    <mergeCell ref="GVT23:GVU23"/>
    <mergeCell ref="GVY23:GVZ23"/>
    <mergeCell ref="HHR23:HHS23"/>
    <mergeCell ref="HHW23:HHX23"/>
    <mergeCell ref="HIB23:HIC23"/>
    <mergeCell ref="HIG23:HIH23"/>
    <mergeCell ref="HIL23:HIM23"/>
    <mergeCell ref="HGS23:HGT23"/>
    <mergeCell ref="HGX23:HGY23"/>
    <mergeCell ref="HHC23:HHD23"/>
    <mergeCell ref="HHH23:HHI23"/>
    <mergeCell ref="HHM23:HHN23"/>
    <mergeCell ref="HFT23:HFU23"/>
    <mergeCell ref="HFY23:HFZ23"/>
    <mergeCell ref="HGD23:HGE23"/>
    <mergeCell ref="HGI23:HGJ23"/>
    <mergeCell ref="HGN23:HGO23"/>
    <mergeCell ref="HEU23:HEV23"/>
    <mergeCell ref="HEZ23:HFA23"/>
    <mergeCell ref="HFE23:HFF23"/>
    <mergeCell ref="HFJ23:HFK23"/>
    <mergeCell ref="HFO23:HFP23"/>
    <mergeCell ref="HDV23:HDW23"/>
    <mergeCell ref="HEA23:HEB23"/>
    <mergeCell ref="HEF23:HEG23"/>
    <mergeCell ref="HEK23:HEL23"/>
    <mergeCell ref="HEP23:HEQ23"/>
    <mergeCell ref="HCW23:HCX23"/>
    <mergeCell ref="HDB23:HDC23"/>
    <mergeCell ref="HDG23:HDH23"/>
    <mergeCell ref="HDL23:HDM23"/>
    <mergeCell ref="HDQ23:HDR23"/>
    <mergeCell ref="HBX23:HBY23"/>
    <mergeCell ref="HCC23:HCD23"/>
    <mergeCell ref="HCH23:HCI23"/>
    <mergeCell ref="HCM23:HCN23"/>
    <mergeCell ref="HCR23:HCS23"/>
    <mergeCell ref="HOK23:HOL23"/>
    <mergeCell ref="HOP23:HOQ23"/>
    <mergeCell ref="HOU23:HOV23"/>
    <mergeCell ref="HOZ23:HPA23"/>
    <mergeCell ref="HPE23:HPF23"/>
    <mergeCell ref="HNL23:HNM23"/>
    <mergeCell ref="HNQ23:HNR23"/>
    <mergeCell ref="HNV23:HNW23"/>
    <mergeCell ref="HOA23:HOB23"/>
    <mergeCell ref="HOF23:HOG23"/>
    <mergeCell ref="HMM23:HMN23"/>
    <mergeCell ref="HMR23:HMS23"/>
    <mergeCell ref="HMW23:HMX23"/>
    <mergeCell ref="HNB23:HNC23"/>
    <mergeCell ref="HNG23:HNH23"/>
    <mergeCell ref="HLN23:HLO23"/>
    <mergeCell ref="HLS23:HLT23"/>
    <mergeCell ref="HLX23:HLY23"/>
    <mergeCell ref="HMC23:HMD23"/>
    <mergeCell ref="HMH23:HMI23"/>
    <mergeCell ref="HKO23:HKP23"/>
    <mergeCell ref="HKT23:HKU23"/>
    <mergeCell ref="HKY23:HKZ23"/>
    <mergeCell ref="HLD23:HLE23"/>
    <mergeCell ref="HLI23:HLJ23"/>
    <mergeCell ref="HJP23:HJQ23"/>
    <mergeCell ref="HJU23:HJV23"/>
    <mergeCell ref="HJZ23:HKA23"/>
    <mergeCell ref="HKE23:HKF23"/>
    <mergeCell ref="HKJ23:HKK23"/>
    <mergeCell ref="HIQ23:HIR23"/>
    <mergeCell ref="HIV23:HIW23"/>
    <mergeCell ref="HJA23:HJB23"/>
    <mergeCell ref="HJF23:HJG23"/>
    <mergeCell ref="HJK23:HJL23"/>
    <mergeCell ref="HVD23:HVE23"/>
    <mergeCell ref="HVI23:HVJ23"/>
    <mergeCell ref="HVN23:HVO23"/>
    <mergeCell ref="HVS23:HVT23"/>
    <mergeCell ref="HVX23:HVY23"/>
    <mergeCell ref="HUE23:HUF23"/>
    <mergeCell ref="HUJ23:HUK23"/>
    <mergeCell ref="HUO23:HUP23"/>
    <mergeCell ref="HUT23:HUU23"/>
    <mergeCell ref="HUY23:HUZ23"/>
    <mergeCell ref="HTF23:HTG23"/>
    <mergeCell ref="HTK23:HTL23"/>
    <mergeCell ref="HTP23:HTQ23"/>
    <mergeCell ref="HTU23:HTV23"/>
    <mergeCell ref="HTZ23:HUA23"/>
    <mergeCell ref="HSG23:HSH23"/>
    <mergeCell ref="HSL23:HSM23"/>
    <mergeCell ref="HSQ23:HSR23"/>
    <mergeCell ref="HSV23:HSW23"/>
    <mergeCell ref="HTA23:HTB23"/>
    <mergeCell ref="HRH23:HRI23"/>
    <mergeCell ref="HRM23:HRN23"/>
    <mergeCell ref="HRR23:HRS23"/>
    <mergeCell ref="HRW23:HRX23"/>
    <mergeCell ref="HSB23:HSC23"/>
    <mergeCell ref="HQI23:HQJ23"/>
    <mergeCell ref="HQN23:HQO23"/>
    <mergeCell ref="HQS23:HQT23"/>
    <mergeCell ref="HQX23:HQY23"/>
    <mergeCell ref="HRC23:HRD23"/>
    <mergeCell ref="HPJ23:HPK23"/>
    <mergeCell ref="HPO23:HPP23"/>
    <mergeCell ref="HPT23:HPU23"/>
    <mergeCell ref="HPY23:HPZ23"/>
    <mergeCell ref="HQD23:HQE23"/>
    <mergeCell ref="IBW23:IBX23"/>
    <mergeCell ref="ICB23:ICC23"/>
    <mergeCell ref="ICG23:ICH23"/>
    <mergeCell ref="ICL23:ICM23"/>
    <mergeCell ref="ICQ23:ICR23"/>
    <mergeCell ref="IAX23:IAY23"/>
    <mergeCell ref="IBC23:IBD23"/>
    <mergeCell ref="IBH23:IBI23"/>
    <mergeCell ref="IBM23:IBN23"/>
    <mergeCell ref="IBR23:IBS23"/>
    <mergeCell ref="HZY23:HZZ23"/>
    <mergeCell ref="IAD23:IAE23"/>
    <mergeCell ref="IAI23:IAJ23"/>
    <mergeCell ref="IAN23:IAO23"/>
    <mergeCell ref="IAS23:IAT23"/>
    <mergeCell ref="HYZ23:HZA23"/>
    <mergeCell ref="HZE23:HZF23"/>
    <mergeCell ref="HZJ23:HZK23"/>
    <mergeCell ref="HZO23:HZP23"/>
    <mergeCell ref="HZT23:HZU23"/>
    <mergeCell ref="HYA23:HYB23"/>
    <mergeCell ref="HYF23:HYG23"/>
    <mergeCell ref="HYK23:HYL23"/>
    <mergeCell ref="HYP23:HYQ23"/>
    <mergeCell ref="HYU23:HYV23"/>
    <mergeCell ref="HXB23:HXC23"/>
    <mergeCell ref="HXG23:HXH23"/>
    <mergeCell ref="HXL23:HXM23"/>
    <mergeCell ref="HXQ23:HXR23"/>
    <mergeCell ref="HXV23:HXW23"/>
    <mergeCell ref="HWC23:HWD23"/>
    <mergeCell ref="HWH23:HWI23"/>
    <mergeCell ref="HWM23:HWN23"/>
    <mergeCell ref="HWR23:HWS23"/>
    <mergeCell ref="HWW23:HWX23"/>
    <mergeCell ref="IIP23:IIQ23"/>
    <mergeCell ref="IIU23:IIV23"/>
    <mergeCell ref="IIZ23:IJA23"/>
    <mergeCell ref="IJE23:IJF23"/>
    <mergeCell ref="IJJ23:IJK23"/>
    <mergeCell ref="IHQ23:IHR23"/>
    <mergeCell ref="IHV23:IHW23"/>
    <mergeCell ref="IIA23:IIB23"/>
    <mergeCell ref="IIF23:IIG23"/>
    <mergeCell ref="IIK23:IIL23"/>
    <mergeCell ref="IGR23:IGS23"/>
    <mergeCell ref="IGW23:IGX23"/>
    <mergeCell ref="IHB23:IHC23"/>
    <mergeCell ref="IHG23:IHH23"/>
    <mergeCell ref="IHL23:IHM23"/>
    <mergeCell ref="IFS23:IFT23"/>
    <mergeCell ref="IFX23:IFY23"/>
    <mergeCell ref="IGC23:IGD23"/>
    <mergeCell ref="IGH23:IGI23"/>
    <mergeCell ref="IGM23:IGN23"/>
    <mergeCell ref="IET23:IEU23"/>
    <mergeCell ref="IEY23:IEZ23"/>
    <mergeCell ref="IFD23:IFE23"/>
    <mergeCell ref="IFI23:IFJ23"/>
    <mergeCell ref="IFN23:IFO23"/>
    <mergeCell ref="IDU23:IDV23"/>
    <mergeCell ref="IDZ23:IEA23"/>
    <mergeCell ref="IEE23:IEF23"/>
    <mergeCell ref="IEJ23:IEK23"/>
    <mergeCell ref="IEO23:IEP23"/>
    <mergeCell ref="ICV23:ICW23"/>
    <mergeCell ref="IDA23:IDB23"/>
    <mergeCell ref="IDF23:IDG23"/>
    <mergeCell ref="IDK23:IDL23"/>
    <mergeCell ref="IDP23:IDQ23"/>
    <mergeCell ref="IPI23:IPJ23"/>
    <mergeCell ref="IPN23:IPO23"/>
    <mergeCell ref="IPS23:IPT23"/>
    <mergeCell ref="IPX23:IPY23"/>
    <mergeCell ref="IQC23:IQD23"/>
    <mergeCell ref="IOJ23:IOK23"/>
    <mergeCell ref="IOO23:IOP23"/>
    <mergeCell ref="IOT23:IOU23"/>
    <mergeCell ref="IOY23:IOZ23"/>
    <mergeCell ref="IPD23:IPE23"/>
    <mergeCell ref="INK23:INL23"/>
    <mergeCell ref="INP23:INQ23"/>
    <mergeCell ref="INU23:INV23"/>
    <mergeCell ref="INZ23:IOA23"/>
    <mergeCell ref="IOE23:IOF23"/>
    <mergeCell ref="IML23:IMM23"/>
    <mergeCell ref="IMQ23:IMR23"/>
    <mergeCell ref="IMV23:IMW23"/>
    <mergeCell ref="INA23:INB23"/>
    <mergeCell ref="INF23:ING23"/>
    <mergeCell ref="ILM23:ILN23"/>
    <mergeCell ref="ILR23:ILS23"/>
    <mergeCell ref="ILW23:ILX23"/>
    <mergeCell ref="IMB23:IMC23"/>
    <mergeCell ref="IMG23:IMH23"/>
    <mergeCell ref="IKN23:IKO23"/>
    <mergeCell ref="IKS23:IKT23"/>
    <mergeCell ref="IKX23:IKY23"/>
    <mergeCell ref="ILC23:ILD23"/>
    <mergeCell ref="ILH23:ILI23"/>
    <mergeCell ref="IJO23:IJP23"/>
    <mergeCell ref="IJT23:IJU23"/>
    <mergeCell ref="IJY23:IJZ23"/>
    <mergeCell ref="IKD23:IKE23"/>
    <mergeCell ref="IKI23:IKJ23"/>
    <mergeCell ref="IWB23:IWC23"/>
    <mergeCell ref="IWG23:IWH23"/>
    <mergeCell ref="IWL23:IWM23"/>
    <mergeCell ref="IWQ23:IWR23"/>
    <mergeCell ref="IWV23:IWW23"/>
    <mergeCell ref="IVC23:IVD23"/>
    <mergeCell ref="IVH23:IVI23"/>
    <mergeCell ref="IVM23:IVN23"/>
    <mergeCell ref="IVR23:IVS23"/>
    <mergeCell ref="IVW23:IVX23"/>
    <mergeCell ref="IUD23:IUE23"/>
    <mergeCell ref="IUI23:IUJ23"/>
    <mergeCell ref="IUN23:IUO23"/>
    <mergeCell ref="IUS23:IUT23"/>
    <mergeCell ref="IUX23:IUY23"/>
    <mergeCell ref="ITE23:ITF23"/>
    <mergeCell ref="ITJ23:ITK23"/>
    <mergeCell ref="ITO23:ITP23"/>
    <mergeCell ref="ITT23:ITU23"/>
    <mergeCell ref="ITY23:ITZ23"/>
    <mergeCell ref="ISF23:ISG23"/>
    <mergeCell ref="ISK23:ISL23"/>
    <mergeCell ref="ISP23:ISQ23"/>
    <mergeCell ref="ISU23:ISV23"/>
    <mergeCell ref="ISZ23:ITA23"/>
    <mergeCell ref="IRG23:IRH23"/>
    <mergeCell ref="IRL23:IRM23"/>
    <mergeCell ref="IRQ23:IRR23"/>
    <mergeCell ref="IRV23:IRW23"/>
    <mergeCell ref="ISA23:ISB23"/>
    <mergeCell ref="IQH23:IQI23"/>
    <mergeCell ref="IQM23:IQN23"/>
    <mergeCell ref="IQR23:IQS23"/>
    <mergeCell ref="IQW23:IQX23"/>
    <mergeCell ref="IRB23:IRC23"/>
    <mergeCell ref="JCU23:JCV23"/>
    <mergeCell ref="JCZ23:JDA23"/>
    <mergeCell ref="JDE23:JDF23"/>
    <mergeCell ref="JDJ23:JDK23"/>
    <mergeCell ref="JDO23:JDP23"/>
    <mergeCell ref="JBV23:JBW23"/>
    <mergeCell ref="JCA23:JCB23"/>
    <mergeCell ref="JCF23:JCG23"/>
    <mergeCell ref="JCK23:JCL23"/>
    <mergeCell ref="JCP23:JCQ23"/>
    <mergeCell ref="JAW23:JAX23"/>
    <mergeCell ref="JBB23:JBC23"/>
    <mergeCell ref="JBG23:JBH23"/>
    <mergeCell ref="JBL23:JBM23"/>
    <mergeCell ref="JBQ23:JBR23"/>
    <mergeCell ref="IZX23:IZY23"/>
    <mergeCell ref="JAC23:JAD23"/>
    <mergeCell ref="JAH23:JAI23"/>
    <mergeCell ref="JAM23:JAN23"/>
    <mergeCell ref="JAR23:JAS23"/>
    <mergeCell ref="IYY23:IYZ23"/>
    <mergeCell ref="IZD23:IZE23"/>
    <mergeCell ref="IZI23:IZJ23"/>
    <mergeCell ref="IZN23:IZO23"/>
    <mergeCell ref="IZS23:IZT23"/>
    <mergeCell ref="IXZ23:IYA23"/>
    <mergeCell ref="IYE23:IYF23"/>
    <mergeCell ref="IYJ23:IYK23"/>
    <mergeCell ref="IYO23:IYP23"/>
    <mergeCell ref="IYT23:IYU23"/>
    <mergeCell ref="IXA23:IXB23"/>
    <mergeCell ref="IXF23:IXG23"/>
    <mergeCell ref="IXK23:IXL23"/>
    <mergeCell ref="IXP23:IXQ23"/>
    <mergeCell ref="IXU23:IXV23"/>
    <mergeCell ref="JJN23:JJO23"/>
    <mergeCell ref="JJS23:JJT23"/>
    <mergeCell ref="JJX23:JJY23"/>
    <mergeCell ref="JKC23:JKD23"/>
    <mergeCell ref="JKH23:JKI23"/>
    <mergeCell ref="JIO23:JIP23"/>
    <mergeCell ref="JIT23:JIU23"/>
    <mergeCell ref="JIY23:JIZ23"/>
    <mergeCell ref="JJD23:JJE23"/>
    <mergeCell ref="JJI23:JJJ23"/>
    <mergeCell ref="JHP23:JHQ23"/>
    <mergeCell ref="JHU23:JHV23"/>
    <mergeCell ref="JHZ23:JIA23"/>
    <mergeCell ref="JIE23:JIF23"/>
    <mergeCell ref="JIJ23:JIK23"/>
    <mergeCell ref="JGQ23:JGR23"/>
    <mergeCell ref="JGV23:JGW23"/>
    <mergeCell ref="JHA23:JHB23"/>
    <mergeCell ref="JHF23:JHG23"/>
    <mergeCell ref="JHK23:JHL23"/>
    <mergeCell ref="JFR23:JFS23"/>
    <mergeCell ref="JFW23:JFX23"/>
    <mergeCell ref="JGB23:JGC23"/>
    <mergeCell ref="JGG23:JGH23"/>
    <mergeCell ref="JGL23:JGM23"/>
    <mergeCell ref="JES23:JET23"/>
    <mergeCell ref="JEX23:JEY23"/>
    <mergeCell ref="JFC23:JFD23"/>
    <mergeCell ref="JFH23:JFI23"/>
    <mergeCell ref="JFM23:JFN23"/>
    <mergeCell ref="JDT23:JDU23"/>
    <mergeCell ref="JDY23:JDZ23"/>
    <mergeCell ref="JED23:JEE23"/>
    <mergeCell ref="JEI23:JEJ23"/>
    <mergeCell ref="JEN23:JEO23"/>
    <mergeCell ref="JQG23:JQH23"/>
    <mergeCell ref="JQL23:JQM23"/>
    <mergeCell ref="JQQ23:JQR23"/>
    <mergeCell ref="JQV23:JQW23"/>
    <mergeCell ref="JRA23:JRB23"/>
    <mergeCell ref="JPH23:JPI23"/>
    <mergeCell ref="JPM23:JPN23"/>
    <mergeCell ref="JPR23:JPS23"/>
    <mergeCell ref="JPW23:JPX23"/>
    <mergeCell ref="JQB23:JQC23"/>
    <mergeCell ref="JOI23:JOJ23"/>
    <mergeCell ref="JON23:JOO23"/>
    <mergeCell ref="JOS23:JOT23"/>
    <mergeCell ref="JOX23:JOY23"/>
    <mergeCell ref="JPC23:JPD23"/>
    <mergeCell ref="JNJ23:JNK23"/>
    <mergeCell ref="JNO23:JNP23"/>
    <mergeCell ref="JNT23:JNU23"/>
    <mergeCell ref="JNY23:JNZ23"/>
    <mergeCell ref="JOD23:JOE23"/>
    <mergeCell ref="JMK23:JML23"/>
    <mergeCell ref="JMP23:JMQ23"/>
    <mergeCell ref="JMU23:JMV23"/>
    <mergeCell ref="JMZ23:JNA23"/>
    <mergeCell ref="JNE23:JNF23"/>
    <mergeCell ref="JLL23:JLM23"/>
    <mergeCell ref="JLQ23:JLR23"/>
    <mergeCell ref="JLV23:JLW23"/>
    <mergeCell ref="JMA23:JMB23"/>
    <mergeCell ref="JMF23:JMG23"/>
    <mergeCell ref="JKM23:JKN23"/>
    <mergeCell ref="JKR23:JKS23"/>
    <mergeCell ref="JKW23:JKX23"/>
    <mergeCell ref="JLB23:JLC23"/>
    <mergeCell ref="JLG23:JLH23"/>
    <mergeCell ref="JWZ23:JXA23"/>
    <mergeCell ref="JXE23:JXF23"/>
    <mergeCell ref="JXJ23:JXK23"/>
    <mergeCell ref="JXO23:JXP23"/>
    <mergeCell ref="JXT23:JXU23"/>
    <mergeCell ref="JWA23:JWB23"/>
    <mergeCell ref="JWF23:JWG23"/>
    <mergeCell ref="JWK23:JWL23"/>
    <mergeCell ref="JWP23:JWQ23"/>
    <mergeCell ref="JWU23:JWV23"/>
    <mergeCell ref="JVB23:JVC23"/>
    <mergeCell ref="JVG23:JVH23"/>
    <mergeCell ref="JVL23:JVM23"/>
    <mergeCell ref="JVQ23:JVR23"/>
    <mergeCell ref="JVV23:JVW23"/>
    <mergeCell ref="JUC23:JUD23"/>
    <mergeCell ref="JUH23:JUI23"/>
    <mergeCell ref="JUM23:JUN23"/>
    <mergeCell ref="JUR23:JUS23"/>
    <mergeCell ref="JUW23:JUX23"/>
    <mergeCell ref="JTD23:JTE23"/>
    <mergeCell ref="JTI23:JTJ23"/>
    <mergeCell ref="JTN23:JTO23"/>
    <mergeCell ref="JTS23:JTT23"/>
    <mergeCell ref="JTX23:JTY23"/>
    <mergeCell ref="JSE23:JSF23"/>
    <mergeCell ref="JSJ23:JSK23"/>
    <mergeCell ref="JSO23:JSP23"/>
    <mergeCell ref="JST23:JSU23"/>
    <mergeCell ref="JSY23:JSZ23"/>
    <mergeCell ref="JRF23:JRG23"/>
    <mergeCell ref="JRK23:JRL23"/>
    <mergeCell ref="JRP23:JRQ23"/>
    <mergeCell ref="JRU23:JRV23"/>
    <mergeCell ref="JRZ23:JSA23"/>
    <mergeCell ref="KDS23:KDT23"/>
    <mergeCell ref="KDX23:KDY23"/>
    <mergeCell ref="KEC23:KED23"/>
    <mergeCell ref="KEH23:KEI23"/>
    <mergeCell ref="KEM23:KEN23"/>
    <mergeCell ref="KCT23:KCU23"/>
    <mergeCell ref="KCY23:KCZ23"/>
    <mergeCell ref="KDD23:KDE23"/>
    <mergeCell ref="KDI23:KDJ23"/>
    <mergeCell ref="KDN23:KDO23"/>
    <mergeCell ref="KBU23:KBV23"/>
    <mergeCell ref="KBZ23:KCA23"/>
    <mergeCell ref="KCE23:KCF23"/>
    <mergeCell ref="KCJ23:KCK23"/>
    <mergeCell ref="KCO23:KCP23"/>
    <mergeCell ref="KAV23:KAW23"/>
    <mergeCell ref="KBA23:KBB23"/>
    <mergeCell ref="KBF23:KBG23"/>
    <mergeCell ref="KBK23:KBL23"/>
    <mergeCell ref="KBP23:KBQ23"/>
    <mergeCell ref="JZW23:JZX23"/>
    <mergeCell ref="KAB23:KAC23"/>
    <mergeCell ref="KAG23:KAH23"/>
    <mergeCell ref="KAL23:KAM23"/>
    <mergeCell ref="KAQ23:KAR23"/>
    <mergeCell ref="JYX23:JYY23"/>
    <mergeCell ref="JZC23:JZD23"/>
    <mergeCell ref="JZH23:JZI23"/>
    <mergeCell ref="JZM23:JZN23"/>
    <mergeCell ref="JZR23:JZS23"/>
    <mergeCell ref="JXY23:JXZ23"/>
    <mergeCell ref="JYD23:JYE23"/>
    <mergeCell ref="JYI23:JYJ23"/>
    <mergeCell ref="JYN23:JYO23"/>
    <mergeCell ref="JYS23:JYT23"/>
    <mergeCell ref="KKL23:KKM23"/>
    <mergeCell ref="KKQ23:KKR23"/>
    <mergeCell ref="KKV23:KKW23"/>
    <mergeCell ref="KLA23:KLB23"/>
    <mergeCell ref="KLF23:KLG23"/>
    <mergeCell ref="KJM23:KJN23"/>
    <mergeCell ref="KJR23:KJS23"/>
    <mergeCell ref="KJW23:KJX23"/>
    <mergeCell ref="KKB23:KKC23"/>
    <mergeCell ref="KKG23:KKH23"/>
    <mergeCell ref="KIN23:KIO23"/>
    <mergeCell ref="KIS23:KIT23"/>
    <mergeCell ref="KIX23:KIY23"/>
    <mergeCell ref="KJC23:KJD23"/>
    <mergeCell ref="KJH23:KJI23"/>
    <mergeCell ref="KHO23:KHP23"/>
    <mergeCell ref="KHT23:KHU23"/>
    <mergeCell ref="KHY23:KHZ23"/>
    <mergeCell ref="KID23:KIE23"/>
    <mergeCell ref="KII23:KIJ23"/>
    <mergeCell ref="KGP23:KGQ23"/>
    <mergeCell ref="KGU23:KGV23"/>
    <mergeCell ref="KGZ23:KHA23"/>
    <mergeCell ref="KHE23:KHF23"/>
    <mergeCell ref="KHJ23:KHK23"/>
    <mergeCell ref="KFQ23:KFR23"/>
    <mergeCell ref="KFV23:KFW23"/>
    <mergeCell ref="KGA23:KGB23"/>
    <mergeCell ref="KGF23:KGG23"/>
    <mergeCell ref="KGK23:KGL23"/>
    <mergeCell ref="KER23:KES23"/>
    <mergeCell ref="KEW23:KEX23"/>
    <mergeCell ref="KFB23:KFC23"/>
    <mergeCell ref="KFG23:KFH23"/>
    <mergeCell ref="KFL23:KFM23"/>
    <mergeCell ref="KRE23:KRF23"/>
    <mergeCell ref="KRJ23:KRK23"/>
    <mergeCell ref="KRO23:KRP23"/>
    <mergeCell ref="KRT23:KRU23"/>
    <mergeCell ref="KRY23:KRZ23"/>
    <mergeCell ref="KQF23:KQG23"/>
    <mergeCell ref="KQK23:KQL23"/>
    <mergeCell ref="KQP23:KQQ23"/>
    <mergeCell ref="KQU23:KQV23"/>
    <mergeCell ref="KQZ23:KRA23"/>
    <mergeCell ref="KPG23:KPH23"/>
    <mergeCell ref="KPL23:KPM23"/>
    <mergeCell ref="KPQ23:KPR23"/>
    <mergeCell ref="KPV23:KPW23"/>
    <mergeCell ref="KQA23:KQB23"/>
    <mergeCell ref="KOH23:KOI23"/>
    <mergeCell ref="KOM23:KON23"/>
    <mergeCell ref="KOR23:KOS23"/>
    <mergeCell ref="KOW23:KOX23"/>
    <mergeCell ref="KPB23:KPC23"/>
    <mergeCell ref="KNI23:KNJ23"/>
    <mergeCell ref="KNN23:KNO23"/>
    <mergeCell ref="KNS23:KNT23"/>
    <mergeCell ref="KNX23:KNY23"/>
    <mergeCell ref="KOC23:KOD23"/>
    <mergeCell ref="KMJ23:KMK23"/>
    <mergeCell ref="KMO23:KMP23"/>
    <mergeCell ref="KMT23:KMU23"/>
    <mergeCell ref="KMY23:KMZ23"/>
    <mergeCell ref="KND23:KNE23"/>
    <mergeCell ref="KLK23:KLL23"/>
    <mergeCell ref="KLP23:KLQ23"/>
    <mergeCell ref="KLU23:KLV23"/>
    <mergeCell ref="KLZ23:KMA23"/>
    <mergeCell ref="KME23:KMF23"/>
    <mergeCell ref="KXX23:KXY23"/>
    <mergeCell ref="KYC23:KYD23"/>
    <mergeCell ref="KYH23:KYI23"/>
    <mergeCell ref="KYM23:KYN23"/>
    <mergeCell ref="KYR23:KYS23"/>
    <mergeCell ref="KWY23:KWZ23"/>
    <mergeCell ref="KXD23:KXE23"/>
    <mergeCell ref="KXI23:KXJ23"/>
    <mergeCell ref="KXN23:KXO23"/>
    <mergeCell ref="KXS23:KXT23"/>
    <mergeCell ref="KVZ23:KWA23"/>
    <mergeCell ref="KWE23:KWF23"/>
    <mergeCell ref="KWJ23:KWK23"/>
    <mergeCell ref="KWO23:KWP23"/>
    <mergeCell ref="KWT23:KWU23"/>
    <mergeCell ref="KVA23:KVB23"/>
    <mergeCell ref="KVF23:KVG23"/>
    <mergeCell ref="KVK23:KVL23"/>
    <mergeCell ref="KVP23:KVQ23"/>
    <mergeCell ref="KVU23:KVV23"/>
    <mergeCell ref="KUB23:KUC23"/>
    <mergeCell ref="KUG23:KUH23"/>
    <mergeCell ref="KUL23:KUM23"/>
    <mergeCell ref="KUQ23:KUR23"/>
    <mergeCell ref="KUV23:KUW23"/>
    <mergeCell ref="KTC23:KTD23"/>
    <mergeCell ref="KTH23:KTI23"/>
    <mergeCell ref="KTM23:KTN23"/>
    <mergeCell ref="KTR23:KTS23"/>
    <mergeCell ref="KTW23:KTX23"/>
    <mergeCell ref="KSD23:KSE23"/>
    <mergeCell ref="KSI23:KSJ23"/>
    <mergeCell ref="KSN23:KSO23"/>
    <mergeCell ref="KSS23:KST23"/>
    <mergeCell ref="KSX23:KSY23"/>
    <mergeCell ref="LEQ23:LER23"/>
    <mergeCell ref="LEV23:LEW23"/>
    <mergeCell ref="LFA23:LFB23"/>
    <mergeCell ref="LFF23:LFG23"/>
    <mergeCell ref="LFK23:LFL23"/>
    <mergeCell ref="LDR23:LDS23"/>
    <mergeCell ref="LDW23:LDX23"/>
    <mergeCell ref="LEB23:LEC23"/>
    <mergeCell ref="LEG23:LEH23"/>
    <mergeCell ref="LEL23:LEM23"/>
    <mergeCell ref="LCS23:LCT23"/>
    <mergeCell ref="LCX23:LCY23"/>
    <mergeCell ref="LDC23:LDD23"/>
    <mergeCell ref="LDH23:LDI23"/>
    <mergeCell ref="LDM23:LDN23"/>
    <mergeCell ref="LBT23:LBU23"/>
    <mergeCell ref="LBY23:LBZ23"/>
    <mergeCell ref="LCD23:LCE23"/>
    <mergeCell ref="LCI23:LCJ23"/>
    <mergeCell ref="LCN23:LCO23"/>
    <mergeCell ref="LAU23:LAV23"/>
    <mergeCell ref="LAZ23:LBA23"/>
    <mergeCell ref="LBE23:LBF23"/>
    <mergeCell ref="LBJ23:LBK23"/>
    <mergeCell ref="LBO23:LBP23"/>
    <mergeCell ref="KZV23:KZW23"/>
    <mergeCell ref="LAA23:LAB23"/>
    <mergeCell ref="LAF23:LAG23"/>
    <mergeCell ref="LAK23:LAL23"/>
    <mergeCell ref="LAP23:LAQ23"/>
    <mergeCell ref="KYW23:KYX23"/>
    <mergeCell ref="KZB23:KZC23"/>
    <mergeCell ref="KZG23:KZH23"/>
    <mergeCell ref="KZL23:KZM23"/>
    <mergeCell ref="KZQ23:KZR23"/>
    <mergeCell ref="LLJ23:LLK23"/>
    <mergeCell ref="LLO23:LLP23"/>
    <mergeCell ref="LLT23:LLU23"/>
    <mergeCell ref="LLY23:LLZ23"/>
    <mergeCell ref="LMD23:LME23"/>
    <mergeCell ref="LKK23:LKL23"/>
    <mergeCell ref="LKP23:LKQ23"/>
    <mergeCell ref="LKU23:LKV23"/>
    <mergeCell ref="LKZ23:LLA23"/>
    <mergeCell ref="LLE23:LLF23"/>
    <mergeCell ref="LJL23:LJM23"/>
    <mergeCell ref="LJQ23:LJR23"/>
    <mergeCell ref="LJV23:LJW23"/>
    <mergeCell ref="LKA23:LKB23"/>
    <mergeCell ref="LKF23:LKG23"/>
    <mergeCell ref="LIM23:LIN23"/>
    <mergeCell ref="LIR23:LIS23"/>
    <mergeCell ref="LIW23:LIX23"/>
    <mergeCell ref="LJB23:LJC23"/>
    <mergeCell ref="LJG23:LJH23"/>
    <mergeCell ref="LHN23:LHO23"/>
    <mergeCell ref="LHS23:LHT23"/>
    <mergeCell ref="LHX23:LHY23"/>
    <mergeCell ref="LIC23:LID23"/>
    <mergeCell ref="LIH23:LII23"/>
    <mergeCell ref="LGO23:LGP23"/>
    <mergeCell ref="LGT23:LGU23"/>
    <mergeCell ref="LGY23:LGZ23"/>
    <mergeCell ref="LHD23:LHE23"/>
    <mergeCell ref="LHI23:LHJ23"/>
    <mergeCell ref="LFP23:LFQ23"/>
    <mergeCell ref="LFU23:LFV23"/>
    <mergeCell ref="LFZ23:LGA23"/>
    <mergeCell ref="LGE23:LGF23"/>
    <mergeCell ref="LGJ23:LGK23"/>
    <mergeCell ref="LSC23:LSD23"/>
    <mergeCell ref="LSH23:LSI23"/>
    <mergeCell ref="LSM23:LSN23"/>
    <mergeCell ref="LSR23:LSS23"/>
    <mergeCell ref="LSW23:LSX23"/>
    <mergeCell ref="LRD23:LRE23"/>
    <mergeCell ref="LRI23:LRJ23"/>
    <mergeCell ref="LRN23:LRO23"/>
    <mergeCell ref="LRS23:LRT23"/>
    <mergeCell ref="LRX23:LRY23"/>
    <mergeCell ref="LQE23:LQF23"/>
    <mergeCell ref="LQJ23:LQK23"/>
    <mergeCell ref="LQO23:LQP23"/>
    <mergeCell ref="LQT23:LQU23"/>
    <mergeCell ref="LQY23:LQZ23"/>
    <mergeCell ref="LPF23:LPG23"/>
    <mergeCell ref="LPK23:LPL23"/>
    <mergeCell ref="LPP23:LPQ23"/>
    <mergeCell ref="LPU23:LPV23"/>
    <mergeCell ref="LPZ23:LQA23"/>
    <mergeCell ref="LOG23:LOH23"/>
    <mergeCell ref="LOL23:LOM23"/>
    <mergeCell ref="LOQ23:LOR23"/>
    <mergeCell ref="LOV23:LOW23"/>
    <mergeCell ref="LPA23:LPB23"/>
    <mergeCell ref="LNH23:LNI23"/>
    <mergeCell ref="LNM23:LNN23"/>
    <mergeCell ref="LNR23:LNS23"/>
    <mergeCell ref="LNW23:LNX23"/>
    <mergeCell ref="LOB23:LOC23"/>
    <mergeCell ref="LMI23:LMJ23"/>
    <mergeCell ref="LMN23:LMO23"/>
    <mergeCell ref="LMS23:LMT23"/>
    <mergeCell ref="LMX23:LMY23"/>
    <mergeCell ref="LNC23:LND23"/>
    <mergeCell ref="LYV23:LYW23"/>
    <mergeCell ref="LZA23:LZB23"/>
    <mergeCell ref="LZF23:LZG23"/>
    <mergeCell ref="LZK23:LZL23"/>
    <mergeCell ref="LZP23:LZQ23"/>
    <mergeCell ref="LXW23:LXX23"/>
    <mergeCell ref="LYB23:LYC23"/>
    <mergeCell ref="LYG23:LYH23"/>
    <mergeCell ref="LYL23:LYM23"/>
    <mergeCell ref="LYQ23:LYR23"/>
    <mergeCell ref="LWX23:LWY23"/>
    <mergeCell ref="LXC23:LXD23"/>
    <mergeCell ref="LXH23:LXI23"/>
    <mergeCell ref="LXM23:LXN23"/>
    <mergeCell ref="LXR23:LXS23"/>
    <mergeCell ref="LVY23:LVZ23"/>
    <mergeCell ref="LWD23:LWE23"/>
    <mergeCell ref="LWI23:LWJ23"/>
    <mergeCell ref="LWN23:LWO23"/>
    <mergeCell ref="LWS23:LWT23"/>
    <mergeCell ref="LUZ23:LVA23"/>
    <mergeCell ref="LVE23:LVF23"/>
    <mergeCell ref="LVJ23:LVK23"/>
    <mergeCell ref="LVO23:LVP23"/>
    <mergeCell ref="LVT23:LVU23"/>
    <mergeCell ref="LUA23:LUB23"/>
    <mergeCell ref="LUF23:LUG23"/>
    <mergeCell ref="LUK23:LUL23"/>
    <mergeCell ref="LUP23:LUQ23"/>
    <mergeCell ref="LUU23:LUV23"/>
    <mergeCell ref="LTB23:LTC23"/>
    <mergeCell ref="LTG23:LTH23"/>
    <mergeCell ref="LTL23:LTM23"/>
    <mergeCell ref="LTQ23:LTR23"/>
    <mergeCell ref="LTV23:LTW23"/>
    <mergeCell ref="MFO23:MFP23"/>
    <mergeCell ref="MFT23:MFU23"/>
    <mergeCell ref="MFY23:MFZ23"/>
    <mergeCell ref="MGD23:MGE23"/>
    <mergeCell ref="MGI23:MGJ23"/>
    <mergeCell ref="MEP23:MEQ23"/>
    <mergeCell ref="MEU23:MEV23"/>
    <mergeCell ref="MEZ23:MFA23"/>
    <mergeCell ref="MFE23:MFF23"/>
    <mergeCell ref="MFJ23:MFK23"/>
    <mergeCell ref="MDQ23:MDR23"/>
    <mergeCell ref="MDV23:MDW23"/>
    <mergeCell ref="MEA23:MEB23"/>
    <mergeCell ref="MEF23:MEG23"/>
    <mergeCell ref="MEK23:MEL23"/>
    <mergeCell ref="MCR23:MCS23"/>
    <mergeCell ref="MCW23:MCX23"/>
    <mergeCell ref="MDB23:MDC23"/>
    <mergeCell ref="MDG23:MDH23"/>
    <mergeCell ref="MDL23:MDM23"/>
    <mergeCell ref="MBS23:MBT23"/>
    <mergeCell ref="MBX23:MBY23"/>
    <mergeCell ref="MCC23:MCD23"/>
    <mergeCell ref="MCH23:MCI23"/>
    <mergeCell ref="MCM23:MCN23"/>
    <mergeCell ref="MAT23:MAU23"/>
    <mergeCell ref="MAY23:MAZ23"/>
    <mergeCell ref="MBD23:MBE23"/>
    <mergeCell ref="MBI23:MBJ23"/>
    <mergeCell ref="MBN23:MBO23"/>
    <mergeCell ref="LZU23:LZV23"/>
    <mergeCell ref="LZZ23:MAA23"/>
    <mergeCell ref="MAE23:MAF23"/>
    <mergeCell ref="MAJ23:MAK23"/>
    <mergeCell ref="MAO23:MAP23"/>
    <mergeCell ref="MMH23:MMI23"/>
    <mergeCell ref="MMM23:MMN23"/>
    <mergeCell ref="MMR23:MMS23"/>
    <mergeCell ref="MMW23:MMX23"/>
    <mergeCell ref="MNB23:MNC23"/>
    <mergeCell ref="MLI23:MLJ23"/>
    <mergeCell ref="MLN23:MLO23"/>
    <mergeCell ref="MLS23:MLT23"/>
    <mergeCell ref="MLX23:MLY23"/>
    <mergeCell ref="MMC23:MMD23"/>
    <mergeCell ref="MKJ23:MKK23"/>
    <mergeCell ref="MKO23:MKP23"/>
    <mergeCell ref="MKT23:MKU23"/>
    <mergeCell ref="MKY23:MKZ23"/>
    <mergeCell ref="MLD23:MLE23"/>
    <mergeCell ref="MJK23:MJL23"/>
    <mergeCell ref="MJP23:MJQ23"/>
    <mergeCell ref="MJU23:MJV23"/>
    <mergeCell ref="MJZ23:MKA23"/>
    <mergeCell ref="MKE23:MKF23"/>
    <mergeCell ref="MIL23:MIM23"/>
    <mergeCell ref="MIQ23:MIR23"/>
    <mergeCell ref="MIV23:MIW23"/>
    <mergeCell ref="MJA23:MJB23"/>
    <mergeCell ref="MJF23:MJG23"/>
    <mergeCell ref="MHM23:MHN23"/>
    <mergeCell ref="MHR23:MHS23"/>
    <mergeCell ref="MHW23:MHX23"/>
    <mergeCell ref="MIB23:MIC23"/>
    <mergeCell ref="MIG23:MIH23"/>
    <mergeCell ref="MGN23:MGO23"/>
    <mergeCell ref="MGS23:MGT23"/>
    <mergeCell ref="MGX23:MGY23"/>
    <mergeCell ref="MHC23:MHD23"/>
    <mergeCell ref="MHH23:MHI23"/>
    <mergeCell ref="MTA23:MTB23"/>
    <mergeCell ref="MTF23:MTG23"/>
    <mergeCell ref="MTK23:MTL23"/>
    <mergeCell ref="MTP23:MTQ23"/>
    <mergeCell ref="MTU23:MTV23"/>
    <mergeCell ref="MSB23:MSC23"/>
    <mergeCell ref="MSG23:MSH23"/>
    <mergeCell ref="MSL23:MSM23"/>
    <mergeCell ref="MSQ23:MSR23"/>
    <mergeCell ref="MSV23:MSW23"/>
    <mergeCell ref="MRC23:MRD23"/>
    <mergeCell ref="MRH23:MRI23"/>
    <mergeCell ref="MRM23:MRN23"/>
    <mergeCell ref="MRR23:MRS23"/>
    <mergeCell ref="MRW23:MRX23"/>
    <mergeCell ref="MQD23:MQE23"/>
    <mergeCell ref="MQI23:MQJ23"/>
    <mergeCell ref="MQN23:MQO23"/>
    <mergeCell ref="MQS23:MQT23"/>
    <mergeCell ref="MQX23:MQY23"/>
    <mergeCell ref="MPE23:MPF23"/>
    <mergeCell ref="MPJ23:MPK23"/>
    <mergeCell ref="MPO23:MPP23"/>
    <mergeCell ref="MPT23:MPU23"/>
    <mergeCell ref="MPY23:MPZ23"/>
    <mergeCell ref="MOF23:MOG23"/>
    <mergeCell ref="MOK23:MOL23"/>
    <mergeCell ref="MOP23:MOQ23"/>
    <mergeCell ref="MOU23:MOV23"/>
    <mergeCell ref="MOZ23:MPA23"/>
    <mergeCell ref="MNG23:MNH23"/>
    <mergeCell ref="MNL23:MNM23"/>
    <mergeCell ref="MNQ23:MNR23"/>
    <mergeCell ref="MNV23:MNW23"/>
    <mergeCell ref="MOA23:MOB23"/>
    <mergeCell ref="MZT23:MZU23"/>
    <mergeCell ref="MZY23:MZZ23"/>
    <mergeCell ref="NAD23:NAE23"/>
    <mergeCell ref="NAI23:NAJ23"/>
    <mergeCell ref="NAN23:NAO23"/>
    <mergeCell ref="MYU23:MYV23"/>
    <mergeCell ref="MYZ23:MZA23"/>
    <mergeCell ref="MZE23:MZF23"/>
    <mergeCell ref="MZJ23:MZK23"/>
    <mergeCell ref="MZO23:MZP23"/>
    <mergeCell ref="MXV23:MXW23"/>
    <mergeCell ref="MYA23:MYB23"/>
    <mergeCell ref="MYF23:MYG23"/>
    <mergeCell ref="MYK23:MYL23"/>
    <mergeCell ref="MYP23:MYQ23"/>
    <mergeCell ref="MWW23:MWX23"/>
    <mergeCell ref="MXB23:MXC23"/>
    <mergeCell ref="MXG23:MXH23"/>
    <mergeCell ref="MXL23:MXM23"/>
    <mergeCell ref="MXQ23:MXR23"/>
    <mergeCell ref="MVX23:MVY23"/>
    <mergeCell ref="MWC23:MWD23"/>
    <mergeCell ref="MWH23:MWI23"/>
    <mergeCell ref="MWM23:MWN23"/>
    <mergeCell ref="MWR23:MWS23"/>
    <mergeCell ref="MUY23:MUZ23"/>
    <mergeCell ref="MVD23:MVE23"/>
    <mergeCell ref="MVI23:MVJ23"/>
    <mergeCell ref="MVN23:MVO23"/>
    <mergeCell ref="MVS23:MVT23"/>
    <mergeCell ref="MTZ23:MUA23"/>
    <mergeCell ref="MUE23:MUF23"/>
    <mergeCell ref="MUJ23:MUK23"/>
    <mergeCell ref="MUO23:MUP23"/>
    <mergeCell ref="MUT23:MUU23"/>
    <mergeCell ref="NGM23:NGN23"/>
    <mergeCell ref="NGR23:NGS23"/>
    <mergeCell ref="NGW23:NGX23"/>
    <mergeCell ref="NHB23:NHC23"/>
    <mergeCell ref="NHG23:NHH23"/>
    <mergeCell ref="NFN23:NFO23"/>
    <mergeCell ref="NFS23:NFT23"/>
    <mergeCell ref="NFX23:NFY23"/>
    <mergeCell ref="NGC23:NGD23"/>
    <mergeCell ref="NGH23:NGI23"/>
    <mergeCell ref="NEO23:NEP23"/>
    <mergeCell ref="NET23:NEU23"/>
    <mergeCell ref="NEY23:NEZ23"/>
    <mergeCell ref="NFD23:NFE23"/>
    <mergeCell ref="NFI23:NFJ23"/>
    <mergeCell ref="NDP23:NDQ23"/>
    <mergeCell ref="NDU23:NDV23"/>
    <mergeCell ref="NDZ23:NEA23"/>
    <mergeCell ref="NEE23:NEF23"/>
    <mergeCell ref="NEJ23:NEK23"/>
    <mergeCell ref="NCQ23:NCR23"/>
    <mergeCell ref="NCV23:NCW23"/>
    <mergeCell ref="NDA23:NDB23"/>
    <mergeCell ref="NDF23:NDG23"/>
    <mergeCell ref="NDK23:NDL23"/>
    <mergeCell ref="NBR23:NBS23"/>
    <mergeCell ref="NBW23:NBX23"/>
    <mergeCell ref="NCB23:NCC23"/>
    <mergeCell ref="NCG23:NCH23"/>
    <mergeCell ref="NCL23:NCM23"/>
    <mergeCell ref="NAS23:NAT23"/>
    <mergeCell ref="NAX23:NAY23"/>
    <mergeCell ref="NBC23:NBD23"/>
    <mergeCell ref="NBH23:NBI23"/>
    <mergeCell ref="NBM23:NBN23"/>
    <mergeCell ref="NNF23:NNG23"/>
    <mergeCell ref="NNK23:NNL23"/>
    <mergeCell ref="NNP23:NNQ23"/>
    <mergeCell ref="NNU23:NNV23"/>
    <mergeCell ref="NNZ23:NOA23"/>
    <mergeCell ref="NMG23:NMH23"/>
    <mergeCell ref="NML23:NMM23"/>
    <mergeCell ref="NMQ23:NMR23"/>
    <mergeCell ref="NMV23:NMW23"/>
    <mergeCell ref="NNA23:NNB23"/>
    <mergeCell ref="NLH23:NLI23"/>
    <mergeCell ref="NLM23:NLN23"/>
    <mergeCell ref="NLR23:NLS23"/>
    <mergeCell ref="NLW23:NLX23"/>
    <mergeCell ref="NMB23:NMC23"/>
    <mergeCell ref="NKI23:NKJ23"/>
    <mergeCell ref="NKN23:NKO23"/>
    <mergeCell ref="NKS23:NKT23"/>
    <mergeCell ref="NKX23:NKY23"/>
    <mergeCell ref="NLC23:NLD23"/>
    <mergeCell ref="NJJ23:NJK23"/>
    <mergeCell ref="NJO23:NJP23"/>
    <mergeCell ref="NJT23:NJU23"/>
    <mergeCell ref="NJY23:NJZ23"/>
    <mergeCell ref="NKD23:NKE23"/>
    <mergeCell ref="NIK23:NIL23"/>
    <mergeCell ref="NIP23:NIQ23"/>
    <mergeCell ref="NIU23:NIV23"/>
    <mergeCell ref="NIZ23:NJA23"/>
    <mergeCell ref="NJE23:NJF23"/>
    <mergeCell ref="NHL23:NHM23"/>
    <mergeCell ref="NHQ23:NHR23"/>
    <mergeCell ref="NHV23:NHW23"/>
    <mergeCell ref="NIA23:NIB23"/>
    <mergeCell ref="NIF23:NIG23"/>
    <mergeCell ref="NTY23:NTZ23"/>
    <mergeCell ref="NUD23:NUE23"/>
    <mergeCell ref="NUI23:NUJ23"/>
    <mergeCell ref="NUN23:NUO23"/>
    <mergeCell ref="NUS23:NUT23"/>
    <mergeCell ref="NSZ23:NTA23"/>
    <mergeCell ref="NTE23:NTF23"/>
    <mergeCell ref="NTJ23:NTK23"/>
    <mergeCell ref="NTO23:NTP23"/>
    <mergeCell ref="NTT23:NTU23"/>
    <mergeCell ref="NSA23:NSB23"/>
    <mergeCell ref="NSF23:NSG23"/>
    <mergeCell ref="NSK23:NSL23"/>
    <mergeCell ref="NSP23:NSQ23"/>
    <mergeCell ref="NSU23:NSV23"/>
    <mergeCell ref="NRB23:NRC23"/>
    <mergeCell ref="NRG23:NRH23"/>
    <mergeCell ref="NRL23:NRM23"/>
    <mergeCell ref="NRQ23:NRR23"/>
    <mergeCell ref="NRV23:NRW23"/>
    <mergeCell ref="NQC23:NQD23"/>
    <mergeCell ref="NQH23:NQI23"/>
    <mergeCell ref="NQM23:NQN23"/>
    <mergeCell ref="NQR23:NQS23"/>
    <mergeCell ref="NQW23:NQX23"/>
    <mergeCell ref="NPD23:NPE23"/>
    <mergeCell ref="NPI23:NPJ23"/>
    <mergeCell ref="NPN23:NPO23"/>
    <mergeCell ref="NPS23:NPT23"/>
    <mergeCell ref="NPX23:NPY23"/>
    <mergeCell ref="NOE23:NOF23"/>
    <mergeCell ref="NOJ23:NOK23"/>
    <mergeCell ref="NOO23:NOP23"/>
    <mergeCell ref="NOT23:NOU23"/>
    <mergeCell ref="NOY23:NOZ23"/>
    <mergeCell ref="OAR23:OAS23"/>
    <mergeCell ref="OAW23:OAX23"/>
    <mergeCell ref="OBB23:OBC23"/>
    <mergeCell ref="OBG23:OBH23"/>
    <mergeCell ref="OBL23:OBM23"/>
    <mergeCell ref="NZS23:NZT23"/>
    <mergeCell ref="NZX23:NZY23"/>
    <mergeCell ref="OAC23:OAD23"/>
    <mergeCell ref="OAH23:OAI23"/>
    <mergeCell ref="OAM23:OAN23"/>
    <mergeCell ref="NYT23:NYU23"/>
    <mergeCell ref="NYY23:NYZ23"/>
    <mergeCell ref="NZD23:NZE23"/>
    <mergeCell ref="NZI23:NZJ23"/>
    <mergeCell ref="NZN23:NZO23"/>
    <mergeCell ref="NXU23:NXV23"/>
    <mergeCell ref="NXZ23:NYA23"/>
    <mergeCell ref="NYE23:NYF23"/>
    <mergeCell ref="NYJ23:NYK23"/>
    <mergeCell ref="NYO23:NYP23"/>
    <mergeCell ref="NWV23:NWW23"/>
    <mergeCell ref="NXA23:NXB23"/>
    <mergeCell ref="NXF23:NXG23"/>
    <mergeCell ref="NXK23:NXL23"/>
    <mergeCell ref="NXP23:NXQ23"/>
    <mergeCell ref="NVW23:NVX23"/>
    <mergeCell ref="NWB23:NWC23"/>
    <mergeCell ref="NWG23:NWH23"/>
    <mergeCell ref="NWL23:NWM23"/>
    <mergeCell ref="NWQ23:NWR23"/>
    <mergeCell ref="NUX23:NUY23"/>
    <mergeCell ref="NVC23:NVD23"/>
    <mergeCell ref="NVH23:NVI23"/>
    <mergeCell ref="NVM23:NVN23"/>
    <mergeCell ref="NVR23:NVS23"/>
    <mergeCell ref="OHK23:OHL23"/>
    <mergeCell ref="OHP23:OHQ23"/>
    <mergeCell ref="OHU23:OHV23"/>
    <mergeCell ref="OHZ23:OIA23"/>
    <mergeCell ref="OIE23:OIF23"/>
    <mergeCell ref="OGL23:OGM23"/>
    <mergeCell ref="OGQ23:OGR23"/>
    <mergeCell ref="OGV23:OGW23"/>
    <mergeCell ref="OHA23:OHB23"/>
    <mergeCell ref="OHF23:OHG23"/>
    <mergeCell ref="OFM23:OFN23"/>
    <mergeCell ref="OFR23:OFS23"/>
    <mergeCell ref="OFW23:OFX23"/>
    <mergeCell ref="OGB23:OGC23"/>
    <mergeCell ref="OGG23:OGH23"/>
    <mergeCell ref="OEN23:OEO23"/>
    <mergeCell ref="OES23:OET23"/>
    <mergeCell ref="OEX23:OEY23"/>
    <mergeCell ref="OFC23:OFD23"/>
    <mergeCell ref="OFH23:OFI23"/>
    <mergeCell ref="ODO23:ODP23"/>
    <mergeCell ref="ODT23:ODU23"/>
    <mergeCell ref="ODY23:ODZ23"/>
    <mergeCell ref="OED23:OEE23"/>
    <mergeCell ref="OEI23:OEJ23"/>
    <mergeCell ref="OCP23:OCQ23"/>
    <mergeCell ref="OCU23:OCV23"/>
    <mergeCell ref="OCZ23:ODA23"/>
    <mergeCell ref="ODE23:ODF23"/>
    <mergeCell ref="ODJ23:ODK23"/>
    <mergeCell ref="OBQ23:OBR23"/>
    <mergeCell ref="OBV23:OBW23"/>
    <mergeCell ref="OCA23:OCB23"/>
    <mergeCell ref="OCF23:OCG23"/>
    <mergeCell ref="OCK23:OCL23"/>
    <mergeCell ref="OOD23:OOE23"/>
    <mergeCell ref="OOI23:OOJ23"/>
    <mergeCell ref="OON23:OOO23"/>
    <mergeCell ref="OOS23:OOT23"/>
    <mergeCell ref="OOX23:OOY23"/>
    <mergeCell ref="ONE23:ONF23"/>
    <mergeCell ref="ONJ23:ONK23"/>
    <mergeCell ref="ONO23:ONP23"/>
    <mergeCell ref="ONT23:ONU23"/>
    <mergeCell ref="ONY23:ONZ23"/>
    <mergeCell ref="OMF23:OMG23"/>
    <mergeCell ref="OMK23:OML23"/>
    <mergeCell ref="OMP23:OMQ23"/>
    <mergeCell ref="OMU23:OMV23"/>
    <mergeCell ref="OMZ23:ONA23"/>
    <mergeCell ref="OLG23:OLH23"/>
    <mergeCell ref="OLL23:OLM23"/>
    <mergeCell ref="OLQ23:OLR23"/>
    <mergeCell ref="OLV23:OLW23"/>
    <mergeCell ref="OMA23:OMB23"/>
    <mergeCell ref="OKH23:OKI23"/>
    <mergeCell ref="OKM23:OKN23"/>
    <mergeCell ref="OKR23:OKS23"/>
    <mergeCell ref="OKW23:OKX23"/>
    <mergeCell ref="OLB23:OLC23"/>
    <mergeCell ref="OJI23:OJJ23"/>
    <mergeCell ref="OJN23:OJO23"/>
    <mergeCell ref="OJS23:OJT23"/>
    <mergeCell ref="OJX23:OJY23"/>
    <mergeCell ref="OKC23:OKD23"/>
    <mergeCell ref="OIJ23:OIK23"/>
    <mergeCell ref="OIO23:OIP23"/>
    <mergeCell ref="OIT23:OIU23"/>
    <mergeCell ref="OIY23:OIZ23"/>
    <mergeCell ref="OJD23:OJE23"/>
    <mergeCell ref="OUW23:OUX23"/>
    <mergeCell ref="OVB23:OVC23"/>
    <mergeCell ref="OVG23:OVH23"/>
    <mergeCell ref="OVL23:OVM23"/>
    <mergeCell ref="OVQ23:OVR23"/>
    <mergeCell ref="OTX23:OTY23"/>
    <mergeCell ref="OUC23:OUD23"/>
    <mergeCell ref="OUH23:OUI23"/>
    <mergeCell ref="OUM23:OUN23"/>
    <mergeCell ref="OUR23:OUS23"/>
    <mergeCell ref="OSY23:OSZ23"/>
    <mergeCell ref="OTD23:OTE23"/>
    <mergeCell ref="OTI23:OTJ23"/>
    <mergeCell ref="OTN23:OTO23"/>
    <mergeCell ref="OTS23:OTT23"/>
    <mergeCell ref="ORZ23:OSA23"/>
    <mergeCell ref="OSE23:OSF23"/>
    <mergeCell ref="OSJ23:OSK23"/>
    <mergeCell ref="OSO23:OSP23"/>
    <mergeCell ref="OST23:OSU23"/>
    <mergeCell ref="ORA23:ORB23"/>
    <mergeCell ref="ORF23:ORG23"/>
    <mergeCell ref="ORK23:ORL23"/>
    <mergeCell ref="ORP23:ORQ23"/>
    <mergeCell ref="ORU23:ORV23"/>
    <mergeCell ref="OQB23:OQC23"/>
    <mergeCell ref="OQG23:OQH23"/>
    <mergeCell ref="OQL23:OQM23"/>
    <mergeCell ref="OQQ23:OQR23"/>
    <mergeCell ref="OQV23:OQW23"/>
    <mergeCell ref="OPC23:OPD23"/>
    <mergeCell ref="OPH23:OPI23"/>
    <mergeCell ref="OPM23:OPN23"/>
    <mergeCell ref="OPR23:OPS23"/>
    <mergeCell ref="OPW23:OPX23"/>
    <mergeCell ref="PBP23:PBQ23"/>
    <mergeCell ref="PBU23:PBV23"/>
    <mergeCell ref="PBZ23:PCA23"/>
    <mergeCell ref="PCE23:PCF23"/>
    <mergeCell ref="PCJ23:PCK23"/>
    <mergeCell ref="PAQ23:PAR23"/>
    <mergeCell ref="PAV23:PAW23"/>
    <mergeCell ref="PBA23:PBB23"/>
    <mergeCell ref="PBF23:PBG23"/>
    <mergeCell ref="PBK23:PBL23"/>
    <mergeCell ref="OZR23:OZS23"/>
    <mergeCell ref="OZW23:OZX23"/>
    <mergeCell ref="PAB23:PAC23"/>
    <mergeCell ref="PAG23:PAH23"/>
    <mergeCell ref="PAL23:PAM23"/>
    <mergeCell ref="OYS23:OYT23"/>
    <mergeCell ref="OYX23:OYY23"/>
    <mergeCell ref="OZC23:OZD23"/>
    <mergeCell ref="OZH23:OZI23"/>
    <mergeCell ref="OZM23:OZN23"/>
    <mergeCell ref="OXT23:OXU23"/>
    <mergeCell ref="OXY23:OXZ23"/>
    <mergeCell ref="OYD23:OYE23"/>
    <mergeCell ref="OYI23:OYJ23"/>
    <mergeCell ref="OYN23:OYO23"/>
    <mergeCell ref="OWU23:OWV23"/>
    <mergeCell ref="OWZ23:OXA23"/>
    <mergeCell ref="OXE23:OXF23"/>
    <mergeCell ref="OXJ23:OXK23"/>
    <mergeCell ref="OXO23:OXP23"/>
    <mergeCell ref="OVV23:OVW23"/>
    <mergeCell ref="OWA23:OWB23"/>
    <mergeCell ref="OWF23:OWG23"/>
    <mergeCell ref="OWK23:OWL23"/>
    <mergeCell ref="OWP23:OWQ23"/>
    <mergeCell ref="PII23:PIJ23"/>
    <mergeCell ref="PIN23:PIO23"/>
    <mergeCell ref="PIS23:PIT23"/>
    <mergeCell ref="PIX23:PIY23"/>
    <mergeCell ref="PJC23:PJD23"/>
    <mergeCell ref="PHJ23:PHK23"/>
    <mergeCell ref="PHO23:PHP23"/>
    <mergeCell ref="PHT23:PHU23"/>
    <mergeCell ref="PHY23:PHZ23"/>
    <mergeCell ref="PID23:PIE23"/>
    <mergeCell ref="PGK23:PGL23"/>
    <mergeCell ref="PGP23:PGQ23"/>
    <mergeCell ref="PGU23:PGV23"/>
    <mergeCell ref="PGZ23:PHA23"/>
    <mergeCell ref="PHE23:PHF23"/>
    <mergeCell ref="PFL23:PFM23"/>
    <mergeCell ref="PFQ23:PFR23"/>
    <mergeCell ref="PFV23:PFW23"/>
    <mergeCell ref="PGA23:PGB23"/>
    <mergeCell ref="PGF23:PGG23"/>
    <mergeCell ref="PEM23:PEN23"/>
    <mergeCell ref="PER23:PES23"/>
    <mergeCell ref="PEW23:PEX23"/>
    <mergeCell ref="PFB23:PFC23"/>
    <mergeCell ref="PFG23:PFH23"/>
    <mergeCell ref="PDN23:PDO23"/>
    <mergeCell ref="PDS23:PDT23"/>
    <mergeCell ref="PDX23:PDY23"/>
    <mergeCell ref="PEC23:PED23"/>
    <mergeCell ref="PEH23:PEI23"/>
    <mergeCell ref="PCO23:PCP23"/>
    <mergeCell ref="PCT23:PCU23"/>
    <mergeCell ref="PCY23:PCZ23"/>
    <mergeCell ref="PDD23:PDE23"/>
    <mergeCell ref="PDI23:PDJ23"/>
    <mergeCell ref="PPB23:PPC23"/>
    <mergeCell ref="PPG23:PPH23"/>
    <mergeCell ref="PPL23:PPM23"/>
    <mergeCell ref="PPQ23:PPR23"/>
    <mergeCell ref="PPV23:PPW23"/>
    <mergeCell ref="POC23:POD23"/>
    <mergeCell ref="POH23:POI23"/>
    <mergeCell ref="POM23:PON23"/>
    <mergeCell ref="POR23:POS23"/>
    <mergeCell ref="POW23:POX23"/>
    <mergeCell ref="PND23:PNE23"/>
    <mergeCell ref="PNI23:PNJ23"/>
    <mergeCell ref="PNN23:PNO23"/>
    <mergeCell ref="PNS23:PNT23"/>
    <mergeCell ref="PNX23:PNY23"/>
    <mergeCell ref="PME23:PMF23"/>
    <mergeCell ref="PMJ23:PMK23"/>
    <mergeCell ref="PMO23:PMP23"/>
    <mergeCell ref="PMT23:PMU23"/>
    <mergeCell ref="PMY23:PMZ23"/>
    <mergeCell ref="PLF23:PLG23"/>
    <mergeCell ref="PLK23:PLL23"/>
    <mergeCell ref="PLP23:PLQ23"/>
    <mergeCell ref="PLU23:PLV23"/>
    <mergeCell ref="PLZ23:PMA23"/>
    <mergeCell ref="PKG23:PKH23"/>
    <mergeCell ref="PKL23:PKM23"/>
    <mergeCell ref="PKQ23:PKR23"/>
    <mergeCell ref="PKV23:PKW23"/>
    <mergeCell ref="PLA23:PLB23"/>
    <mergeCell ref="PJH23:PJI23"/>
    <mergeCell ref="PJM23:PJN23"/>
    <mergeCell ref="PJR23:PJS23"/>
    <mergeCell ref="PJW23:PJX23"/>
    <mergeCell ref="PKB23:PKC23"/>
    <mergeCell ref="PVU23:PVV23"/>
    <mergeCell ref="PVZ23:PWA23"/>
    <mergeCell ref="PWE23:PWF23"/>
    <mergeCell ref="PWJ23:PWK23"/>
    <mergeCell ref="PWO23:PWP23"/>
    <mergeCell ref="PUV23:PUW23"/>
    <mergeCell ref="PVA23:PVB23"/>
    <mergeCell ref="PVF23:PVG23"/>
    <mergeCell ref="PVK23:PVL23"/>
    <mergeCell ref="PVP23:PVQ23"/>
    <mergeCell ref="PTW23:PTX23"/>
    <mergeCell ref="PUB23:PUC23"/>
    <mergeCell ref="PUG23:PUH23"/>
    <mergeCell ref="PUL23:PUM23"/>
    <mergeCell ref="PUQ23:PUR23"/>
    <mergeCell ref="PSX23:PSY23"/>
    <mergeCell ref="PTC23:PTD23"/>
    <mergeCell ref="PTH23:PTI23"/>
    <mergeCell ref="PTM23:PTN23"/>
    <mergeCell ref="PTR23:PTS23"/>
    <mergeCell ref="PRY23:PRZ23"/>
    <mergeCell ref="PSD23:PSE23"/>
    <mergeCell ref="PSI23:PSJ23"/>
    <mergeCell ref="PSN23:PSO23"/>
    <mergeCell ref="PSS23:PST23"/>
    <mergeCell ref="PQZ23:PRA23"/>
    <mergeCell ref="PRE23:PRF23"/>
    <mergeCell ref="PRJ23:PRK23"/>
    <mergeCell ref="PRO23:PRP23"/>
    <mergeCell ref="PRT23:PRU23"/>
    <mergeCell ref="PQA23:PQB23"/>
    <mergeCell ref="PQF23:PQG23"/>
    <mergeCell ref="PQK23:PQL23"/>
    <mergeCell ref="PQP23:PQQ23"/>
    <mergeCell ref="PQU23:PQV23"/>
    <mergeCell ref="QCN23:QCO23"/>
    <mergeCell ref="QCS23:QCT23"/>
    <mergeCell ref="QCX23:QCY23"/>
    <mergeCell ref="QDC23:QDD23"/>
    <mergeCell ref="QDH23:QDI23"/>
    <mergeCell ref="QBO23:QBP23"/>
    <mergeCell ref="QBT23:QBU23"/>
    <mergeCell ref="QBY23:QBZ23"/>
    <mergeCell ref="QCD23:QCE23"/>
    <mergeCell ref="QCI23:QCJ23"/>
    <mergeCell ref="QAP23:QAQ23"/>
    <mergeCell ref="QAU23:QAV23"/>
    <mergeCell ref="QAZ23:QBA23"/>
    <mergeCell ref="QBE23:QBF23"/>
    <mergeCell ref="QBJ23:QBK23"/>
    <mergeCell ref="PZQ23:PZR23"/>
    <mergeCell ref="PZV23:PZW23"/>
    <mergeCell ref="QAA23:QAB23"/>
    <mergeCell ref="QAF23:QAG23"/>
    <mergeCell ref="QAK23:QAL23"/>
    <mergeCell ref="PYR23:PYS23"/>
    <mergeCell ref="PYW23:PYX23"/>
    <mergeCell ref="PZB23:PZC23"/>
    <mergeCell ref="PZG23:PZH23"/>
    <mergeCell ref="PZL23:PZM23"/>
    <mergeCell ref="PXS23:PXT23"/>
    <mergeCell ref="PXX23:PXY23"/>
    <mergeCell ref="PYC23:PYD23"/>
    <mergeCell ref="PYH23:PYI23"/>
    <mergeCell ref="PYM23:PYN23"/>
    <mergeCell ref="PWT23:PWU23"/>
    <mergeCell ref="PWY23:PWZ23"/>
    <mergeCell ref="PXD23:PXE23"/>
    <mergeCell ref="PXI23:PXJ23"/>
    <mergeCell ref="PXN23:PXO23"/>
    <mergeCell ref="QJG23:QJH23"/>
    <mergeCell ref="QJL23:QJM23"/>
    <mergeCell ref="QJQ23:QJR23"/>
    <mergeCell ref="QJV23:QJW23"/>
    <mergeCell ref="QKA23:QKB23"/>
    <mergeCell ref="QIH23:QII23"/>
    <mergeCell ref="QIM23:QIN23"/>
    <mergeCell ref="QIR23:QIS23"/>
    <mergeCell ref="QIW23:QIX23"/>
    <mergeCell ref="QJB23:QJC23"/>
    <mergeCell ref="QHI23:QHJ23"/>
    <mergeCell ref="QHN23:QHO23"/>
    <mergeCell ref="QHS23:QHT23"/>
    <mergeCell ref="QHX23:QHY23"/>
    <mergeCell ref="QIC23:QID23"/>
    <mergeCell ref="QGJ23:QGK23"/>
    <mergeCell ref="QGO23:QGP23"/>
    <mergeCell ref="QGT23:QGU23"/>
    <mergeCell ref="QGY23:QGZ23"/>
    <mergeCell ref="QHD23:QHE23"/>
    <mergeCell ref="QFK23:QFL23"/>
    <mergeCell ref="QFP23:QFQ23"/>
    <mergeCell ref="QFU23:QFV23"/>
    <mergeCell ref="QFZ23:QGA23"/>
    <mergeCell ref="QGE23:QGF23"/>
    <mergeCell ref="QEL23:QEM23"/>
    <mergeCell ref="QEQ23:QER23"/>
    <mergeCell ref="QEV23:QEW23"/>
    <mergeCell ref="QFA23:QFB23"/>
    <mergeCell ref="QFF23:QFG23"/>
    <mergeCell ref="QDM23:QDN23"/>
    <mergeCell ref="QDR23:QDS23"/>
    <mergeCell ref="QDW23:QDX23"/>
    <mergeCell ref="QEB23:QEC23"/>
    <mergeCell ref="QEG23:QEH23"/>
    <mergeCell ref="QPZ23:QQA23"/>
    <mergeCell ref="QQE23:QQF23"/>
    <mergeCell ref="QQJ23:QQK23"/>
    <mergeCell ref="QQO23:QQP23"/>
    <mergeCell ref="QQT23:QQU23"/>
    <mergeCell ref="QPA23:QPB23"/>
    <mergeCell ref="QPF23:QPG23"/>
    <mergeCell ref="QPK23:QPL23"/>
    <mergeCell ref="QPP23:QPQ23"/>
    <mergeCell ref="QPU23:QPV23"/>
    <mergeCell ref="QOB23:QOC23"/>
    <mergeCell ref="QOG23:QOH23"/>
    <mergeCell ref="QOL23:QOM23"/>
    <mergeCell ref="QOQ23:QOR23"/>
    <mergeCell ref="QOV23:QOW23"/>
    <mergeCell ref="QNC23:QND23"/>
    <mergeCell ref="QNH23:QNI23"/>
    <mergeCell ref="QNM23:QNN23"/>
    <mergeCell ref="QNR23:QNS23"/>
    <mergeCell ref="QNW23:QNX23"/>
    <mergeCell ref="QMD23:QME23"/>
    <mergeCell ref="QMI23:QMJ23"/>
    <mergeCell ref="QMN23:QMO23"/>
    <mergeCell ref="QMS23:QMT23"/>
    <mergeCell ref="QMX23:QMY23"/>
    <mergeCell ref="QLE23:QLF23"/>
    <mergeCell ref="QLJ23:QLK23"/>
    <mergeCell ref="QLO23:QLP23"/>
    <mergeCell ref="QLT23:QLU23"/>
    <mergeCell ref="QLY23:QLZ23"/>
    <mergeCell ref="QKF23:QKG23"/>
    <mergeCell ref="QKK23:QKL23"/>
    <mergeCell ref="QKP23:QKQ23"/>
    <mergeCell ref="QKU23:QKV23"/>
    <mergeCell ref="QKZ23:QLA23"/>
    <mergeCell ref="QWS23:QWT23"/>
    <mergeCell ref="QWX23:QWY23"/>
    <mergeCell ref="QXC23:QXD23"/>
    <mergeCell ref="QXH23:QXI23"/>
    <mergeCell ref="QXM23:QXN23"/>
    <mergeCell ref="QVT23:QVU23"/>
    <mergeCell ref="QVY23:QVZ23"/>
    <mergeCell ref="QWD23:QWE23"/>
    <mergeCell ref="QWI23:QWJ23"/>
    <mergeCell ref="QWN23:QWO23"/>
    <mergeCell ref="QUU23:QUV23"/>
    <mergeCell ref="QUZ23:QVA23"/>
    <mergeCell ref="QVE23:QVF23"/>
    <mergeCell ref="QVJ23:QVK23"/>
    <mergeCell ref="QVO23:QVP23"/>
    <mergeCell ref="QTV23:QTW23"/>
    <mergeCell ref="QUA23:QUB23"/>
    <mergeCell ref="QUF23:QUG23"/>
    <mergeCell ref="QUK23:QUL23"/>
    <mergeCell ref="QUP23:QUQ23"/>
    <mergeCell ref="QSW23:QSX23"/>
    <mergeCell ref="QTB23:QTC23"/>
    <mergeCell ref="QTG23:QTH23"/>
    <mergeCell ref="QTL23:QTM23"/>
    <mergeCell ref="QTQ23:QTR23"/>
    <mergeCell ref="QRX23:QRY23"/>
    <mergeCell ref="QSC23:QSD23"/>
    <mergeCell ref="QSH23:QSI23"/>
    <mergeCell ref="QSM23:QSN23"/>
    <mergeCell ref="QSR23:QSS23"/>
    <mergeCell ref="QQY23:QQZ23"/>
    <mergeCell ref="QRD23:QRE23"/>
    <mergeCell ref="QRI23:QRJ23"/>
    <mergeCell ref="QRN23:QRO23"/>
    <mergeCell ref="QRS23:QRT23"/>
    <mergeCell ref="RDL23:RDM23"/>
    <mergeCell ref="RDQ23:RDR23"/>
    <mergeCell ref="RDV23:RDW23"/>
    <mergeCell ref="REA23:REB23"/>
    <mergeCell ref="REF23:REG23"/>
    <mergeCell ref="RCM23:RCN23"/>
    <mergeCell ref="RCR23:RCS23"/>
    <mergeCell ref="RCW23:RCX23"/>
    <mergeCell ref="RDB23:RDC23"/>
    <mergeCell ref="RDG23:RDH23"/>
    <mergeCell ref="RBN23:RBO23"/>
    <mergeCell ref="RBS23:RBT23"/>
    <mergeCell ref="RBX23:RBY23"/>
    <mergeCell ref="RCC23:RCD23"/>
    <mergeCell ref="RCH23:RCI23"/>
    <mergeCell ref="RAO23:RAP23"/>
    <mergeCell ref="RAT23:RAU23"/>
    <mergeCell ref="RAY23:RAZ23"/>
    <mergeCell ref="RBD23:RBE23"/>
    <mergeCell ref="RBI23:RBJ23"/>
    <mergeCell ref="QZP23:QZQ23"/>
    <mergeCell ref="QZU23:QZV23"/>
    <mergeCell ref="QZZ23:RAA23"/>
    <mergeCell ref="RAE23:RAF23"/>
    <mergeCell ref="RAJ23:RAK23"/>
    <mergeCell ref="QYQ23:QYR23"/>
    <mergeCell ref="QYV23:QYW23"/>
    <mergeCell ref="QZA23:QZB23"/>
    <mergeCell ref="QZF23:QZG23"/>
    <mergeCell ref="QZK23:QZL23"/>
    <mergeCell ref="QXR23:QXS23"/>
    <mergeCell ref="QXW23:QXX23"/>
    <mergeCell ref="QYB23:QYC23"/>
    <mergeCell ref="QYG23:QYH23"/>
    <mergeCell ref="QYL23:QYM23"/>
    <mergeCell ref="RKE23:RKF23"/>
    <mergeCell ref="RKJ23:RKK23"/>
    <mergeCell ref="RKO23:RKP23"/>
    <mergeCell ref="RKT23:RKU23"/>
    <mergeCell ref="RKY23:RKZ23"/>
    <mergeCell ref="RJF23:RJG23"/>
    <mergeCell ref="RJK23:RJL23"/>
    <mergeCell ref="RJP23:RJQ23"/>
    <mergeCell ref="RJU23:RJV23"/>
    <mergeCell ref="RJZ23:RKA23"/>
    <mergeCell ref="RIG23:RIH23"/>
    <mergeCell ref="RIL23:RIM23"/>
    <mergeCell ref="RIQ23:RIR23"/>
    <mergeCell ref="RIV23:RIW23"/>
    <mergeCell ref="RJA23:RJB23"/>
    <mergeCell ref="RHH23:RHI23"/>
    <mergeCell ref="RHM23:RHN23"/>
    <mergeCell ref="RHR23:RHS23"/>
    <mergeCell ref="RHW23:RHX23"/>
    <mergeCell ref="RIB23:RIC23"/>
    <mergeCell ref="RGI23:RGJ23"/>
    <mergeCell ref="RGN23:RGO23"/>
    <mergeCell ref="RGS23:RGT23"/>
    <mergeCell ref="RGX23:RGY23"/>
    <mergeCell ref="RHC23:RHD23"/>
    <mergeCell ref="RFJ23:RFK23"/>
    <mergeCell ref="RFO23:RFP23"/>
    <mergeCell ref="RFT23:RFU23"/>
    <mergeCell ref="RFY23:RFZ23"/>
    <mergeCell ref="RGD23:RGE23"/>
    <mergeCell ref="REK23:REL23"/>
    <mergeCell ref="REP23:REQ23"/>
    <mergeCell ref="REU23:REV23"/>
    <mergeCell ref="REZ23:RFA23"/>
    <mergeCell ref="RFE23:RFF23"/>
    <mergeCell ref="RQX23:RQY23"/>
    <mergeCell ref="RRC23:RRD23"/>
    <mergeCell ref="RRH23:RRI23"/>
    <mergeCell ref="RRM23:RRN23"/>
    <mergeCell ref="RRR23:RRS23"/>
    <mergeCell ref="RPY23:RPZ23"/>
    <mergeCell ref="RQD23:RQE23"/>
    <mergeCell ref="RQI23:RQJ23"/>
    <mergeCell ref="RQN23:RQO23"/>
    <mergeCell ref="RQS23:RQT23"/>
    <mergeCell ref="ROZ23:RPA23"/>
    <mergeCell ref="RPE23:RPF23"/>
    <mergeCell ref="RPJ23:RPK23"/>
    <mergeCell ref="RPO23:RPP23"/>
    <mergeCell ref="RPT23:RPU23"/>
    <mergeCell ref="ROA23:ROB23"/>
    <mergeCell ref="ROF23:ROG23"/>
    <mergeCell ref="ROK23:ROL23"/>
    <mergeCell ref="ROP23:ROQ23"/>
    <mergeCell ref="ROU23:ROV23"/>
    <mergeCell ref="RNB23:RNC23"/>
    <mergeCell ref="RNG23:RNH23"/>
    <mergeCell ref="RNL23:RNM23"/>
    <mergeCell ref="RNQ23:RNR23"/>
    <mergeCell ref="RNV23:RNW23"/>
    <mergeCell ref="RMC23:RMD23"/>
    <mergeCell ref="RMH23:RMI23"/>
    <mergeCell ref="RMM23:RMN23"/>
    <mergeCell ref="RMR23:RMS23"/>
    <mergeCell ref="RMW23:RMX23"/>
    <mergeCell ref="RLD23:RLE23"/>
    <mergeCell ref="RLI23:RLJ23"/>
    <mergeCell ref="RLN23:RLO23"/>
    <mergeCell ref="RLS23:RLT23"/>
    <mergeCell ref="RLX23:RLY23"/>
    <mergeCell ref="RXQ23:RXR23"/>
    <mergeCell ref="RXV23:RXW23"/>
    <mergeCell ref="RYA23:RYB23"/>
    <mergeCell ref="RYF23:RYG23"/>
    <mergeCell ref="RYK23:RYL23"/>
    <mergeCell ref="RWR23:RWS23"/>
    <mergeCell ref="RWW23:RWX23"/>
    <mergeCell ref="RXB23:RXC23"/>
    <mergeCell ref="RXG23:RXH23"/>
    <mergeCell ref="RXL23:RXM23"/>
    <mergeCell ref="RVS23:RVT23"/>
    <mergeCell ref="RVX23:RVY23"/>
    <mergeCell ref="RWC23:RWD23"/>
    <mergeCell ref="RWH23:RWI23"/>
    <mergeCell ref="RWM23:RWN23"/>
    <mergeCell ref="RUT23:RUU23"/>
    <mergeCell ref="RUY23:RUZ23"/>
    <mergeCell ref="RVD23:RVE23"/>
    <mergeCell ref="RVI23:RVJ23"/>
    <mergeCell ref="RVN23:RVO23"/>
    <mergeCell ref="RTU23:RTV23"/>
    <mergeCell ref="RTZ23:RUA23"/>
    <mergeCell ref="RUE23:RUF23"/>
    <mergeCell ref="RUJ23:RUK23"/>
    <mergeCell ref="RUO23:RUP23"/>
    <mergeCell ref="RSV23:RSW23"/>
    <mergeCell ref="RTA23:RTB23"/>
    <mergeCell ref="RTF23:RTG23"/>
    <mergeCell ref="RTK23:RTL23"/>
    <mergeCell ref="RTP23:RTQ23"/>
    <mergeCell ref="RRW23:RRX23"/>
    <mergeCell ref="RSB23:RSC23"/>
    <mergeCell ref="RSG23:RSH23"/>
    <mergeCell ref="RSL23:RSM23"/>
    <mergeCell ref="RSQ23:RSR23"/>
    <mergeCell ref="SEJ23:SEK23"/>
    <mergeCell ref="SEO23:SEP23"/>
    <mergeCell ref="SET23:SEU23"/>
    <mergeCell ref="SEY23:SEZ23"/>
    <mergeCell ref="SFD23:SFE23"/>
    <mergeCell ref="SDK23:SDL23"/>
    <mergeCell ref="SDP23:SDQ23"/>
    <mergeCell ref="SDU23:SDV23"/>
    <mergeCell ref="SDZ23:SEA23"/>
    <mergeCell ref="SEE23:SEF23"/>
    <mergeCell ref="SCL23:SCM23"/>
    <mergeCell ref="SCQ23:SCR23"/>
    <mergeCell ref="SCV23:SCW23"/>
    <mergeCell ref="SDA23:SDB23"/>
    <mergeCell ref="SDF23:SDG23"/>
    <mergeCell ref="SBM23:SBN23"/>
    <mergeCell ref="SBR23:SBS23"/>
    <mergeCell ref="SBW23:SBX23"/>
    <mergeCell ref="SCB23:SCC23"/>
    <mergeCell ref="SCG23:SCH23"/>
    <mergeCell ref="SAN23:SAO23"/>
    <mergeCell ref="SAS23:SAT23"/>
    <mergeCell ref="SAX23:SAY23"/>
    <mergeCell ref="SBC23:SBD23"/>
    <mergeCell ref="SBH23:SBI23"/>
    <mergeCell ref="RZO23:RZP23"/>
    <mergeCell ref="RZT23:RZU23"/>
    <mergeCell ref="RZY23:RZZ23"/>
    <mergeCell ref="SAD23:SAE23"/>
    <mergeCell ref="SAI23:SAJ23"/>
    <mergeCell ref="RYP23:RYQ23"/>
    <mergeCell ref="RYU23:RYV23"/>
    <mergeCell ref="RYZ23:RZA23"/>
    <mergeCell ref="RZE23:RZF23"/>
    <mergeCell ref="RZJ23:RZK23"/>
    <mergeCell ref="SLC23:SLD23"/>
    <mergeCell ref="SLH23:SLI23"/>
    <mergeCell ref="SLM23:SLN23"/>
    <mergeCell ref="SLR23:SLS23"/>
    <mergeCell ref="SLW23:SLX23"/>
    <mergeCell ref="SKD23:SKE23"/>
    <mergeCell ref="SKI23:SKJ23"/>
    <mergeCell ref="SKN23:SKO23"/>
    <mergeCell ref="SKS23:SKT23"/>
    <mergeCell ref="SKX23:SKY23"/>
    <mergeCell ref="SJE23:SJF23"/>
    <mergeCell ref="SJJ23:SJK23"/>
    <mergeCell ref="SJO23:SJP23"/>
    <mergeCell ref="SJT23:SJU23"/>
    <mergeCell ref="SJY23:SJZ23"/>
    <mergeCell ref="SIF23:SIG23"/>
    <mergeCell ref="SIK23:SIL23"/>
    <mergeCell ref="SIP23:SIQ23"/>
    <mergeCell ref="SIU23:SIV23"/>
    <mergeCell ref="SIZ23:SJA23"/>
    <mergeCell ref="SHG23:SHH23"/>
    <mergeCell ref="SHL23:SHM23"/>
    <mergeCell ref="SHQ23:SHR23"/>
    <mergeCell ref="SHV23:SHW23"/>
    <mergeCell ref="SIA23:SIB23"/>
    <mergeCell ref="SGH23:SGI23"/>
    <mergeCell ref="SGM23:SGN23"/>
    <mergeCell ref="SGR23:SGS23"/>
    <mergeCell ref="SGW23:SGX23"/>
    <mergeCell ref="SHB23:SHC23"/>
    <mergeCell ref="SFI23:SFJ23"/>
    <mergeCell ref="SFN23:SFO23"/>
    <mergeCell ref="SFS23:SFT23"/>
    <mergeCell ref="SFX23:SFY23"/>
    <mergeCell ref="SGC23:SGD23"/>
    <mergeCell ref="SRV23:SRW23"/>
    <mergeCell ref="SSA23:SSB23"/>
    <mergeCell ref="SSF23:SSG23"/>
    <mergeCell ref="SSK23:SSL23"/>
    <mergeCell ref="SSP23:SSQ23"/>
    <mergeCell ref="SQW23:SQX23"/>
    <mergeCell ref="SRB23:SRC23"/>
    <mergeCell ref="SRG23:SRH23"/>
    <mergeCell ref="SRL23:SRM23"/>
    <mergeCell ref="SRQ23:SRR23"/>
    <mergeCell ref="SPX23:SPY23"/>
    <mergeCell ref="SQC23:SQD23"/>
    <mergeCell ref="SQH23:SQI23"/>
    <mergeCell ref="SQM23:SQN23"/>
    <mergeCell ref="SQR23:SQS23"/>
    <mergeCell ref="SOY23:SOZ23"/>
    <mergeCell ref="SPD23:SPE23"/>
    <mergeCell ref="SPI23:SPJ23"/>
    <mergeCell ref="SPN23:SPO23"/>
    <mergeCell ref="SPS23:SPT23"/>
    <mergeCell ref="SNZ23:SOA23"/>
    <mergeCell ref="SOE23:SOF23"/>
    <mergeCell ref="SOJ23:SOK23"/>
    <mergeCell ref="SOO23:SOP23"/>
    <mergeCell ref="SOT23:SOU23"/>
    <mergeCell ref="SNA23:SNB23"/>
    <mergeCell ref="SNF23:SNG23"/>
    <mergeCell ref="SNK23:SNL23"/>
    <mergeCell ref="SNP23:SNQ23"/>
    <mergeCell ref="SNU23:SNV23"/>
    <mergeCell ref="SMB23:SMC23"/>
    <mergeCell ref="SMG23:SMH23"/>
    <mergeCell ref="SML23:SMM23"/>
    <mergeCell ref="SMQ23:SMR23"/>
    <mergeCell ref="SMV23:SMW23"/>
    <mergeCell ref="SYO23:SYP23"/>
    <mergeCell ref="SYT23:SYU23"/>
    <mergeCell ref="SYY23:SYZ23"/>
    <mergeCell ref="SZD23:SZE23"/>
    <mergeCell ref="SZI23:SZJ23"/>
    <mergeCell ref="SXP23:SXQ23"/>
    <mergeCell ref="SXU23:SXV23"/>
    <mergeCell ref="SXZ23:SYA23"/>
    <mergeCell ref="SYE23:SYF23"/>
    <mergeCell ref="SYJ23:SYK23"/>
    <mergeCell ref="SWQ23:SWR23"/>
    <mergeCell ref="SWV23:SWW23"/>
    <mergeCell ref="SXA23:SXB23"/>
    <mergeCell ref="SXF23:SXG23"/>
    <mergeCell ref="SXK23:SXL23"/>
    <mergeCell ref="SVR23:SVS23"/>
    <mergeCell ref="SVW23:SVX23"/>
    <mergeCell ref="SWB23:SWC23"/>
    <mergeCell ref="SWG23:SWH23"/>
    <mergeCell ref="SWL23:SWM23"/>
    <mergeCell ref="SUS23:SUT23"/>
    <mergeCell ref="SUX23:SUY23"/>
    <mergeCell ref="SVC23:SVD23"/>
    <mergeCell ref="SVH23:SVI23"/>
    <mergeCell ref="SVM23:SVN23"/>
    <mergeCell ref="STT23:STU23"/>
    <mergeCell ref="STY23:STZ23"/>
    <mergeCell ref="SUD23:SUE23"/>
    <mergeCell ref="SUI23:SUJ23"/>
    <mergeCell ref="SUN23:SUO23"/>
    <mergeCell ref="SSU23:SSV23"/>
    <mergeCell ref="SSZ23:STA23"/>
    <mergeCell ref="STE23:STF23"/>
    <mergeCell ref="STJ23:STK23"/>
    <mergeCell ref="STO23:STP23"/>
    <mergeCell ref="TFH23:TFI23"/>
    <mergeCell ref="TFM23:TFN23"/>
    <mergeCell ref="TFR23:TFS23"/>
    <mergeCell ref="TFW23:TFX23"/>
    <mergeCell ref="TGB23:TGC23"/>
    <mergeCell ref="TEI23:TEJ23"/>
    <mergeCell ref="TEN23:TEO23"/>
    <mergeCell ref="TES23:TET23"/>
    <mergeCell ref="TEX23:TEY23"/>
    <mergeCell ref="TFC23:TFD23"/>
    <mergeCell ref="TDJ23:TDK23"/>
    <mergeCell ref="TDO23:TDP23"/>
    <mergeCell ref="TDT23:TDU23"/>
    <mergeCell ref="TDY23:TDZ23"/>
    <mergeCell ref="TED23:TEE23"/>
    <mergeCell ref="TCK23:TCL23"/>
    <mergeCell ref="TCP23:TCQ23"/>
    <mergeCell ref="TCU23:TCV23"/>
    <mergeCell ref="TCZ23:TDA23"/>
    <mergeCell ref="TDE23:TDF23"/>
    <mergeCell ref="TBL23:TBM23"/>
    <mergeCell ref="TBQ23:TBR23"/>
    <mergeCell ref="TBV23:TBW23"/>
    <mergeCell ref="TCA23:TCB23"/>
    <mergeCell ref="TCF23:TCG23"/>
    <mergeCell ref="TAM23:TAN23"/>
    <mergeCell ref="TAR23:TAS23"/>
    <mergeCell ref="TAW23:TAX23"/>
    <mergeCell ref="TBB23:TBC23"/>
    <mergeCell ref="TBG23:TBH23"/>
    <mergeCell ref="SZN23:SZO23"/>
    <mergeCell ref="SZS23:SZT23"/>
    <mergeCell ref="SZX23:SZY23"/>
    <mergeCell ref="TAC23:TAD23"/>
    <mergeCell ref="TAH23:TAI23"/>
    <mergeCell ref="TMA23:TMB23"/>
    <mergeCell ref="TMF23:TMG23"/>
    <mergeCell ref="TMK23:TML23"/>
    <mergeCell ref="TMP23:TMQ23"/>
    <mergeCell ref="TMU23:TMV23"/>
    <mergeCell ref="TLB23:TLC23"/>
    <mergeCell ref="TLG23:TLH23"/>
    <mergeCell ref="TLL23:TLM23"/>
    <mergeCell ref="TLQ23:TLR23"/>
    <mergeCell ref="TLV23:TLW23"/>
    <mergeCell ref="TKC23:TKD23"/>
    <mergeCell ref="TKH23:TKI23"/>
    <mergeCell ref="TKM23:TKN23"/>
    <mergeCell ref="TKR23:TKS23"/>
    <mergeCell ref="TKW23:TKX23"/>
    <mergeCell ref="TJD23:TJE23"/>
    <mergeCell ref="TJI23:TJJ23"/>
    <mergeCell ref="TJN23:TJO23"/>
    <mergeCell ref="TJS23:TJT23"/>
    <mergeCell ref="TJX23:TJY23"/>
    <mergeCell ref="TIE23:TIF23"/>
    <mergeCell ref="TIJ23:TIK23"/>
    <mergeCell ref="TIO23:TIP23"/>
    <mergeCell ref="TIT23:TIU23"/>
    <mergeCell ref="TIY23:TIZ23"/>
    <mergeCell ref="THF23:THG23"/>
    <mergeCell ref="THK23:THL23"/>
    <mergeCell ref="THP23:THQ23"/>
    <mergeCell ref="THU23:THV23"/>
    <mergeCell ref="THZ23:TIA23"/>
    <mergeCell ref="TGG23:TGH23"/>
    <mergeCell ref="TGL23:TGM23"/>
    <mergeCell ref="TGQ23:TGR23"/>
    <mergeCell ref="TGV23:TGW23"/>
    <mergeCell ref="THA23:THB23"/>
    <mergeCell ref="TST23:TSU23"/>
    <mergeCell ref="TSY23:TSZ23"/>
    <mergeCell ref="TTD23:TTE23"/>
    <mergeCell ref="TTI23:TTJ23"/>
    <mergeCell ref="TTN23:TTO23"/>
    <mergeCell ref="TRU23:TRV23"/>
    <mergeCell ref="TRZ23:TSA23"/>
    <mergeCell ref="TSE23:TSF23"/>
    <mergeCell ref="TSJ23:TSK23"/>
    <mergeCell ref="TSO23:TSP23"/>
    <mergeCell ref="TQV23:TQW23"/>
    <mergeCell ref="TRA23:TRB23"/>
    <mergeCell ref="TRF23:TRG23"/>
    <mergeCell ref="TRK23:TRL23"/>
    <mergeCell ref="TRP23:TRQ23"/>
    <mergeCell ref="TPW23:TPX23"/>
    <mergeCell ref="TQB23:TQC23"/>
    <mergeCell ref="TQG23:TQH23"/>
    <mergeCell ref="TQL23:TQM23"/>
    <mergeCell ref="TQQ23:TQR23"/>
    <mergeCell ref="TOX23:TOY23"/>
    <mergeCell ref="TPC23:TPD23"/>
    <mergeCell ref="TPH23:TPI23"/>
    <mergeCell ref="TPM23:TPN23"/>
    <mergeCell ref="TPR23:TPS23"/>
    <mergeCell ref="TNY23:TNZ23"/>
    <mergeCell ref="TOD23:TOE23"/>
    <mergeCell ref="TOI23:TOJ23"/>
    <mergeCell ref="TON23:TOO23"/>
    <mergeCell ref="TOS23:TOT23"/>
    <mergeCell ref="TMZ23:TNA23"/>
    <mergeCell ref="TNE23:TNF23"/>
    <mergeCell ref="TNJ23:TNK23"/>
    <mergeCell ref="TNO23:TNP23"/>
    <mergeCell ref="TNT23:TNU23"/>
    <mergeCell ref="TZM23:TZN23"/>
    <mergeCell ref="TZR23:TZS23"/>
    <mergeCell ref="TZW23:TZX23"/>
    <mergeCell ref="UAB23:UAC23"/>
    <mergeCell ref="UAG23:UAH23"/>
    <mergeCell ref="TYN23:TYO23"/>
    <mergeCell ref="TYS23:TYT23"/>
    <mergeCell ref="TYX23:TYY23"/>
    <mergeCell ref="TZC23:TZD23"/>
    <mergeCell ref="TZH23:TZI23"/>
    <mergeCell ref="TXO23:TXP23"/>
    <mergeCell ref="TXT23:TXU23"/>
    <mergeCell ref="TXY23:TXZ23"/>
    <mergeCell ref="TYD23:TYE23"/>
    <mergeCell ref="TYI23:TYJ23"/>
    <mergeCell ref="TWP23:TWQ23"/>
    <mergeCell ref="TWU23:TWV23"/>
    <mergeCell ref="TWZ23:TXA23"/>
    <mergeCell ref="TXE23:TXF23"/>
    <mergeCell ref="TXJ23:TXK23"/>
    <mergeCell ref="TVQ23:TVR23"/>
    <mergeCell ref="TVV23:TVW23"/>
    <mergeCell ref="TWA23:TWB23"/>
    <mergeCell ref="TWF23:TWG23"/>
    <mergeCell ref="TWK23:TWL23"/>
    <mergeCell ref="TUR23:TUS23"/>
    <mergeCell ref="TUW23:TUX23"/>
    <mergeCell ref="TVB23:TVC23"/>
    <mergeCell ref="TVG23:TVH23"/>
    <mergeCell ref="TVL23:TVM23"/>
    <mergeCell ref="TTS23:TTT23"/>
    <mergeCell ref="TTX23:TTY23"/>
    <mergeCell ref="TUC23:TUD23"/>
    <mergeCell ref="TUH23:TUI23"/>
    <mergeCell ref="TUM23:TUN23"/>
    <mergeCell ref="UGF23:UGG23"/>
    <mergeCell ref="UGK23:UGL23"/>
    <mergeCell ref="UGP23:UGQ23"/>
    <mergeCell ref="UGU23:UGV23"/>
    <mergeCell ref="UGZ23:UHA23"/>
    <mergeCell ref="UFG23:UFH23"/>
    <mergeCell ref="UFL23:UFM23"/>
    <mergeCell ref="UFQ23:UFR23"/>
    <mergeCell ref="UFV23:UFW23"/>
    <mergeCell ref="UGA23:UGB23"/>
    <mergeCell ref="UEH23:UEI23"/>
    <mergeCell ref="UEM23:UEN23"/>
    <mergeCell ref="UER23:UES23"/>
    <mergeCell ref="UEW23:UEX23"/>
    <mergeCell ref="UFB23:UFC23"/>
    <mergeCell ref="UDI23:UDJ23"/>
    <mergeCell ref="UDN23:UDO23"/>
    <mergeCell ref="UDS23:UDT23"/>
    <mergeCell ref="UDX23:UDY23"/>
    <mergeCell ref="UEC23:UED23"/>
    <mergeCell ref="UCJ23:UCK23"/>
    <mergeCell ref="UCO23:UCP23"/>
    <mergeCell ref="UCT23:UCU23"/>
    <mergeCell ref="UCY23:UCZ23"/>
    <mergeCell ref="UDD23:UDE23"/>
    <mergeCell ref="UBK23:UBL23"/>
    <mergeCell ref="UBP23:UBQ23"/>
    <mergeCell ref="UBU23:UBV23"/>
    <mergeCell ref="UBZ23:UCA23"/>
    <mergeCell ref="UCE23:UCF23"/>
    <mergeCell ref="UAL23:UAM23"/>
    <mergeCell ref="UAQ23:UAR23"/>
    <mergeCell ref="UAV23:UAW23"/>
    <mergeCell ref="UBA23:UBB23"/>
    <mergeCell ref="UBF23:UBG23"/>
    <mergeCell ref="UMY23:UMZ23"/>
    <mergeCell ref="UND23:UNE23"/>
    <mergeCell ref="UNI23:UNJ23"/>
    <mergeCell ref="UNN23:UNO23"/>
    <mergeCell ref="UNS23:UNT23"/>
    <mergeCell ref="ULZ23:UMA23"/>
    <mergeCell ref="UME23:UMF23"/>
    <mergeCell ref="UMJ23:UMK23"/>
    <mergeCell ref="UMO23:UMP23"/>
    <mergeCell ref="UMT23:UMU23"/>
    <mergeCell ref="ULA23:ULB23"/>
    <mergeCell ref="ULF23:ULG23"/>
    <mergeCell ref="ULK23:ULL23"/>
    <mergeCell ref="ULP23:ULQ23"/>
    <mergeCell ref="ULU23:ULV23"/>
    <mergeCell ref="UKB23:UKC23"/>
    <mergeCell ref="UKG23:UKH23"/>
    <mergeCell ref="UKL23:UKM23"/>
    <mergeCell ref="UKQ23:UKR23"/>
    <mergeCell ref="UKV23:UKW23"/>
    <mergeCell ref="UJC23:UJD23"/>
    <mergeCell ref="UJH23:UJI23"/>
    <mergeCell ref="UJM23:UJN23"/>
    <mergeCell ref="UJR23:UJS23"/>
    <mergeCell ref="UJW23:UJX23"/>
    <mergeCell ref="UID23:UIE23"/>
    <mergeCell ref="UII23:UIJ23"/>
    <mergeCell ref="UIN23:UIO23"/>
    <mergeCell ref="UIS23:UIT23"/>
    <mergeCell ref="UIX23:UIY23"/>
    <mergeCell ref="UHE23:UHF23"/>
    <mergeCell ref="UHJ23:UHK23"/>
    <mergeCell ref="UHO23:UHP23"/>
    <mergeCell ref="UHT23:UHU23"/>
    <mergeCell ref="UHY23:UHZ23"/>
    <mergeCell ref="UTR23:UTS23"/>
    <mergeCell ref="UTW23:UTX23"/>
    <mergeCell ref="UUB23:UUC23"/>
    <mergeCell ref="UUG23:UUH23"/>
    <mergeCell ref="UUL23:UUM23"/>
    <mergeCell ref="USS23:UST23"/>
    <mergeCell ref="USX23:USY23"/>
    <mergeCell ref="UTC23:UTD23"/>
    <mergeCell ref="UTH23:UTI23"/>
    <mergeCell ref="UTM23:UTN23"/>
    <mergeCell ref="URT23:URU23"/>
    <mergeCell ref="URY23:URZ23"/>
    <mergeCell ref="USD23:USE23"/>
    <mergeCell ref="USI23:USJ23"/>
    <mergeCell ref="USN23:USO23"/>
    <mergeCell ref="UQU23:UQV23"/>
    <mergeCell ref="UQZ23:URA23"/>
    <mergeCell ref="URE23:URF23"/>
    <mergeCell ref="URJ23:URK23"/>
    <mergeCell ref="URO23:URP23"/>
    <mergeCell ref="UPV23:UPW23"/>
    <mergeCell ref="UQA23:UQB23"/>
    <mergeCell ref="UQF23:UQG23"/>
    <mergeCell ref="UQK23:UQL23"/>
    <mergeCell ref="UQP23:UQQ23"/>
    <mergeCell ref="UOW23:UOX23"/>
    <mergeCell ref="UPB23:UPC23"/>
    <mergeCell ref="UPG23:UPH23"/>
    <mergeCell ref="UPL23:UPM23"/>
    <mergeCell ref="UPQ23:UPR23"/>
    <mergeCell ref="UNX23:UNY23"/>
    <mergeCell ref="UOC23:UOD23"/>
    <mergeCell ref="UOH23:UOI23"/>
    <mergeCell ref="UOM23:UON23"/>
    <mergeCell ref="UOR23:UOS23"/>
    <mergeCell ref="VAK23:VAL23"/>
    <mergeCell ref="VAP23:VAQ23"/>
    <mergeCell ref="VAU23:VAV23"/>
    <mergeCell ref="VAZ23:VBA23"/>
    <mergeCell ref="VBE23:VBF23"/>
    <mergeCell ref="UZL23:UZM23"/>
    <mergeCell ref="UZQ23:UZR23"/>
    <mergeCell ref="UZV23:UZW23"/>
    <mergeCell ref="VAA23:VAB23"/>
    <mergeCell ref="VAF23:VAG23"/>
    <mergeCell ref="UYM23:UYN23"/>
    <mergeCell ref="UYR23:UYS23"/>
    <mergeCell ref="UYW23:UYX23"/>
    <mergeCell ref="UZB23:UZC23"/>
    <mergeCell ref="UZG23:UZH23"/>
    <mergeCell ref="UXN23:UXO23"/>
    <mergeCell ref="UXS23:UXT23"/>
    <mergeCell ref="UXX23:UXY23"/>
    <mergeCell ref="UYC23:UYD23"/>
    <mergeCell ref="UYH23:UYI23"/>
    <mergeCell ref="UWO23:UWP23"/>
    <mergeCell ref="UWT23:UWU23"/>
    <mergeCell ref="UWY23:UWZ23"/>
    <mergeCell ref="UXD23:UXE23"/>
    <mergeCell ref="UXI23:UXJ23"/>
    <mergeCell ref="UVP23:UVQ23"/>
    <mergeCell ref="UVU23:UVV23"/>
    <mergeCell ref="UVZ23:UWA23"/>
    <mergeCell ref="UWE23:UWF23"/>
    <mergeCell ref="UWJ23:UWK23"/>
    <mergeCell ref="UUQ23:UUR23"/>
    <mergeCell ref="UUV23:UUW23"/>
    <mergeCell ref="UVA23:UVB23"/>
    <mergeCell ref="UVF23:UVG23"/>
    <mergeCell ref="UVK23:UVL23"/>
    <mergeCell ref="VHD23:VHE23"/>
    <mergeCell ref="VHI23:VHJ23"/>
    <mergeCell ref="VHN23:VHO23"/>
    <mergeCell ref="VHS23:VHT23"/>
    <mergeCell ref="VHX23:VHY23"/>
    <mergeCell ref="VGE23:VGF23"/>
    <mergeCell ref="VGJ23:VGK23"/>
    <mergeCell ref="VGO23:VGP23"/>
    <mergeCell ref="VGT23:VGU23"/>
    <mergeCell ref="VGY23:VGZ23"/>
    <mergeCell ref="VFF23:VFG23"/>
    <mergeCell ref="VFK23:VFL23"/>
    <mergeCell ref="VFP23:VFQ23"/>
    <mergeCell ref="VFU23:VFV23"/>
    <mergeCell ref="VFZ23:VGA23"/>
    <mergeCell ref="VEG23:VEH23"/>
    <mergeCell ref="VEL23:VEM23"/>
    <mergeCell ref="VEQ23:VER23"/>
    <mergeCell ref="VEV23:VEW23"/>
    <mergeCell ref="VFA23:VFB23"/>
    <mergeCell ref="VDH23:VDI23"/>
    <mergeCell ref="VDM23:VDN23"/>
    <mergeCell ref="VDR23:VDS23"/>
    <mergeCell ref="VDW23:VDX23"/>
    <mergeCell ref="VEB23:VEC23"/>
    <mergeCell ref="VCI23:VCJ23"/>
    <mergeCell ref="VCN23:VCO23"/>
    <mergeCell ref="VCS23:VCT23"/>
    <mergeCell ref="VCX23:VCY23"/>
    <mergeCell ref="VDC23:VDD23"/>
    <mergeCell ref="VBJ23:VBK23"/>
    <mergeCell ref="VBO23:VBP23"/>
    <mergeCell ref="VBT23:VBU23"/>
    <mergeCell ref="VBY23:VBZ23"/>
    <mergeCell ref="VCD23:VCE23"/>
    <mergeCell ref="VNW23:VNX23"/>
    <mergeCell ref="VOB23:VOC23"/>
    <mergeCell ref="VOG23:VOH23"/>
    <mergeCell ref="VOL23:VOM23"/>
    <mergeCell ref="VOQ23:VOR23"/>
    <mergeCell ref="VMX23:VMY23"/>
    <mergeCell ref="VNC23:VND23"/>
    <mergeCell ref="VNH23:VNI23"/>
    <mergeCell ref="VNM23:VNN23"/>
    <mergeCell ref="VNR23:VNS23"/>
    <mergeCell ref="VLY23:VLZ23"/>
    <mergeCell ref="VMD23:VME23"/>
    <mergeCell ref="VMI23:VMJ23"/>
    <mergeCell ref="VMN23:VMO23"/>
    <mergeCell ref="VMS23:VMT23"/>
    <mergeCell ref="VKZ23:VLA23"/>
    <mergeCell ref="VLE23:VLF23"/>
    <mergeCell ref="VLJ23:VLK23"/>
    <mergeCell ref="VLO23:VLP23"/>
    <mergeCell ref="VLT23:VLU23"/>
    <mergeCell ref="VKA23:VKB23"/>
    <mergeCell ref="VKF23:VKG23"/>
    <mergeCell ref="VKK23:VKL23"/>
    <mergeCell ref="VKP23:VKQ23"/>
    <mergeCell ref="VKU23:VKV23"/>
    <mergeCell ref="VJB23:VJC23"/>
    <mergeCell ref="VJG23:VJH23"/>
    <mergeCell ref="VJL23:VJM23"/>
    <mergeCell ref="VJQ23:VJR23"/>
    <mergeCell ref="VJV23:VJW23"/>
    <mergeCell ref="VIC23:VID23"/>
    <mergeCell ref="VIH23:VII23"/>
    <mergeCell ref="VIM23:VIN23"/>
    <mergeCell ref="VIR23:VIS23"/>
    <mergeCell ref="VIW23:VIX23"/>
    <mergeCell ref="VUP23:VUQ23"/>
    <mergeCell ref="VUU23:VUV23"/>
    <mergeCell ref="VUZ23:VVA23"/>
    <mergeCell ref="VVE23:VVF23"/>
    <mergeCell ref="VVJ23:VVK23"/>
    <mergeCell ref="VTQ23:VTR23"/>
    <mergeCell ref="VTV23:VTW23"/>
    <mergeCell ref="VUA23:VUB23"/>
    <mergeCell ref="VUF23:VUG23"/>
    <mergeCell ref="VUK23:VUL23"/>
    <mergeCell ref="VSR23:VSS23"/>
    <mergeCell ref="VSW23:VSX23"/>
    <mergeCell ref="VTB23:VTC23"/>
    <mergeCell ref="VTG23:VTH23"/>
    <mergeCell ref="VTL23:VTM23"/>
    <mergeCell ref="VRS23:VRT23"/>
    <mergeCell ref="VRX23:VRY23"/>
    <mergeCell ref="VSC23:VSD23"/>
    <mergeCell ref="VSH23:VSI23"/>
    <mergeCell ref="VSM23:VSN23"/>
    <mergeCell ref="VQT23:VQU23"/>
    <mergeCell ref="VQY23:VQZ23"/>
    <mergeCell ref="VRD23:VRE23"/>
    <mergeCell ref="VRI23:VRJ23"/>
    <mergeCell ref="VRN23:VRO23"/>
    <mergeCell ref="VPU23:VPV23"/>
    <mergeCell ref="VPZ23:VQA23"/>
    <mergeCell ref="VQE23:VQF23"/>
    <mergeCell ref="VQJ23:VQK23"/>
    <mergeCell ref="VQO23:VQP23"/>
    <mergeCell ref="VOV23:VOW23"/>
    <mergeCell ref="VPA23:VPB23"/>
    <mergeCell ref="VPF23:VPG23"/>
    <mergeCell ref="VPK23:VPL23"/>
    <mergeCell ref="VPP23:VPQ23"/>
    <mergeCell ref="WBI23:WBJ23"/>
    <mergeCell ref="WBN23:WBO23"/>
    <mergeCell ref="WBS23:WBT23"/>
    <mergeCell ref="WBX23:WBY23"/>
    <mergeCell ref="WCC23:WCD23"/>
    <mergeCell ref="WAJ23:WAK23"/>
    <mergeCell ref="WAO23:WAP23"/>
    <mergeCell ref="WAT23:WAU23"/>
    <mergeCell ref="WAY23:WAZ23"/>
    <mergeCell ref="WBD23:WBE23"/>
    <mergeCell ref="VZK23:VZL23"/>
    <mergeCell ref="VZP23:VZQ23"/>
    <mergeCell ref="VZU23:VZV23"/>
    <mergeCell ref="VZZ23:WAA23"/>
    <mergeCell ref="WAE23:WAF23"/>
    <mergeCell ref="VYL23:VYM23"/>
    <mergeCell ref="VYQ23:VYR23"/>
    <mergeCell ref="VYV23:VYW23"/>
    <mergeCell ref="VZA23:VZB23"/>
    <mergeCell ref="VZF23:VZG23"/>
    <mergeCell ref="VXM23:VXN23"/>
    <mergeCell ref="VXR23:VXS23"/>
    <mergeCell ref="VXW23:VXX23"/>
    <mergeCell ref="VYB23:VYC23"/>
    <mergeCell ref="VYG23:VYH23"/>
    <mergeCell ref="VWN23:VWO23"/>
    <mergeCell ref="VWS23:VWT23"/>
    <mergeCell ref="VWX23:VWY23"/>
    <mergeCell ref="VXC23:VXD23"/>
    <mergeCell ref="VXH23:VXI23"/>
    <mergeCell ref="VVO23:VVP23"/>
    <mergeCell ref="VVT23:VVU23"/>
    <mergeCell ref="VVY23:VVZ23"/>
    <mergeCell ref="VWD23:VWE23"/>
    <mergeCell ref="VWI23:VWJ23"/>
    <mergeCell ref="WIB23:WIC23"/>
    <mergeCell ref="WIG23:WIH23"/>
    <mergeCell ref="WIL23:WIM23"/>
    <mergeCell ref="WIQ23:WIR23"/>
    <mergeCell ref="WIV23:WIW23"/>
    <mergeCell ref="WHC23:WHD23"/>
    <mergeCell ref="WHH23:WHI23"/>
    <mergeCell ref="WHM23:WHN23"/>
    <mergeCell ref="WHR23:WHS23"/>
    <mergeCell ref="WHW23:WHX23"/>
    <mergeCell ref="WGD23:WGE23"/>
    <mergeCell ref="WGI23:WGJ23"/>
    <mergeCell ref="WGN23:WGO23"/>
    <mergeCell ref="WGS23:WGT23"/>
    <mergeCell ref="WGX23:WGY23"/>
    <mergeCell ref="WFE23:WFF23"/>
    <mergeCell ref="WFJ23:WFK23"/>
    <mergeCell ref="WFO23:WFP23"/>
    <mergeCell ref="WFT23:WFU23"/>
    <mergeCell ref="WFY23:WFZ23"/>
    <mergeCell ref="WEF23:WEG23"/>
    <mergeCell ref="WEK23:WEL23"/>
    <mergeCell ref="WEP23:WEQ23"/>
    <mergeCell ref="WEU23:WEV23"/>
    <mergeCell ref="WEZ23:WFA23"/>
    <mergeCell ref="WDG23:WDH23"/>
    <mergeCell ref="WDL23:WDM23"/>
    <mergeCell ref="WDQ23:WDR23"/>
    <mergeCell ref="WDV23:WDW23"/>
    <mergeCell ref="WEA23:WEB23"/>
    <mergeCell ref="WCH23:WCI23"/>
    <mergeCell ref="WCM23:WCN23"/>
    <mergeCell ref="WCR23:WCS23"/>
    <mergeCell ref="WCW23:WCX23"/>
    <mergeCell ref="WDB23:WDC23"/>
    <mergeCell ref="WOU23:WOV23"/>
    <mergeCell ref="WOZ23:WPA23"/>
    <mergeCell ref="WPE23:WPF23"/>
    <mergeCell ref="WPJ23:WPK23"/>
    <mergeCell ref="WPO23:WPP23"/>
    <mergeCell ref="WNV23:WNW23"/>
    <mergeCell ref="WOA23:WOB23"/>
    <mergeCell ref="WOF23:WOG23"/>
    <mergeCell ref="WOK23:WOL23"/>
    <mergeCell ref="WOP23:WOQ23"/>
    <mergeCell ref="WMW23:WMX23"/>
    <mergeCell ref="WNB23:WNC23"/>
    <mergeCell ref="WNG23:WNH23"/>
    <mergeCell ref="WNL23:WNM23"/>
    <mergeCell ref="WNQ23:WNR23"/>
    <mergeCell ref="WLX23:WLY23"/>
    <mergeCell ref="WMC23:WMD23"/>
    <mergeCell ref="WMH23:WMI23"/>
    <mergeCell ref="WMM23:WMN23"/>
    <mergeCell ref="WMR23:WMS23"/>
    <mergeCell ref="WKY23:WKZ23"/>
    <mergeCell ref="WLD23:WLE23"/>
    <mergeCell ref="WLI23:WLJ23"/>
    <mergeCell ref="WLN23:WLO23"/>
    <mergeCell ref="WLS23:WLT23"/>
    <mergeCell ref="WJZ23:WKA23"/>
    <mergeCell ref="WKE23:WKF23"/>
    <mergeCell ref="WKJ23:WKK23"/>
    <mergeCell ref="WKO23:WKP23"/>
    <mergeCell ref="WKT23:WKU23"/>
    <mergeCell ref="WJA23:WJB23"/>
    <mergeCell ref="WJF23:WJG23"/>
    <mergeCell ref="WJK23:WJL23"/>
    <mergeCell ref="WJP23:WJQ23"/>
    <mergeCell ref="WJU23:WJV23"/>
    <mergeCell ref="WXG23:WXH23"/>
    <mergeCell ref="WVN23:WVO23"/>
    <mergeCell ref="WVS23:WVT23"/>
    <mergeCell ref="WVX23:WVY23"/>
    <mergeCell ref="WWC23:WWD23"/>
    <mergeCell ref="WWH23:WWI23"/>
    <mergeCell ref="WUO23:WUP23"/>
    <mergeCell ref="WUT23:WUU23"/>
    <mergeCell ref="WUY23:WUZ23"/>
    <mergeCell ref="WVD23:WVE23"/>
    <mergeCell ref="WVI23:WVJ23"/>
    <mergeCell ref="WTP23:WTQ23"/>
    <mergeCell ref="WTU23:WTV23"/>
    <mergeCell ref="WTZ23:WUA23"/>
    <mergeCell ref="WUE23:WUF23"/>
    <mergeCell ref="WUJ23:WUK23"/>
    <mergeCell ref="WSQ23:WSR23"/>
    <mergeCell ref="WSV23:WSW23"/>
    <mergeCell ref="WTA23:WTB23"/>
    <mergeCell ref="WTF23:WTG23"/>
    <mergeCell ref="WTK23:WTL23"/>
    <mergeCell ref="WRR23:WRS23"/>
    <mergeCell ref="WRW23:WRX23"/>
    <mergeCell ref="WSB23:WSC23"/>
    <mergeCell ref="WSG23:WSH23"/>
    <mergeCell ref="WSL23:WSM23"/>
    <mergeCell ref="WQS23:WQT23"/>
    <mergeCell ref="WQX23:WQY23"/>
    <mergeCell ref="WRC23:WRD23"/>
    <mergeCell ref="WRH23:WRI23"/>
    <mergeCell ref="WRM23:WRN23"/>
    <mergeCell ref="WPT23:WPU23"/>
    <mergeCell ref="WPY23:WPZ23"/>
    <mergeCell ref="WQD23:WQE23"/>
    <mergeCell ref="WQI23:WQJ23"/>
    <mergeCell ref="WQN23:WQO23"/>
    <mergeCell ref="CK24:CL24"/>
    <mergeCell ref="CP24:CQ24"/>
    <mergeCell ref="CU24:CV24"/>
    <mergeCell ref="CZ24:DA24"/>
    <mergeCell ref="BG24:BH24"/>
    <mergeCell ref="BL24:BM24"/>
    <mergeCell ref="BQ24:BR24"/>
    <mergeCell ref="BV24:BW24"/>
    <mergeCell ref="CA24:CB24"/>
    <mergeCell ref="AH24:AI24"/>
    <mergeCell ref="AM24:AN24"/>
    <mergeCell ref="AR24:AS24"/>
    <mergeCell ref="AW24:AX24"/>
    <mergeCell ref="BB24:BC24"/>
    <mergeCell ref="I24:J24"/>
    <mergeCell ref="N24:O24"/>
    <mergeCell ref="S24:T24"/>
    <mergeCell ref="X24:Y24"/>
    <mergeCell ref="AC24:AD24"/>
    <mergeCell ref="XEE23:XEF23"/>
    <mergeCell ref="XEJ23:XEK23"/>
    <mergeCell ref="XEO23:XEP23"/>
    <mergeCell ref="XET23:XEU23"/>
    <mergeCell ref="XEY23:XEZ23"/>
    <mergeCell ref="XDF23:XDG23"/>
    <mergeCell ref="XDK23:XDL23"/>
    <mergeCell ref="XDP23:XDQ23"/>
    <mergeCell ref="XDU23:XDV23"/>
    <mergeCell ref="XDZ23:XEA23"/>
    <mergeCell ref="XCG23:XCH23"/>
    <mergeCell ref="XCL23:XCM23"/>
    <mergeCell ref="XCQ23:XCR23"/>
    <mergeCell ref="XCV23:XCW23"/>
    <mergeCell ref="XDA23:XDB23"/>
    <mergeCell ref="XBH23:XBI23"/>
    <mergeCell ref="XBM23:XBN23"/>
    <mergeCell ref="XBR23:XBS23"/>
    <mergeCell ref="XBW23:XBX23"/>
    <mergeCell ref="XCB23:XCC23"/>
    <mergeCell ref="XAI23:XAJ23"/>
    <mergeCell ref="XAN23:XAO23"/>
    <mergeCell ref="XAS23:XAT23"/>
    <mergeCell ref="XAX23:XAY23"/>
    <mergeCell ref="XBC23:XBD23"/>
    <mergeCell ref="WZJ23:WZK23"/>
    <mergeCell ref="WZO23:WZP23"/>
    <mergeCell ref="WZT23:WZU23"/>
    <mergeCell ref="WZY23:WZZ23"/>
    <mergeCell ref="XAD23:XAE23"/>
    <mergeCell ref="WYK23:WYL23"/>
    <mergeCell ref="WYP23:WYQ23"/>
    <mergeCell ref="WYU23:WYV23"/>
    <mergeCell ref="WYZ23:WZA23"/>
    <mergeCell ref="WZE23:WZF23"/>
    <mergeCell ref="WXL23:WXM23"/>
    <mergeCell ref="WXQ23:WXR23"/>
    <mergeCell ref="WXV23:WXW23"/>
    <mergeCell ref="WYA23:WYB23"/>
    <mergeCell ref="WYF23:WYG23"/>
    <mergeCell ref="WWM23:WWN23"/>
    <mergeCell ref="WWR23:WWS23"/>
    <mergeCell ref="WWW23:WWX23"/>
    <mergeCell ref="WXB23:WXC23"/>
    <mergeCell ref="IY24:IZ24"/>
    <mergeCell ref="JD24:JE24"/>
    <mergeCell ref="JI24:JJ24"/>
    <mergeCell ref="JN24:JO24"/>
    <mergeCell ref="JS24:JT24"/>
    <mergeCell ref="HZ24:IA24"/>
    <mergeCell ref="IE24:IF24"/>
    <mergeCell ref="IJ24:IK24"/>
    <mergeCell ref="IO24:IP24"/>
    <mergeCell ref="IT24:IU24"/>
    <mergeCell ref="HA24:HB24"/>
    <mergeCell ref="HF24:HG24"/>
    <mergeCell ref="HK24:HL24"/>
    <mergeCell ref="HP24:HQ24"/>
    <mergeCell ref="HU24:HV24"/>
    <mergeCell ref="GB24:GC24"/>
    <mergeCell ref="GG24:GH24"/>
    <mergeCell ref="GL24:GM24"/>
    <mergeCell ref="GQ24:GR24"/>
    <mergeCell ref="GV24:GW24"/>
    <mergeCell ref="FC24:FD24"/>
    <mergeCell ref="FH24:FI24"/>
    <mergeCell ref="FM24:FN24"/>
    <mergeCell ref="FR24:FS24"/>
    <mergeCell ref="FW24:FX24"/>
    <mergeCell ref="ED24:EE24"/>
    <mergeCell ref="EI24:EJ24"/>
    <mergeCell ref="EN24:EO24"/>
    <mergeCell ref="ES24:ET24"/>
    <mergeCell ref="EX24:EY24"/>
    <mergeCell ref="DE24:DF24"/>
    <mergeCell ref="DJ24:DK24"/>
    <mergeCell ref="DO24:DP24"/>
    <mergeCell ref="DT24:DU24"/>
    <mergeCell ref="DY24:DZ24"/>
    <mergeCell ref="PR24:PS24"/>
    <mergeCell ref="PW24:PX24"/>
    <mergeCell ref="QB24:QC24"/>
    <mergeCell ref="QG24:QH24"/>
    <mergeCell ref="QL24:QM24"/>
    <mergeCell ref="OS24:OT24"/>
    <mergeCell ref="OX24:OY24"/>
    <mergeCell ref="PC24:PD24"/>
    <mergeCell ref="PH24:PI24"/>
    <mergeCell ref="PM24:PN24"/>
    <mergeCell ref="NT24:NU24"/>
    <mergeCell ref="NY24:NZ24"/>
    <mergeCell ref="OD24:OE24"/>
    <mergeCell ref="OI24:OJ24"/>
    <mergeCell ref="ON24:OO24"/>
    <mergeCell ref="MU24:MV24"/>
    <mergeCell ref="MZ24:NA24"/>
    <mergeCell ref="NE24:NF24"/>
    <mergeCell ref="NJ24:NK24"/>
    <mergeCell ref="NO24:NP24"/>
    <mergeCell ref="LV24:LW24"/>
    <mergeCell ref="MA24:MB24"/>
    <mergeCell ref="MF24:MG24"/>
    <mergeCell ref="MK24:ML24"/>
    <mergeCell ref="MP24:MQ24"/>
    <mergeCell ref="KW24:KX24"/>
    <mergeCell ref="LB24:LC24"/>
    <mergeCell ref="LG24:LH24"/>
    <mergeCell ref="LL24:LM24"/>
    <mergeCell ref="LQ24:LR24"/>
    <mergeCell ref="JX24:JY24"/>
    <mergeCell ref="KC24:KD24"/>
    <mergeCell ref="KH24:KI24"/>
    <mergeCell ref="KM24:KN24"/>
    <mergeCell ref="KR24:KS24"/>
    <mergeCell ref="WK24:WL24"/>
    <mergeCell ref="WP24:WQ24"/>
    <mergeCell ref="WU24:WV24"/>
    <mergeCell ref="WZ24:XA24"/>
    <mergeCell ref="XE24:XF24"/>
    <mergeCell ref="VL24:VM24"/>
    <mergeCell ref="VQ24:VR24"/>
    <mergeCell ref="VV24:VW24"/>
    <mergeCell ref="WA24:WB24"/>
    <mergeCell ref="WF24:WG24"/>
    <mergeCell ref="UM24:UN24"/>
    <mergeCell ref="UR24:US24"/>
    <mergeCell ref="UW24:UX24"/>
    <mergeCell ref="VB24:VC24"/>
    <mergeCell ref="VG24:VH24"/>
    <mergeCell ref="TN24:TO24"/>
    <mergeCell ref="TS24:TT24"/>
    <mergeCell ref="TX24:TY24"/>
    <mergeCell ref="UC24:UD24"/>
    <mergeCell ref="UH24:UI24"/>
    <mergeCell ref="SO24:SP24"/>
    <mergeCell ref="ST24:SU24"/>
    <mergeCell ref="SY24:SZ24"/>
    <mergeCell ref="TD24:TE24"/>
    <mergeCell ref="TI24:TJ24"/>
    <mergeCell ref="RP24:RQ24"/>
    <mergeCell ref="RU24:RV24"/>
    <mergeCell ref="RZ24:SA24"/>
    <mergeCell ref="SE24:SF24"/>
    <mergeCell ref="SJ24:SK24"/>
    <mergeCell ref="QQ24:QR24"/>
    <mergeCell ref="QV24:QW24"/>
    <mergeCell ref="RA24:RB24"/>
    <mergeCell ref="RF24:RG24"/>
    <mergeCell ref="RK24:RL24"/>
    <mergeCell ref="ADD24:ADE24"/>
    <mergeCell ref="ADI24:ADJ24"/>
    <mergeCell ref="ADN24:ADO24"/>
    <mergeCell ref="ADS24:ADT24"/>
    <mergeCell ref="ADX24:ADY24"/>
    <mergeCell ref="ACE24:ACF24"/>
    <mergeCell ref="ACJ24:ACK24"/>
    <mergeCell ref="ACO24:ACP24"/>
    <mergeCell ref="ACT24:ACU24"/>
    <mergeCell ref="ACY24:ACZ24"/>
    <mergeCell ref="ABF24:ABG24"/>
    <mergeCell ref="ABK24:ABL24"/>
    <mergeCell ref="ABP24:ABQ24"/>
    <mergeCell ref="ABU24:ABV24"/>
    <mergeCell ref="ABZ24:ACA24"/>
    <mergeCell ref="AAG24:AAH24"/>
    <mergeCell ref="AAL24:AAM24"/>
    <mergeCell ref="AAQ24:AAR24"/>
    <mergeCell ref="AAV24:AAW24"/>
    <mergeCell ref="ABA24:ABB24"/>
    <mergeCell ref="ZH24:ZI24"/>
    <mergeCell ref="ZM24:ZN24"/>
    <mergeCell ref="ZR24:ZS24"/>
    <mergeCell ref="ZW24:ZX24"/>
    <mergeCell ref="AAB24:AAC24"/>
    <mergeCell ref="YI24:YJ24"/>
    <mergeCell ref="YN24:YO24"/>
    <mergeCell ref="YS24:YT24"/>
    <mergeCell ref="YX24:YY24"/>
    <mergeCell ref="ZC24:ZD24"/>
    <mergeCell ref="XJ24:XK24"/>
    <mergeCell ref="XO24:XP24"/>
    <mergeCell ref="XT24:XU24"/>
    <mergeCell ref="XY24:XZ24"/>
    <mergeCell ref="YD24:YE24"/>
    <mergeCell ref="AJW24:AJX24"/>
    <mergeCell ref="AKB24:AKC24"/>
    <mergeCell ref="AKG24:AKH24"/>
    <mergeCell ref="AKL24:AKM24"/>
    <mergeCell ref="AKQ24:AKR24"/>
    <mergeCell ref="AIX24:AIY24"/>
    <mergeCell ref="AJC24:AJD24"/>
    <mergeCell ref="AJH24:AJI24"/>
    <mergeCell ref="AJM24:AJN24"/>
    <mergeCell ref="AJR24:AJS24"/>
    <mergeCell ref="AHY24:AHZ24"/>
    <mergeCell ref="AID24:AIE24"/>
    <mergeCell ref="AII24:AIJ24"/>
    <mergeCell ref="AIN24:AIO24"/>
    <mergeCell ref="AIS24:AIT24"/>
    <mergeCell ref="AGZ24:AHA24"/>
    <mergeCell ref="AHE24:AHF24"/>
    <mergeCell ref="AHJ24:AHK24"/>
    <mergeCell ref="AHO24:AHP24"/>
    <mergeCell ref="AHT24:AHU24"/>
    <mergeCell ref="AGA24:AGB24"/>
    <mergeCell ref="AGF24:AGG24"/>
    <mergeCell ref="AGK24:AGL24"/>
    <mergeCell ref="AGP24:AGQ24"/>
    <mergeCell ref="AGU24:AGV24"/>
    <mergeCell ref="AFB24:AFC24"/>
    <mergeCell ref="AFG24:AFH24"/>
    <mergeCell ref="AFL24:AFM24"/>
    <mergeCell ref="AFQ24:AFR24"/>
    <mergeCell ref="AFV24:AFW24"/>
    <mergeCell ref="AEC24:AED24"/>
    <mergeCell ref="AEH24:AEI24"/>
    <mergeCell ref="AEM24:AEN24"/>
    <mergeCell ref="AER24:AES24"/>
    <mergeCell ref="AEW24:AEX24"/>
    <mergeCell ref="AQP24:AQQ24"/>
    <mergeCell ref="AQU24:AQV24"/>
    <mergeCell ref="AQZ24:ARA24"/>
    <mergeCell ref="ARE24:ARF24"/>
    <mergeCell ref="ARJ24:ARK24"/>
    <mergeCell ref="APQ24:APR24"/>
    <mergeCell ref="APV24:APW24"/>
    <mergeCell ref="AQA24:AQB24"/>
    <mergeCell ref="AQF24:AQG24"/>
    <mergeCell ref="AQK24:AQL24"/>
    <mergeCell ref="AOR24:AOS24"/>
    <mergeCell ref="AOW24:AOX24"/>
    <mergeCell ref="APB24:APC24"/>
    <mergeCell ref="APG24:APH24"/>
    <mergeCell ref="APL24:APM24"/>
    <mergeCell ref="ANS24:ANT24"/>
    <mergeCell ref="ANX24:ANY24"/>
    <mergeCell ref="AOC24:AOD24"/>
    <mergeCell ref="AOH24:AOI24"/>
    <mergeCell ref="AOM24:AON24"/>
    <mergeCell ref="AMT24:AMU24"/>
    <mergeCell ref="AMY24:AMZ24"/>
    <mergeCell ref="AND24:ANE24"/>
    <mergeCell ref="ANI24:ANJ24"/>
    <mergeCell ref="ANN24:ANO24"/>
    <mergeCell ref="ALU24:ALV24"/>
    <mergeCell ref="ALZ24:AMA24"/>
    <mergeCell ref="AME24:AMF24"/>
    <mergeCell ref="AMJ24:AMK24"/>
    <mergeCell ref="AMO24:AMP24"/>
    <mergeCell ref="AKV24:AKW24"/>
    <mergeCell ref="ALA24:ALB24"/>
    <mergeCell ref="ALF24:ALG24"/>
    <mergeCell ref="ALK24:ALL24"/>
    <mergeCell ref="ALP24:ALQ24"/>
    <mergeCell ref="AXI24:AXJ24"/>
    <mergeCell ref="AXN24:AXO24"/>
    <mergeCell ref="AXS24:AXT24"/>
    <mergeCell ref="AXX24:AXY24"/>
    <mergeCell ref="AYC24:AYD24"/>
    <mergeCell ref="AWJ24:AWK24"/>
    <mergeCell ref="AWO24:AWP24"/>
    <mergeCell ref="AWT24:AWU24"/>
    <mergeCell ref="AWY24:AWZ24"/>
    <mergeCell ref="AXD24:AXE24"/>
    <mergeCell ref="AVK24:AVL24"/>
    <mergeCell ref="AVP24:AVQ24"/>
    <mergeCell ref="AVU24:AVV24"/>
    <mergeCell ref="AVZ24:AWA24"/>
    <mergeCell ref="AWE24:AWF24"/>
    <mergeCell ref="AUL24:AUM24"/>
    <mergeCell ref="AUQ24:AUR24"/>
    <mergeCell ref="AUV24:AUW24"/>
    <mergeCell ref="AVA24:AVB24"/>
    <mergeCell ref="AVF24:AVG24"/>
    <mergeCell ref="ATM24:ATN24"/>
    <mergeCell ref="ATR24:ATS24"/>
    <mergeCell ref="ATW24:ATX24"/>
    <mergeCell ref="AUB24:AUC24"/>
    <mergeCell ref="AUG24:AUH24"/>
    <mergeCell ref="ASN24:ASO24"/>
    <mergeCell ref="ASS24:AST24"/>
    <mergeCell ref="ASX24:ASY24"/>
    <mergeCell ref="ATC24:ATD24"/>
    <mergeCell ref="ATH24:ATI24"/>
    <mergeCell ref="ARO24:ARP24"/>
    <mergeCell ref="ART24:ARU24"/>
    <mergeCell ref="ARY24:ARZ24"/>
    <mergeCell ref="ASD24:ASE24"/>
    <mergeCell ref="ASI24:ASJ24"/>
    <mergeCell ref="BEB24:BEC24"/>
    <mergeCell ref="BEG24:BEH24"/>
    <mergeCell ref="BEL24:BEM24"/>
    <mergeCell ref="BEQ24:BER24"/>
    <mergeCell ref="BEV24:BEW24"/>
    <mergeCell ref="BDC24:BDD24"/>
    <mergeCell ref="BDH24:BDI24"/>
    <mergeCell ref="BDM24:BDN24"/>
    <mergeCell ref="BDR24:BDS24"/>
    <mergeCell ref="BDW24:BDX24"/>
    <mergeCell ref="BCD24:BCE24"/>
    <mergeCell ref="BCI24:BCJ24"/>
    <mergeCell ref="BCN24:BCO24"/>
    <mergeCell ref="BCS24:BCT24"/>
    <mergeCell ref="BCX24:BCY24"/>
    <mergeCell ref="BBE24:BBF24"/>
    <mergeCell ref="BBJ24:BBK24"/>
    <mergeCell ref="BBO24:BBP24"/>
    <mergeCell ref="BBT24:BBU24"/>
    <mergeCell ref="BBY24:BBZ24"/>
    <mergeCell ref="BAF24:BAG24"/>
    <mergeCell ref="BAK24:BAL24"/>
    <mergeCell ref="BAP24:BAQ24"/>
    <mergeCell ref="BAU24:BAV24"/>
    <mergeCell ref="BAZ24:BBA24"/>
    <mergeCell ref="AZG24:AZH24"/>
    <mergeCell ref="AZL24:AZM24"/>
    <mergeCell ref="AZQ24:AZR24"/>
    <mergeCell ref="AZV24:AZW24"/>
    <mergeCell ref="BAA24:BAB24"/>
    <mergeCell ref="AYH24:AYI24"/>
    <mergeCell ref="AYM24:AYN24"/>
    <mergeCell ref="AYR24:AYS24"/>
    <mergeCell ref="AYW24:AYX24"/>
    <mergeCell ref="AZB24:AZC24"/>
    <mergeCell ref="BKU24:BKV24"/>
    <mergeCell ref="BKZ24:BLA24"/>
    <mergeCell ref="BLE24:BLF24"/>
    <mergeCell ref="BLJ24:BLK24"/>
    <mergeCell ref="BLO24:BLP24"/>
    <mergeCell ref="BJV24:BJW24"/>
    <mergeCell ref="BKA24:BKB24"/>
    <mergeCell ref="BKF24:BKG24"/>
    <mergeCell ref="BKK24:BKL24"/>
    <mergeCell ref="BKP24:BKQ24"/>
    <mergeCell ref="BIW24:BIX24"/>
    <mergeCell ref="BJB24:BJC24"/>
    <mergeCell ref="BJG24:BJH24"/>
    <mergeCell ref="BJL24:BJM24"/>
    <mergeCell ref="BJQ24:BJR24"/>
    <mergeCell ref="BHX24:BHY24"/>
    <mergeCell ref="BIC24:BID24"/>
    <mergeCell ref="BIH24:BII24"/>
    <mergeCell ref="BIM24:BIN24"/>
    <mergeCell ref="BIR24:BIS24"/>
    <mergeCell ref="BGY24:BGZ24"/>
    <mergeCell ref="BHD24:BHE24"/>
    <mergeCell ref="BHI24:BHJ24"/>
    <mergeCell ref="BHN24:BHO24"/>
    <mergeCell ref="BHS24:BHT24"/>
    <mergeCell ref="BFZ24:BGA24"/>
    <mergeCell ref="BGE24:BGF24"/>
    <mergeCell ref="BGJ24:BGK24"/>
    <mergeCell ref="BGO24:BGP24"/>
    <mergeCell ref="BGT24:BGU24"/>
    <mergeCell ref="BFA24:BFB24"/>
    <mergeCell ref="BFF24:BFG24"/>
    <mergeCell ref="BFK24:BFL24"/>
    <mergeCell ref="BFP24:BFQ24"/>
    <mergeCell ref="BFU24:BFV24"/>
    <mergeCell ref="BRN24:BRO24"/>
    <mergeCell ref="BRS24:BRT24"/>
    <mergeCell ref="BRX24:BRY24"/>
    <mergeCell ref="BSC24:BSD24"/>
    <mergeCell ref="BSH24:BSI24"/>
    <mergeCell ref="BQO24:BQP24"/>
    <mergeCell ref="BQT24:BQU24"/>
    <mergeCell ref="BQY24:BQZ24"/>
    <mergeCell ref="BRD24:BRE24"/>
    <mergeCell ref="BRI24:BRJ24"/>
    <mergeCell ref="BPP24:BPQ24"/>
    <mergeCell ref="BPU24:BPV24"/>
    <mergeCell ref="BPZ24:BQA24"/>
    <mergeCell ref="BQE24:BQF24"/>
    <mergeCell ref="BQJ24:BQK24"/>
    <mergeCell ref="BOQ24:BOR24"/>
    <mergeCell ref="BOV24:BOW24"/>
    <mergeCell ref="BPA24:BPB24"/>
    <mergeCell ref="BPF24:BPG24"/>
    <mergeCell ref="BPK24:BPL24"/>
    <mergeCell ref="BNR24:BNS24"/>
    <mergeCell ref="BNW24:BNX24"/>
    <mergeCell ref="BOB24:BOC24"/>
    <mergeCell ref="BOG24:BOH24"/>
    <mergeCell ref="BOL24:BOM24"/>
    <mergeCell ref="BMS24:BMT24"/>
    <mergeCell ref="BMX24:BMY24"/>
    <mergeCell ref="BNC24:BND24"/>
    <mergeCell ref="BNH24:BNI24"/>
    <mergeCell ref="BNM24:BNN24"/>
    <mergeCell ref="BLT24:BLU24"/>
    <mergeCell ref="BLY24:BLZ24"/>
    <mergeCell ref="BMD24:BME24"/>
    <mergeCell ref="BMI24:BMJ24"/>
    <mergeCell ref="BMN24:BMO24"/>
    <mergeCell ref="BYG24:BYH24"/>
    <mergeCell ref="BYL24:BYM24"/>
    <mergeCell ref="BYQ24:BYR24"/>
    <mergeCell ref="BYV24:BYW24"/>
    <mergeCell ref="BZA24:BZB24"/>
    <mergeCell ref="BXH24:BXI24"/>
    <mergeCell ref="BXM24:BXN24"/>
    <mergeCell ref="BXR24:BXS24"/>
    <mergeCell ref="BXW24:BXX24"/>
    <mergeCell ref="BYB24:BYC24"/>
    <mergeCell ref="BWI24:BWJ24"/>
    <mergeCell ref="BWN24:BWO24"/>
    <mergeCell ref="BWS24:BWT24"/>
    <mergeCell ref="BWX24:BWY24"/>
    <mergeCell ref="BXC24:BXD24"/>
    <mergeCell ref="BVJ24:BVK24"/>
    <mergeCell ref="BVO24:BVP24"/>
    <mergeCell ref="BVT24:BVU24"/>
    <mergeCell ref="BVY24:BVZ24"/>
    <mergeCell ref="BWD24:BWE24"/>
    <mergeCell ref="BUK24:BUL24"/>
    <mergeCell ref="BUP24:BUQ24"/>
    <mergeCell ref="BUU24:BUV24"/>
    <mergeCell ref="BUZ24:BVA24"/>
    <mergeCell ref="BVE24:BVF24"/>
    <mergeCell ref="BTL24:BTM24"/>
    <mergeCell ref="BTQ24:BTR24"/>
    <mergeCell ref="BTV24:BTW24"/>
    <mergeCell ref="BUA24:BUB24"/>
    <mergeCell ref="BUF24:BUG24"/>
    <mergeCell ref="BSM24:BSN24"/>
    <mergeCell ref="BSR24:BSS24"/>
    <mergeCell ref="BSW24:BSX24"/>
    <mergeCell ref="BTB24:BTC24"/>
    <mergeCell ref="BTG24:BTH24"/>
    <mergeCell ref="CEZ24:CFA24"/>
    <mergeCell ref="CFE24:CFF24"/>
    <mergeCell ref="CFJ24:CFK24"/>
    <mergeCell ref="CFO24:CFP24"/>
    <mergeCell ref="CFT24:CFU24"/>
    <mergeCell ref="CEA24:CEB24"/>
    <mergeCell ref="CEF24:CEG24"/>
    <mergeCell ref="CEK24:CEL24"/>
    <mergeCell ref="CEP24:CEQ24"/>
    <mergeCell ref="CEU24:CEV24"/>
    <mergeCell ref="CDB24:CDC24"/>
    <mergeCell ref="CDG24:CDH24"/>
    <mergeCell ref="CDL24:CDM24"/>
    <mergeCell ref="CDQ24:CDR24"/>
    <mergeCell ref="CDV24:CDW24"/>
    <mergeCell ref="CCC24:CCD24"/>
    <mergeCell ref="CCH24:CCI24"/>
    <mergeCell ref="CCM24:CCN24"/>
    <mergeCell ref="CCR24:CCS24"/>
    <mergeCell ref="CCW24:CCX24"/>
    <mergeCell ref="CBD24:CBE24"/>
    <mergeCell ref="CBI24:CBJ24"/>
    <mergeCell ref="CBN24:CBO24"/>
    <mergeCell ref="CBS24:CBT24"/>
    <mergeCell ref="CBX24:CBY24"/>
    <mergeCell ref="CAE24:CAF24"/>
    <mergeCell ref="CAJ24:CAK24"/>
    <mergeCell ref="CAO24:CAP24"/>
    <mergeCell ref="CAT24:CAU24"/>
    <mergeCell ref="CAY24:CAZ24"/>
    <mergeCell ref="BZF24:BZG24"/>
    <mergeCell ref="BZK24:BZL24"/>
    <mergeCell ref="BZP24:BZQ24"/>
    <mergeCell ref="BZU24:BZV24"/>
    <mergeCell ref="BZZ24:CAA24"/>
    <mergeCell ref="CLS24:CLT24"/>
    <mergeCell ref="CLX24:CLY24"/>
    <mergeCell ref="CMC24:CMD24"/>
    <mergeCell ref="CMH24:CMI24"/>
    <mergeCell ref="CMM24:CMN24"/>
    <mergeCell ref="CKT24:CKU24"/>
    <mergeCell ref="CKY24:CKZ24"/>
    <mergeCell ref="CLD24:CLE24"/>
    <mergeCell ref="CLI24:CLJ24"/>
    <mergeCell ref="CLN24:CLO24"/>
    <mergeCell ref="CJU24:CJV24"/>
    <mergeCell ref="CJZ24:CKA24"/>
    <mergeCell ref="CKE24:CKF24"/>
    <mergeCell ref="CKJ24:CKK24"/>
    <mergeCell ref="CKO24:CKP24"/>
    <mergeCell ref="CIV24:CIW24"/>
    <mergeCell ref="CJA24:CJB24"/>
    <mergeCell ref="CJF24:CJG24"/>
    <mergeCell ref="CJK24:CJL24"/>
    <mergeCell ref="CJP24:CJQ24"/>
    <mergeCell ref="CHW24:CHX24"/>
    <mergeCell ref="CIB24:CIC24"/>
    <mergeCell ref="CIG24:CIH24"/>
    <mergeCell ref="CIL24:CIM24"/>
    <mergeCell ref="CIQ24:CIR24"/>
    <mergeCell ref="CGX24:CGY24"/>
    <mergeCell ref="CHC24:CHD24"/>
    <mergeCell ref="CHH24:CHI24"/>
    <mergeCell ref="CHM24:CHN24"/>
    <mergeCell ref="CHR24:CHS24"/>
    <mergeCell ref="CFY24:CFZ24"/>
    <mergeCell ref="CGD24:CGE24"/>
    <mergeCell ref="CGI24:CGJ24"/>
    <mergeCell ref="CGN24:CGO24"/>
    <mergeCell ref="CGS24:CGT24"/>
    <mergeCell ref="CSL24:CSM24"/>
    <mergeCell ref="CSQ24:CSR24"/>
    <mergeCell ref="CSV24:CSW24"/>
    <mergeCell ref="CTA24:CTB24"/>
    <mergeCell ref="CTF24:CTG24"/>
    <mergeCell ref="CRM24:CRN24"/>
    <mergeCell ref="CRR24:CRS24"/>
    <mergeCell ref="CRW24:CRX24"/>
    <mergeCell ref="CSB24:CSC24"/>
    <mergeCell ref="CSG24:CSH24"/>
    <mergeCell ref="CQN24:CQO24"/>
    <mergeCell ref="CQS24:CQT24"/>
    <mergeCell ref="CQX24:CQY24"/>
    <mergeCell ref="CRC24:CRD24"/>
    <mergeCell ref="CRH24:CRI24"/>
    <mergeCell ref="CPO24:CPP24"/>
    <mergeCell ref="CPT24:CPU24"/>
    <mergeCell ref="CPY24:CPZ24"/>
    <mergeCell ref="CQD24:CQE24"/>
    <mergeCell ref="CQI24:CQJ24"/>
    <mergeCell ref="COP24:COQ24"/>
    <mergeCell ref="COU24:COV24"/>
    <mergeCell ref="COZ24:CPA24"/>
    <mergeCell ref="CPE24:CPF24"/>
    <mergeCell ref="CPJ24:CPK24"/>
    <mergeCell ref="CNQ24:CNR24"/>
    <mergeCell ref="CNV24:CNW24"/>
    <mergeCell ref="COA24:COB24"/>
    <mergeCell ref="COF24:COG24"/>
    <mergeCell ref="COK24:COL24"/>
    <mergeCell ref="CMR24:CMS24"/>
    <mergeCell ref="CMW24:CMX24"/>
    <mergeCell ref="CNB24:CNC24"/>
    <mergeCell ref="CNG24:CNH24"/>
    <mergeCell ref="CNL24:CNM24"/>
    <mergeCell ref="CZE24:CZF24"/>
    <mergeCell ref="CZJ24:CZK24"/>
    <mergeCell ref="CZO24:CZP24"/>
    <mergeCell ref="CZT24:CZU24"/>
    <mergeCell ref="CZY24:CZZ24"/>
    <mergeCell ref="CYF24:CYG24"/>
    <mergeCell ref="CYK24:CYL24"/>
    <mergeCell ref="CYP24:CYQ24"/>
    <mergeCell ref="CYU24:CYV24"/>
    <mergeCell ref="CYZ24:CZA24"/>
    <mergeCell ref="CXG24:CXH24"/>
    <mergeCell ref="CXL24:CXM24"/>
    <mergeCell ref="CXQ24:CXR24"/>
    <mergeCell ref="CXV24:CXW24"/>
    <mergeCell ref="CYA24:CYB24"/>
    <mergeCell ref="CWH24:CWI24"/>
    <mergeCell ref="CWM24:CWN24"/>
    <mergeCell ref="CWR24:CWS24"/>
    <mergeCell ref="CWW24:CWX24"/>
    <mergeCell ref="CXB24:CXC24"/>
    <mergeCell ref="CVI24:CVJ24"/>
    <mergeCell ref="CVN24:CVO24"/>
    <mergeCell ref="CVS24:CVT24"/>
    <mergeCell ref="CVX24:CVY24"/>
    <mergeCell ref="CWC24:CWD24"/>
    <mergeCell ref="CUJ24:CUK24"/>
    <mergeCell ref="CUO24:CUP24"/>
    <mergeCell ref="CUT24:CUU24"/>
    <mergeCell ref="CUY24:CUZ24"/>
    <mergeCell ref="CVD24:CVE24"/>
    <mergeCell ref="CTK24:CTL24"/>
    <mergeCell ref="CTP24:CTQ24"/>
    <mergeCell ref="CTU24:CTV24"/>
    <mergeCell ref="CTZ24:CUA24"/>
    <mergeCell ref="CUE24:CUF24"/>
    <mergeCell ref="DFX24:DFY24"/>
    <mergeCell ref="DGC24:DGD24"/>
    <mergeCell ref="DGH24:DGI24"/>
    <mergeCell ref="DGM24:DGN24"/>
    <mergeCell ref="DGR24:DGS24"/>
    <mergeCell ref="DEY24:DEZ24"/>
    <mergeCell ref="DFD24:DFE24"/>
    <mergeCell ref="DFI24:DFJ24"/>
    <mergeCell ref="DFN24:DFO24"/>
    <mergeCell ref="DFS24:DFT24"/>
    <mergeCell ref="DDZ24:DEA24"/>
    <mergeCell ref="DEE24:DEF24"/>
    <mergeCell ref="DEJ24:DEK24"/>
    <mergeCell ref="DEO24:DEP24"/>
    <mergeCell ref="DET24:DEU24"/>
    <mergeCell ref="DDA24:DDB24"/>
    <mergeCell ref="DDF24:DDG24"/>
    <mergeCell ref="DDK24:DDL24"/>
    <mergeCell ref="DDP24:DDQ24"/>
    <mergeCell ref="DDU24:DDV24"/>
    <mergeCell ref="DCB24:DCC24"/>
    <mergeCell ref="DCG24:DCH24"/>
    <mergeCell ref="DCL24:DCM24"/>
    <mergeCell ref="DCQ24:DCR24"/>
    <mergeCell ref="DCV24:DCW24"/>
    <mergeCell ref="DBC24:DBD24"/>
    <mergeCell ref="DBH24:DBI24"/>
    <mergeCell ref="DBM24:DBN24"/>
    <mergeCell ref="DBR24:DBS24"/>
    <mergeCell ref="DBW24:DBX24"/>
    <mergeCell ref="DAD24:DAE24"/>
    <mergeCell ref="DAI24:DAJ24"/>
    <mergeCell ref="DAN24:DAO24"/>
    <mergeCell ref="DAS24:DAT24"/>
    <mergeCell ref="DAX24:DAY24"/>
    <mergeCell ref="DMQ24:DMR24"/>
    <mergeCell ref="DMV24:DMW24"/>
    <mergeCell ref="DNA24:DNB24"/>
    <mergeCell ref="DNF24:DNG24"/>
    <mergeCell ref="DNK24:DNL24"/>
    <mergeCell ref="DLR24:DLS24"/>
    <mergeCell ref="DLW24:DLX24"/>
    <mergeCell ref="DMB24:DMC24"/>
    <mergeCell ref="DMG24:DMH24"/>
    <mergeCell ref="DML24:DMM24"/>
    <mergeCell ref="DKS24:DKT24"/>
    <mergeCell ref="DKX24:DKY24"/>
    <mergeCell ref="DLC24:DLD24"/>
    <mergeCell ref="DLH24:DLI24"/>
    <mergeCell ref="DLM24:DLN24"/>
    <mergeCell ref="DJT24:DJU24"/>
    <mergeCell ref="DJY24:DJZ24"/>
    <mergeCell ref="DKD24:DKE24"/>
    <mergeCell ref="DKI24:DKJ24"/>
    <mergeCell ref="DKN24:DKO24"/>
    <mergeCell ref="DIU24:DIV24"/>
    <mergeCell ref="DIZ24:DJA24"/>
    <mergeCell ref="DJE24:DJF24"/>
    <mergeCell ref="DJJ24:DJK24"/>
    <mergeCell ref="DJO24:DJP24"/>
    <mergeCell ref="DHV24:DHW24"/>
    <mergeCell ref="DIA24:DIB24"/>
    <mergeCell ref="DIF24:DIG24"/>
    <mergeCell ref="DIK24:DIL24"/>
    <mergeCell ref="DIP24:DIQ24"/>
    <mergeCell ref="DGW24:DGX24"/>
    <mergeCell ref="DHB24:DHC24"/>
    <mergeCell ref="DHG24:DHH24"/>
    <mergeCell ref="DHL24:DHM24"/>
    <mergeCell ref="DHQ24:DHR24"/>
    <mergeCell ref="DTJ24:DTK24"/>
    <mergeCell ref="DTO24:DTP24"/>
    <mergeCell ref="DTT24:DTU24"/>
    <mergeCell ref="DTY24:DTZ24"/>
    <mergeCell ref="DUD24:DUE24"/>
    <mergeCell ref="DSK24:DSL24"/>
    <mergeCell ref="DSP24:DSQ24"/>
    <mergeCell ref="DSU24:DSV24"/>
    <mergeCell ref="DSZ24:DTA24"/>
    <mergeCell ref="DTE24:DTF24"/>
    <mergeCell ref="DRL24:DRM24"/>
    <mergeCell ref="DRQ24:DRR24"/>
    <mergeCell ref="DRV24:DRW24"/>
    <mergeCell ref="DSA24:DSB24"/>
    <mergeCell ref="DSF24:DSG24"/>
    <mergeCell ref="DQM24:DQN24"/>
    <mergeCell ref="DQR24:DQS24"/>
    <mergeCell ref="DQW24:DQX24"/>
    <mergeCell ref="DRB24:DRC24"/>
    <mergeCell ref="DRG24:DRH24"/>
    <mergeCell ref="DPN24:DPO24"/>
    <mergeCell ref="DPS24:DPT24"/>
    <mergeCell ref="DPX24:DPY24"/>
    <mergeCell ref="DQC24:DQD24"/>
    <mergeCell ref="DQH24:DQI24"/>
    <mergeCell ref="DOO24:DOP24"/>
    <mergeCell ref="DOT24:DOU24"/>
    <mergeCell ref="DOY24:DOZ24"/>
    <mergeCell ref="DPD24:DPE24"/>
    <mergeCell ref="DPI24:DPJ24"/>
    <mergeCell ref="DNP24:DNQ24"/>
    <mergeCell ref="DNU24:DNV24"/>
    <mergeCell ref="DNZ24:DOA24"/>
    <mergeCell ref="DOE24:DOF24"/>
    <mergeCell ref="DOJ24:DOK24"/>
    <mergeCell ref="EAC24:EAD24"/>
    <mergeCell ref="EAH24:EAI24"/>
    <mergeCell ref="EAM24:EAN24"/>
    <mergeCell ref="EAR24:EAS24"/>
    <mergeCell ref="EAW24:EAX24"/>
    <mergeCell ref="DZD24:DZE24"/>
    <mergeCell ref="DZI24:DZJ24"/>
    <mergeCell ref="DZN24:DZO24"/>
    <mergeCell ref="DZS24:DZT24"/>
    <mergeCell ref="DZX24:DZY24"/>
    <mergeCell ref="DYE24:DYF24"/>
    <mergeCell ref="DYJ24:DYK24"/>
    <mergeCell ref="DYO24:DYP24"/>
    <mergeCell ref="DYT24:DYU24"/>
    <mergeCell ref="DYY24:DYZ24"/>
    <mergeCell ref="DXF24:DXG24"/>
    <mergeCell ref="DXK24:DXL24"/>
    <mergeCell ref="DXP24:DXQ24"/>
    <mergeCell ref="DXU24:DXV24"/>
    <mergeCell ref="DXZ24:DYA24"/>
    <mergeCell ref="DWG24:DWH24"/>
    <mergeCell ref="DWL24:DWM24"/>
    <mergeCell ref="DWQ24:DWR24"/>
    <mergeCell ref="DWV24:DWW24"/>
    <mergeCell ref="DXA24:DXB24"/>
    <mergeCell ref="DVH24:DVI24"/>
    <mergeCell ref="DVM24:DVN24"/>
    <mergeCell ref="DVR24:DVS24"/>
    <mergeCell ref="DVW24:DVX24"/>
    <mergeCell ref="DWB24:DWC24"/>
    <mergeCell ref="DUI24:DUJ24"/>
    <mergeCell ref="DUN24:DUO24"/>
    <mergeCell ref="DUS24:DUT24"/>
    <mergeCell ref="DUX24:DUY24"/>
    <mergeCell ref="DVC24:DVD24"/>
    <mergeCell ref="EGV24:EGW24"/>
    <mergeCell ref="EHA24:EHB24"/>
    <mergeCell ref="EHF24:EHG24"/>
    <mergeCell ref="EHK24:EHL24"/>
    <mergeCell ref="EHP24:EHQ24"/>
    <mergeCell ref="EFW24:EFX24"/>
    <mergeCell ref="EGB24:EGC24"/>
    <mergeCell ref="EGG24:EGH24"/>
    <mergeCell ref="EGL24:EGM24"/>
    <mergeCell ref="EGQ24:EGR24"/>
    <mergeCell ref="EEX24:EEY24"/>
    <mergeCell ref="EFC24:EFD24"/>
    <mergeCell ref="EFH24:EFI24"/>
    <mergeCell ref="EFM24:EFN24"/>
    <mergeCell ref="EFR24:EFS24"/>
    <mergeCell ref="EDY24:EDZ24"/>
    <mergeCell ref="EED24:EEE24"/>
    <mergeCell ref="EEI24:EEJ24"/>
    <mergeCell ref="EEN24:EEO24"/>
    <mergeCell ref="EES24:EET24"/>
    <mergeCell ref="ECZ24:EDA24"/>
    <mergeCell ref="EDE24:EDF24"/>
    <mergeCell ref="EDJ24:EDK24"/>
    <mergeCell ref="EDO24:EDP24"/>
    <mergeCell ref="EDT24:EDU24"/>
    <mergeCell ref="ECA24:ECB24"/>
    <mergeCell ref="ECF24:ECG24"/>
    <mergeCell ref="ECK24:ECL24"/>
    <mergeCell ref="ECP24:ECQ24"/>
    <mergeCell ref="ECU24:ECV24"/>
    <mergeCell ref="EBB24:EBC24"/>
    <mergeCell ref="EBG24:EBH24"/>
    <mergeCell ref="EBL24:EBM24"/>
    <mergeCell ref="EBQ24:EBR24"/>
    <mergeCell ref="EBV24:EBW24"/>
    <mergeCell ref="ENO24:ENP24"/>
    <mergeCell ref="ENT24:ENU24"/>
    <mergeCell ref="ENY24:ENZ24"/>
    <mergeCell ref="EOD24:EOE24"/>
    <mergeCell ref="EOI24:EOJ24"/>
    <mergeCell ref="EMP24:EMQ24"/>
    <mergeCell ref="EMU24:EMV24"/>
    <mergeCell ref="EMZ24:ENA24"/>
    <mergeCell ref="ENE24:ENF24"/>
    <mergeCell ref="ENJ24:ENK24"/>
    <mergeCell ref="ELQ24:ELR24"/>
    <mergeCell ref="ELV24:ELW24"/>
    <mergeCell ref="EMA24:EMB24"/>
    <mergeCell ref="EMF24:EMG24"/>
    <mergeCell ref="EMK24:EML24"/>
    <mergeCell ref="EKR24:EKS24"/>
    <mergeCell ref="EKW24:EKX24"/>
    <mergeCell ref="ELB24:ELC24"/>
    <mergeCell ref="ELG24:ELH24"/>
    <mergeCell ref="ELL24:ELM24"/>
    <mergeCell ref="EJS24:EJT24"/>
    <mergeCell ref="EJX24:EJY24"/>
    <mergeCell ref="EKC24:EKD24"/>
    <mergeCell ref="EKH24:EKI24"/>
    <mergeCell ref="EKM24:EKN24"/>
    <mergeCell ref="EIT24:EIU24"/>
    <mergeCell ref="EIY24:EIZ24"/>
    <mergeCell ref="EJD24:EJE24"/>
    <mergeCell ref="EJI24:EJJ24"/>
    <mergeCell ref="EJN24:EJO24"/>
    <mergeCell ref="EHU24:EHV24"/>
    <mergeCell ref="EHZ24:EIA24"/>
    <mergeCell ref="EIE24:EIF24"/>
    <mergeCell ref="EIJ24:EIK24"/>
    <mergeCell ref="EIO24:EIP24"/>
    <mergeCell ref="EUH24:EUI24"/>
    <mergeCell ref="EUM24:EUN24"/>
    <mergeCell ref="EUR24:EUS24"/>
    <mergeCell ref="EUW24:EUX24"/>
    <mergeCell ref="EVB24:EVC24"/>
    <mergeCell ref="ETI24:ETJ24"/>
    <mergeCell ref="ETN24:ETO24"/>
    <mergeCell ref="ETS24:ETT24"/>
    <mergeCell ref="ETX24:ETY24"/>
    <mergeCell ref="EUC24:EUD24"/>
    <mergeCell ref="ESJ24:ESK24"/>
    <mergeCell ref="ESO24:ESP24"/>
    <mergeCell ref="EST24:ESU24"/>
    <mergeCell ref="ESY24:ESZ24"/>
    <mergeCell ref="ETD24:ETE24"/>
    <mergeCell ref="ERK24:ERL24"/>
    <mergeCell ref="ERP24:ERQ24"/>
    <mergeCell ref="ERU24:ERV24"/>
    <mergeCell ref="ERZ24:ESA24"/>
    <mergeCell ref="ESE24:ESF24"/>
    <mergeCell ref="EQL24:EQM24"/>
    <mergeCell ref="EQQ24:EQR24"/>
    <mergeCell ref="EQV24:EQW24"/>
    <mergeCell ref="ERA24:ERB24"/>
    <mergeCell ref="ERF24:ERG24"/>
    <mergeCell ref="EPM24:EPN24"/>
    <mergeCell ref="EPR24:EPS24"/>
    <mergeCell ref="EPW24:EPX24"/>
    <mergeCell ref="EQB24:EQC24"/>
    <mergeCell ref="EQG24:EQH24"/>
    <mergeCell ref="EON24:EOO24"/>
    <mergeCell ref="EOS24:EOT24"/>
    <mergeCell ref="EOX24:EOY24"/>
    <mergeCell ref="EPC24:EPD24"/>
    <mergeCell ref="EPH24:EPI24"/>
    <mergeCell ref="FBA24:FBB24"/>
    <mergeCell ref="FBF24:FBG24"/>
    <mergeCell ref="FBK24:FBL24"/>
    <mergeCell ref="FBP24:FBQ24"/>
    <mergeCell ref="FBU24:FBV24"/>
    <mergeCell ref="FAB24:FAC24"/>
    <mergeCell ref="FAG24:FAH24"/>
    <mergeCell ref="FAL24:FAM24"/>
    <mergeCell ref="FAQ24:FAR24"/>
    <mergeCell ref="FAV24:FAW24"/>
    <mergeCell ref="EZC24:EZD24"/>
    <mergeCell ref="EZH24:EZI24"/>
    <mergeCell ref="EZM24:EZN24"/>
    <mergeCell ref="EZR24:EZS24"/>
    <mergeCell ref="EZW24:EZX24"/>
    <mergeCell ref="EYD24:EYE24"/>
    <mergeCell ref="EYI24:EYJ24"/>
    <mergeCell ref="EYN24:EYO24"/>
    <mergeCell ref="EYS24:EYT24"/>
    <mergeCell ref="EYX24:EYY24"/>
    <mergeCell ref="EXE24:EXF24"/>
    <mergeCell ref="EXJ24:EXK24"/>
    <mergeCell ref="EXO24:EXP24"/>
    <mergeCell ref="EXT24:EXU24"/>
    <mergeCell ref="EXY24:EXZ24"/>
    <mergeCell ref="EWF24:EWG24"/>
    <mergeCell ref="EWK24:EWL24"/>
    <mergeCell ref="EWP24:EWQ24"/>
    <mergeCell ref="EWU24:EWV24"/>
    <mergeCell ref="EWZ24:EXA24"/>
    <mergeCell ref="EVG24:EVH24"/>
    <mergeCell ref="EVL24:EVM24"/>
    <mergeCell ref="EVQ24:EVR24"/>
    <mergeCell ref="EVV24:EVW24"/>
    <mergeCell ref="EWA24:EWB24"/>
    <mergeCell ref="FHT24:FHU24"/>
    <mergeCell ref="FHY24:FHZ24"/>
    <mergeCell ref="FID24:FIE24"/>
    <mergeCell ref="FII24:FIJ24"/>
    <mergeCell ref="FIN24:FIO24"/>
    <mergeCell ref="FGU24:FGV24"/>
    <mergeCell ref="FGZ24:FHA24"/>
    <mergeCell ref="FHE24:FHF24"/>
    <mergeCell ref="FHJ24:FHK24"/>
    <mergeCell ref="FHO24:FHP24"/>
    <mergeCell ref="FFV24:FFW24"/>
    <mergeCell ref="FGA24:FGB24"/>
    <mergeCell ref="FGF24:FGG24"/>
    <mergeCell ref="FGK24:FGL24"/>
    <mergeCell ref="FGP24:FGQ24"/>
    <mergeCell ref="FEW24:FEX24"/>
    <mergeCell ref="FFB24:FFC24"/>
    <mergeCell ref="FFG24:FFH24"/>
    <mergeCell ref="FFL24:FFM24"/>
    <mergeCell ref="FFQ24:FFR24"/>
    <mergeCell ref="FDX24:FDY24"/>
    <mergeCell ref="FEC24:FED24"/>
    <mergeCell ref="FEH24:FEI24"/>
    <mergeCell ref="FEM24:FEN24"/>
    <mergeCell ref="FER24:FES24"/>
    <mergeCell ref="FCY24:FCZ24"/>
    <mergeCell ref="FDD24:FDE24"/>
    <mergeCell ref="FDI24:FDJ24"/>
    <mergeCell ref="FDN24:FDO24"/>
    <mergeCell ref="FDS24:FDT24"/>
    <mergeCell ref="FBZ24:FCA24"/>
    <mergeCell ref="FCE24:FCF24"/>
    <mergeCell ref="FCJ24:FCK24"/>
    <mergeCell ref="FCO24:FCP24"/>
    <mergeCell ref="FCT24:FCU24"/>
    <mergeCell ref="FOM24:FON24"/>
    <mergeCell ref="FOR24:FOS24"/>
    <mergeCell ref="FOW24:FOX24"/>
    <mergeCell ref="FPB24:FPC24"/>
    <mergeCell ref="FPG24:FPH24"/>
    <mergeCell ref="FNN24:FNO24"/>
    <mergeCell ref="FNS24:FNT24"/>
    <mergeCell ref="FNX24:FNY24"/>
    <mergeCell ref="FOC24:FOD24"/>
    <mergeCell ref="FOH24:FOI24"/>
    <mergeCell ref="FMO24:FMP24"/>
    <mergeCell ref="FMT24:FMU24"/>
    <mergeCell ref="FMY24:FMZ24"/>
    <mergeCell ref="FND24:FNE24"/>
    <mergeCell ref="FNI24:FNJ24"/>
    <mergeCell ref="FLP24:FLQ24"/>
    <mergeCell ref="FLU24:FLV24"/>
    <mergeCell ref="FLZ24:FMA24"/>
    <mergeCell ref="FME24:FMF24"/>
    <mergeCell ref="FMJ24:FMK24"/>
    <mergeCell ref="FKQ24:FKR24"/>
    <mergeCell ref="FKV24:FKW24"/>
    <mergeCell ref="FLA24:FLB24"/>
    <mergeCell ref="FLF24:FLG24"/>
    <mergeCell ref="FLK24:FLL24"/>
    <mergeCell ref="FJR24:FJS24"/>
    <mergeCell ref="FJW24:FJX24"/>
    <mergeCell ref="FKB24:FKC24"/>
    <mergeCell ref="FKG24:FKH24"/>
    <mergeCell ref="FKL24:FKM24"/>
    <mergeCell ref="FIS24:FIT24"/>
    <mergeCell ref="FIX24:FIY24"/>
    <mergeCell ref="FJC24:FJD24"/>
    <mergeCell ref="FJH24:FJI24"/>
    <mergeCell ref="FJM24:FJN24"/>
    <mergeCell ref="FVF24:FVG24"/>
    <mergeCell ref="FVK24:FVL24"/>
    <mergeCell ref="FVP24:FVQ24"/>
    <mergeCell ref="FVU24:FVV24"/>
    <mergeCell ref="FVZ24:FWA24"/>
    <mergeCell ref="FUG24:FUH24"/>
    <mergeCell ref="FUL24:FUM24"/>
    <mergeCell ref="FUQ24:FUR24"/>
    <mergeCell ref="FUV24:FUW24"/>
    <mergeCell ref="FVA24:FVB24"/>
    <mergeCell ref="FTH24:FTI24"/>
    <mergeCell ref="FTM24:FTN24"/>
    <mergeCell ref="FTR24:FTS24"/>
    <mergeCell ref="FTW24:FTX24"/>
    <mergeCell ref="FUB24:FUC24"/>
    <mergeCell ref="FSI24:FSJ24"/>
    <mergeCell ref="FSN24:FSO24"/>
    <mergeCell ref="FSS24:FST24"/>
    <mergeCell ref="FSX24:FSY24"/>
    <mergeCell ref="FTC24:FTD24"/>
    <mergeCell ref="FRJ24:FRK24"/>
    <mergeCell ref="FRO24:FRP24"/>
    <mergeCell ref="FRT24:FRU24"/>
    <mergeCell ref="FRY24:FRZ24"/>
    <mergeCell ref="FSD24:FSE24"/>
    <mergeCell ref="FQK24:FQL24"/>
    <mergeCell ref="FQP24:FQQ24"/>
    <mergeCell ref="FQU24:FQV24"/>
    <mergeCell ref="FQZ24:FRA24"/>
    <mergeCell ref="FRE24:FRF24"/>
    <mergeCell ref="FPL24:FPM24"/>
    <mergeCell ref="FPQ24:FPR24"/>
    <mergeCell ref="FPV24:FPW24"/>
    <mergeCell ref="FQA24:FQB24"/>
    <mergeCell ref="FQF24:FQG24"/>
    <mergeCell ref="GBY24:GBZ24"/>
    <mergeCell ref="GCD24:GCE24"/>
    <mergeCell ref="GCI24:GCJ24"/>
    <mergeCell ref="GCN24:GCO24"/>
    <mergeCell ref="GCS24:GCT24"/>
    <mergeCell ref="GAZ24:GBA24"/>
    <mergeCell ref="GBE24:GBF24"/>
    <mergeCell ref="GBJ24:GBK24"/>
    <mergeCell ref="GBO24:GBP24"/>
    <mergeCell ref="GBT24:GBU24"/>
    <mergeCell ref="GAA24:GAB24"/>
    <mergeCell ref="GAF24:GAG24"/>
    <mergeCell ref="GAK24:GAL24"/>
    <mergeCell ref="GAP24:GAQ24"/>
    <mergeCell ref="GAU24:GAV24"/>
    <mergeCell ref="FZB24:FZC24"/>
    <mergeCell ref="FZG24:FZH24"/>
    <mergeCell ref="FZL24:FZM24"/>
    <mergeCell ref="FZQ24:FZR24"/>
    <mergeCell ref="FZV24:FZW24"/>
    <mergeCell ref="FYC24:FYD24"/>
    <mergeCell ref="FYH24:FYI24"/>
    <mergeCell ref="FYM24:FYN24"/>
    <mergeCell ref="FYR24:FYS24"/>
    <mergeCell ref="FYW24:FYX24"/>
    <mergeCell ref="FXD24:FXE24"/>
    <mergeCell ref="FXI24:FXJ24"/>
    <mergeCell ref="FXN24:FXO24"/>
    <mergeCell ref="FXS24:FXT24"/>
    <mergeCell ref="FXX24:FXY24"/>
    <mergeCell ref="FWE24:FWF24"/>
    <mergeCell ref="FWJ24:FWK24"/>
    <mergeCell ref="FWO24:FWP24"/>
    <mergeCell ref="FWT24:FWU24"/>
    <mergeCell ref="FWY24:FWZ24"/>
    <mergeCell ref="GIR24:GIS24"/>
    <mergeCell ref="GIW24:GIX24"/>
    <mergeCell ref="GJB24:GJC24"/>
    <mergeCell ref="GJG24:GJH24"/>
    <mergeCell ref="GJL24:GJM24"/>
    <mergeCell ref="GHS24:GHT24"/>
    <mergeCell ref="GHX24:GHY24"/>
    <mergeCell ref="GIC24:GID24"/>
    <mergeCell ref="GIH24:GII24"/>
    <mergeCell ref="GIM24:GIN24"/>
    <mergeCell ref="GGT24:GGU24"/>
    <mergeCell ref="GGY24:GGZ24"/>
    <mergeCell ref="GHD24:GHE24"/>
    <mergeCell ref="GHI24:GHJ24"/>
    <mergeCell ref="GHN24:GHO24"/>
    <mergeCell ref="GFU24:GFV24"/>
    <mergeCell ref="GFZ24:GGA24"/>
    <mergeCell ref="GGE24:GGF24"/>
    <mergeCell ref="GGJ24:GGK24"/>
    <mergeCell ref="GGO24:GGP24"/>
    <mergeCell ref="GEV24:GEW24"/>
    <mergeCell ref="GFA24:GFB24"/>
    <mergeCell ref="GFF24:GFG24"/>
    <mergeCell ref="GFK24:GFL24"/>
    <mergeCell ref="GFP24:GFQ24"/>
    <mergeCell ref="GDW24:GDX24"/>
    <mergeCell ref="GEB24:GEC24"/>
    <mergeCell ref="GEG24:GEH24"/>
    <mergeCell ref="GEL24:GEM24"/>
    <mergeCell ref="GEQ24:GER24"/>
    <mergeCell ref="GCX24:GCY24"/>
    <mergeCell ref="GDC24:GDD24"/>
    <mergeCell ref="GDH24:GDI24"/>
    <mergeCell ref="GDM24:GDN24"/>
    <mergeCell ref="GDR24:GDS24"/>
    <mergeCell ref="GPK24:GPL24"/>
    <mergeCell ref="GPP24:GPQ24"/>
    <mergeCell ref="GPU24:GPV24"/>
    <mergeCell ref="GPZ24:GQA24"/>
    <mergeCell ref="GQE24:GQF24"/>
    <mergeCell ref="GOL24:GOM24"/>
    <mergeCell ref="GOQ24:GOR24"/>
    <mergeCell ref="GOV24:GOW24"/>
    <mergeCell ref="GPA24:GPB24"/>
    <mergeCell ref="GPF24:GPG24"/>
    <mergeCell ref="GNM24:GNN24"/>
    <mergeCell ref="GNR24:GNS24"/>
    <mergeCell ref="GNW24:GNX24"/>
    <mergeCell ref="GOB24:GOC24"/>
    <mergeCell ref="GOG24:GOH24"/>
    <mergeCell ref="GMN24:GMO24"/>
    <mergeCell ref="GMS24:GMT24"/>
    <mergeCell ref="GMX24:GMY24"/>
    <mergeCell ref="GNC24:GND24"/>
    <mergeCell ref="GNH24:GNI24"/>
    <mergeCell ref="GLO24:GLP24"/>
    <mergeCell ref="GLT24:GLU24"/>
    <mergeCell ref="GLY24:GLZ24"/>
    <mergeCell ref="GMD24:GME24"/>
    <mergeCell ref="GMI24:GMJ24"/>
    <mergeCell ref="GKP24:GKQ24"/>
    <mergeCell ref="GKU24:GKV24"/>
    <mergeCell ref="GKZ24:GLA24"/>
    <mergeCell ref="GLE24:GLF24"/>
    <mergeCell ref="GLJ24:GLK24"/>
    <mergeCell ref="GJQ24:GJR24"/>
    <mergeCell ref="GJV24:GJW24"/>
    <mergeCell ref="GKA24:GKB24"/>
    <mergeCell ref="GKF24:GKG24"/>
    <mergeCell ref="GKK24:GKL24"/>
    <mergeCell ref="GWD24:GWE24"/>
    <mergeCell ref="GWI24:GWJ24"/>
    <mergeCell ref="GWN24:GWO24"/>
    <mergeCell ref="GWS24:GWT24"/>
    <mergeCell ref="GWX24:GWY24"/>
    <mergeCell ref="GVE24:GVF24"/>
    <mergeCell ref="GVJ24:GVK24"/>
    <mergeCell ref="GVO24:GVP24"/>
    <mergeCell ref="GVT24:GVU24"/>
    <mergeCell ref="GVY24:GVZ24"/>
    <mergeCell ref="GUF24:GUG24"/>
    <mergeCell ref="GUK24:GUL24"/>
    <mergeCell ref="GUP24:GUQ24"/>
    <mergeCell ref="GUU24:GUV24"/>
    <mergeCell ref="GUZ24:GVA24"/>
    <mergeCell ref="GTG24:GTH24"/>
    <mergeCell ref="GTL24:GTM24"/>
    <mergeCell ref="GTQ24:GTR24"/>
    <mergeCell ref="GTV24:GTW24"/>
    <mergeCell ref="GUA24:GUB24"/>
    <mergeCell ref="GSH24:GSI24"/>
    <mergeCell ref="GSM24:GSN24"/>
    <mergeCell ref="GSR24:GSS24"/>
    <mergeCell ref="GSW24:GSX24"/>
    <mergeCell ref="GTB24:GTC24"/>
    <mergeCell ref="GRI24:GRJ24"/>
    <mergeCell ref="GRN24:GRO24"/>
    <mergeCell ref="GRS24:GRT24"/>
    <mergeCell ref="GRX24:GRY24"/>
    <mergeCell ref="GSC24:GSD24"/>
    <mergeCell ref="GQJ24:GQK24"/>
    <mergeCell ref="GQO24:GQP24"/>
    <mergeCell ref="GQT24:GQU24"/>
    <mergeCell ref="GQY24:GQZ24"/>
    <mergeCell ref="GRD24:GRE24"/>
    <mergeCell ref="HCW24:HCX24"/>
    <mergeCell ref="HDB24:HDC24"/>
    <mergeCell ref="HDG24:HDH24"/>
    <mergeCell ref="HDL24:HDM24"/>
    <mergeCell ref="HDQ24:HDR24"/>
    <mergeCell ref="HBX24:HBY24"/>
    <mergeCell ref="HCC24:HCD24"/>
    <mergeCell ref="HCH24:HCI24"/>
    <mergeCell ref="HCM24:HCN24"/>
    <mergeCell ref="HCR24:HCS24"/>
    <mergeCell ref="HAY24:HAZ24"/>
    <mergeCell ref="HBD24:HBE24"/>
    <mergeCell ref="HBI24:HBJ24"/>
    <mergeCell ref="HBN24:HBO24"/>
    <mergeCell ref="HBS24:HBT24"/>
    <mergeCell ref="GZZ24:HAA24"/>
    <mergeCell ref="HAE24:HAF24"/>
    <mergeCell ref="HAJ24:HAK24"/>
    <mergeCell ref="HAO24:HAP24"/>
    <mergeCell ref="HAT24:HAU24"/>
    <mergeCell ref="GZA24:GZB24"/>
    <mergeCell ref="GZF24:GZG24"/>
    <mergeCell ref="GZK24:GZL24"/>
    <mergeCell ref="GZP24:GZQ24"/>
    <mergeCell ref="GZU24:GZV24"/>
    <mergeCell ref="GYB24:GYC24"/>
    <mergeCell ref="GYG24:GYH24"/>
    <mergeCell ref="GYL24:GYM24"/>
    <mergeCell ref="GYQ24:GYR24"/>
    <mergeCell ref="GYV24:GYW24"/>
    <mergeCell ref="GXC24:GXD24"/>
    <mergeCell ref="GXH24:GXI24"/>
    <mergeCell ref="GXM24:GXN24"/>
    <mergeCell ref="GXR24:GXS24"/>
    <mergeCell ref="GXW24:GXX24"/>
    <mergeCell ref="HJP24:HJQ24"/>
    <mergeCell ref="HJU24:HJV24"/>
    <mergeCell ref="HJZ24:HKA24"/>
    <mergeCell ref="HKE24:HKF24"/>
    <mergeCell ref="HKJ24:HKK24"/>
    <mergeCell ref="HIQ24:HIR24"/>
    <mergeCell ref="HIV24:HIW24"/>
    <mergeCell ref="HJA24:HJB24"/>
    <mergeCell ref="HJF24:HJG24"/>
    <mergeCell ref="HJK24:HJL24"/>
    <mergeCell ref="HHR24:HHS24"/>
    <mergeCell ref="HHW24:HHX24"/>
    <mergeCell ref="HIB24:HIC24"/>
    <mergeCell ref="HIG24:HIH24"/>
    <mergeCell ref="HIL24:HIM24"/>
    <mergeCell ref="HGS24:HGT24"/>
    <mergeCell ref="HGX24:HGY24"/>
    <mergeCell ref="HHC24:HHD24"/>
    <mergeCell ref="HHH24:HHI24"/>
    <mergeCell ref="HHM24:HHN24"/>
    <mergeCell ref="HFT24:HFU24"/>
    <mergeCell ref="HFY24:HFZ24"/>
    <mergeCell ref="HGD24:HGE24"/>
    <mergeCell ref="HGI24:HGJ24"/>
    <mergeCell ref="HGN24:HGO24"/>
    <mergeCell ref="HEU24:HEV24"/>
    <mergeCell ref="HEZ24:HFA24"/>
    <mergeCell ref="HFE24:HFF24"/>
    <mergeCell ref="HFJ24:HFK24"/>
    <mergeCell ref="HFO24:HFP24"/>
    <mergeCell ref="HDV24:HDW24"/>
    <mergeCell ref="HEA24:HEB24"/>
    <mergeCell ref="HEF24:HEG24"/>
    <mergeCell ref="HEK24:HEL24"/>
    <mergeCell ref="HEP24:HEQ24"/>
    <mergeCell ref="HQI24:HQJ24"/>
    <mergeCell ref="HQN24:HQO24"/>
    <mergeCell ref="HQS24:HQT24"/>
    <mergeCell ref="HQX24:HQY24"/>
    <mergeCell ref="HRC24:HRD24"/>
    <mergeCell ref="HPJ24:HPK24"/>
    <mergeCell ref="HPO24:HPP24"/>
    <mergeCell ref="HPT24:HPU24"/>
    <mergeCell ref="HPY24:HPZ24"/>
    <mergeCell ref="HQD24:HQE24"/>
    <mergeCell ref="HOK24:HOL24"/>
    <mergeCell ref="HOP24:HOQ24"/>
    <mergeCell ref="HOU24:HOV24"/>
    <mergeCell ref="HOZ24:HPA24"/>
    <mergeCell ref="HPE24:HPF24"/>
    <mergeCell ref="HNL24:HNM24"/>
    <mergeCell ref="HNQ24:HNR24"/>
    <mergeCell ref="HNV24:HNW24"/>
    <mergeCell ref="HOA24:HOB24"/>
    <mergeCell ref="HOF24:HOG24"/>
    <mergeCell ref="HMM24:HMN24"/>
    <mergeCell ref="HMR24:HMS24"/>
    <mergeCell ref="HMW24:HMX24"/>
    <mergeCell ref="HNB24:HNC24"/>
    <mergeCell ref="HNG24:HNH24"/>
    <mergeCell ref="HLN24:HLO24"/>
    <mergeCell ref="HLS24:HLT24"/>
    <mergeCell ref="HLX24:HLY24"/>
    <mergeCell ref="HMC24:HMD24"/>
    <mergeCell ref="HMH24:HMI24"/>
    <mergeCell ref="HKO24:HKP24"/>
    <mergeCell ref="HKT24:HKU24"/>
    <mergeCell ref="HKY24:HKZ24"/>
    <mergeCell ref="HLD24:HLE24"/>
    <mergeCell ref="HLI24:HLJ24"/>
    <mergeCell ref="HXB24:HXC24"/>
    <mergeCell ref="HXG24:HXH24"/>
    <mergeCell ref="HXL24:HXM24"/>
    <mergeCell ref="HXQ24:HXR24"/>
    <mergeCell ref="HXV24:HXW24"/>
    <mergeCell ref="HWC24:HWD24"/>
    <mergeCell ref="HWH24:HWI24"/>
    <mergeCell ref="HWM24:HWN24"/>
    <mergeCell ref="HWR24:HWS24"/>
    <mergeCell ref="HWW24:HWX24"/>
    <mergeCell ref="HVD24:HVE24"/>
    <mergeCell ref="HVI24:HVJ24"/>
    <mergeCell ref="HVN24:HVO24"/>
    <mergeCell ref="HVS24:HVT24"/>
    <mergeCell ref="HVX24:HVY24"/>
    <mergeCell ref="HUE24:HUF24"/>
    <mergeCell ref="HUJ24:HUK24"/>
    <mergeCell ref="HUO24:HUP24"/>
    <mergeCell ref="HUT24:HUU24"/>
    <mergeCell ref="HUY24:HUZ24"/>
    <mergeCell ref="HTF24:HTG24"/>
    <mergeCell ref="HTK24:HTL24"/>
    <mergeCell ref="HTP24:HTQ24"/>
    <mergeCell ref="HTU24:HTV24"/>
    <mergeCell ref="HTZ24:HUA24"/>
    <mergeCell ref="HSG24:HSH24"/>
    <mergeCell ref="HSL24:HSM24"/>
    <mergeCell ref="HSQ24:HSR24"/>
    <mergeCell ref="HSV24:HSW24"/>
    <mergeCell ref="HTA24:HTB24"/>
    <mergeCell ref="HRH24:HRI24"/>
    <mergeCell ref="HRM24:HRN24"/>
    <mergeCell ref="HRR24:HRS24"/>
    <mergeCell ref="HRW24:HRX24"/>
    <mergeCell ref="HSB24:HSC24"/>
    <mergeCell ref="IDU24:IDV24"/>
    <mergeCell ref="IDZ24:IEA24"/>
    <mergeCell ref="IEE24:IEF24"/>
    <mergeCell ref="IEJ24:IEK24"/>
    <mergeCell ref="IEO24:IEP24"/>
    <mergeCell ref="ICV24:ICW24"/>
    <mergeCell ref="IDA24:IDB24"/>
    <mergeCell ref="IDF24:IDG24"/>
    <mergeCell ref="IDK24:IDL24"/>
    <mergeCell ref="IDP24:IDQ24"/>
    <mergeCell ref="IBW24:IBX24"/>
    <mergeCell ref="ICB24:ICC24"/>
    <mergeCell ref="ICG24:ICH24"/>
    <mergeCell ref="ICL24:ICM24"/>
    <mergeCell ref="ICQ24:ICR24"/>
    <mergeCell ref="IAX24:IAY24"/>
    <mergeCell ref="IBC24:IBD24"/>
    <mergeCell ref="IBH24:IBI24"/>
    <mergeCell ref="IBM24:IBN24"/>
    <mergeCell ref="IBR24:IBS24"/>
    <mergeCell ref="HZY24:HZZ24"/>
    <mergeCell ref="IAD24:IAE24"/>
    <mergeCell ref="IAI24:IAJ24"/>
    <mergeCell ref="IAN24:IAO24"/>
    <mergeCell ref="IAS24:IAT24"/>
    <mergeCell ref="HYZ24:HZA24"/>
    <mergeCell ref="HZE24:HZF24"/>
    <mergeCell ref="HZJ24:HZK24"/>
    <mergeCell ref="HZO24:HZP24"/>
    <mergeCell ref="HZT24:HZU24"/>
    <mergeCell ref="HYA24:HYB24"/>
    <mergeCell ref="HYF24:HYG24"/>
    <mergeCell ref="HYK24:HYL24"/>
    <mergeCell ref="HYP24:HYQ24"/>
    <mergeCell ref="HYU24:HYV24"/>
    <mergeCell ref="IKN24:IKO24"/>
    <mergeCell ref="IKS24:IKT24"/>
    <mergeCell ref="IKX24:IKY24"/>
    <mergeCell ref="ILC24:ILD24"/>
    <mergeCell ref="ILH24:ILI24"/>
    <mergeCell ref="IJO24:IJP24"/>
    <mergeCell ref="IJT24:IJU24"/>
    <mergeCell ref="IJY24:IJZ24"/>
    <mergeCell ref="IKD24:IKE24"/>
    <mergeCell ref="IKI24:IKJ24"/>
    <mergeCell ref="IIP24:IIQ24"/>
    <mergeCell ref="IIU24:IIV24"/>
    <mergeCell ref="IIZ24:IJA24"/>
    <mergeCell ref="IJE24:IJF24"/>
    <mergeCell ref="IJJ24:IJK24"/>
    <mergeCell ref="IHQ24:IHR24"/>
    <mergeCell ref="IHV24:IHW24"/>
    <mergeCell ref="IIA24:IIB24"/>
    <mergeCell ref="IIF24:IIG24"/>
    <mergeCell ref="IIK24:IIL24"/>
    <mergeCell ref="IGR24:IGS24"/>
    <mergeCell ref="IGW24:IGX24"/>
    <mergeCell ref="IHB24:IHC24"/>
    <mergeCell ref="IHG24:IHH24"/>
    <mergeCell ref="IHL24:IHM24"/>
    <mergeCell ref="IFS24:IFT24"/>
    <mergeCell ref="IFX24:IFY24"/>
    <mergeCell ref="IGC24:IGD24"/>
    <mergeCell ref="IGH24:IGI24"/>
    <mergeCell ref="IGM24:IGN24"/>
    <mergeCell ref="IET24:IEU24"/>
    <mergeCell ref="IEY24:IEZ24"/>
    <mergeCell ref="IFD24:IFE24"/>
    <mergeCell ref="IFI24:IFJ24"/>
    <mergeCell ref="IFN24:IFO24"/>
    <mergeCell ref="IRG24:IRH24"/>
    <mergeCell ref="IRL24:IRM24"/>
    <mergeCell ref="IRQ24:IRR24"/>
    <mergeCell ref="IRV24:IRW24"/>
    <mergeCell ref="ISA24:ISB24"/>
    <mergeCell ref="IQH24:IQI24"/>
    <mergeCell ref="IQM24:IQN24"/>
    <mergeCell ref="IQR24:IQS24"/>
    <mergeCell ref="IQW24:IQX24"/>
    <mergeCell ref="IRB24:IRC24"/>
    <mergeCell ref="IPI24:IPJ24"/>
    <mergeCell ref="IPN24:IPO24"/>
    <mergeCell ref="IPS24:IPT24"/>
    <mergeCell ref="IPX24:IPY24"/>
    <mergeCell ref="IQC24:IQD24"/>
    <mergeCell ref="IOJ24:IOK24"/>
    <mergeCell ref="IOO24:IOP24"/>
    <mergeCell ref="IOT24:IOU24"/>
    <mergeCell ref="IOY24:IOZ24"/>
    <mergeCell ref="IPD24:IPE24"/>
    <mergeCell ref="INK24:INL24"/>
    <mergeCell ref="INP24:INQ24"/>
    <mergeCell ref="INU24:INV24"/>
    <mergeCell ref="INZ24:IOA24"/>
    <mergeCell ref="IOE24:IOF24"/>
    <mergeCell ref="IML24:IMM24"/>
    <mergeCell ref="IMQ24:IMR24"/>
    <mergeCell ref="IMV24:IMW24"/>
    <mergeCell ref="INA24:INB24"/>
    <mergeCell ref="INF24:ING24"/>
    <mergeCell ref="ILM24:ILN24"/>
    <mergeCell ref="ILR24:ILS24"/>
    <mergeCell ref="ILW24:ILX24"/>
    <mergeCell ref="IMB24:IMC24"/>
    <mergeCell ref="IMG24:IMH24"/>
    <mergeCell ref="IXZ24:IYA24"/>
    <mergeCell ref="IYE24:IYF24"/>
    <mergeCell ref="IYJ24:IYK24"/>
    <mergeCell ref="IYO24:IYP24"/>
    <mergeCell ref="IYT24:IYU24"/>
    <mergeCell ref="IXA24:IXB24"/>
    <mergeCell ref="IXF24:IXG24"/>
    <mergeCell ref="IXK24:IXL24"/>
    <mergeCell ref="IXP24:IXQ24"/>
    <mergeCell ref="IXU24:IXV24"/>
    <mergeCell ref="IWB24:IWC24"/>
    <mergeCell ref="IWG24:IWH24"/>
    <mergeCell ref="IWL24:IWM24"/>
    <mergeCell ref="IWQ24:IWR24"/>
    <mergeCell ref="IWV24:IWW24"/>
    <mergeCell ref="IVC24:IVD24"/>
    <mergeCell ref="IVH24:IVI24"/>
    <mergeCell ref="IVM24:IVN24"/>
    <mergeCell ref="IVR24:IVS24"/>
    <mergeCell ref="IVW24:IVX24"/>
    <mergeCell ref="IUD24:IUE24"/>
    <mergeCell ref="IUI24:IUJ24"/>
    <mergeCell ref="IUN24:IUO24"/>
    <mergeCell ref="IUS24:IUT24"/>
    <mergeCell ref="IUX24:IUY24"/>
    <mergeCell ref="ITE24:ITF24"/>
    <mergeCell ref="ITJ24:ITK24"/>
    <mergeCell ref="ITO24:ITP24"/>
    <mergeCell ref="ITT24:ITU24"/>
    <mergeCell ref="ITY24:ITZ24"/>
    <mergeCell ref="ISF24:ISG24"/>
    <mergeCell ref="ISK24:ISL24"/>
    <mergeCell ref="ISP24:ISQ24"/>
    <mergeCell ref="ISU24:ISV24"/>
    <mergeCell ref="ISZ24:ITA24"/>
    <mergeCell ref="JES24:JET24"/>
    <mergeCell ref="JEX24:JEY24"/>
    <mergeCell ref="JFC24:JFD24"/>
    <mergeCell ref="JFH24:JFI24"/>
    <mergeCell ref="JFM24:JFN24"/>
    <mergeCell ref="JDT24:JDU24"/>
    <mergeCell ref="JDY24:JDZ24"/>
    <mergeCell ref="JED24:JEE24"/>
    <mergeCell ref="JEI24:JEJ24"/>
    <mergeCell ref="JEN24:JEO24"/>
    <mergeCell ref="JCU24:JCV24"/>
    <mergeCell ref="JCZ24:JDA24"/>
    <mergeCell ref="JDE24:JDF24"/>
    <mergeCell ref="JDJ24:JDK24"/>
    <mergeCell ref="JDO24:JDP24"/>
    <mergeCell ref="JBV24:JBW24"/>
    <mergeCell ref="JCA24:JCB24"/>
    <mergeCell ref="JCF24:JCG24"/>
    <mergeCell ref="JCK24:JCL24"/>
    <mergeCell ref="JCP24:JCQ24"/>
    <mergeCell ref="JAW24:JAX24"/>
    <mergeCell ref="JBB24:JBC24"/>
    <mergeCell ref="JBG24:JBH24"/>
    <mergeCell ref="JBL24:JBM24"/>
    <mergeCell ref="JBQ24:JBR24"/>
    <mergeCell ref="IZX24:IZY24"/>
    <mergeCell ref="JAC24:JAD24"/>
    <mergeCell ref="JAH24:JAI24"/>
    <mergeCell ref="JAM24:JAN24"/>
    <mergeCell ref="JAR24:JAS24"/>
    <mergeCell ref="IYY24:IYZ24"/>
    <mergeCell ref="IZD24:IZE24"/>
    <mergeCell ref="IZI24:IZJ24"/>
    <mergeCell ref="IZN24:IZO24"/>
    <mergeCell ref="IZS24:IZT24"/>
    <mergeCell ref="JLL24:JLM24"/>
    <mergeCell ref="JLQ24:JLR24"/>
    <mergeCell ref="JLV24:JLW24"/>
    <mergeCell ref="JMA24:JMB24"/>
    <mergeCell ref="JMF24:JMG24"/>
    <mergeCell ref="JKM24:JKN24"/>
    <mergeCell ref="JKR24:JKS24"/>
    <mergeCell ref="JKW24:JKX24"/>
    <mergeCell ref="JLB24:JLC24"/>
    <mergeCell ref="JLG24:JLH24"/>
    <mergeCell ref="JJN24:JJO24"/>
    <mergeCell ref="JJS24:JJT24"/>
    <mergeCell ref="JJX24:JJY24"/>
    <mergeCell ref="JKC24:JKD24"/>
    <mergeCell ref="JKH24:JKI24"/>
    <mergeCell ref="JIO24:JIP24"/>
    <mergeCell ref="JIT24:JIU24"/>
    <mergeCell ref="JIY24:JIZ24"/>
    <mergeCell ref="JJD24:JJE24"/>
    <mergeCell ref="JJI24:JJJ24"/>
    <mergeCell ref="JHP24:JHQ24"/>
    <mergeCell ref="JHU24:JHV24"/>
    <mergeCell ref="JHZ24:JIA24"/>
    <mergeCell ref="JIE24:JIF24"/>
    <mergeCell ref="JIJ24:JIK24"/>
    <mergeCell ref="JGQ24:JGR24"/>
    <mergeCell ref="JGV24:JGW24"/>
    <mergeCell ref="JHA24:JHB24"/>
    <mergeCell ref="JHF24:JHG24"/>
    <mergeCell ref="JHK24:JHL24"/>
    <mergeCell ref="JFR24:JFS24"/>
    <mergeCell ref="JFW24:JFX24"/>
    <mergeCell ref="JGB24:JGC24"/>
    <mergeCell ref="JGG24:JGH24"/>
    <mergeCell ref="JGL24:JGM24"/>
    <mergeCell ref="JSE24:JSF24"/>
    <mergeCell ref="JSJ24:JSK24"/>
    <mergeCell ref="JSO24:JSP24"/>
    <mergeCell ref="JST24:JSU24"/>
    <mergeCell ref="JSY24:JSZ24"/>
    <mergeCell ref="JRF24:JRG24"/>
    <mergeCell ref="JRK24:JRL24"/>
    <mergeCell ref="JRP24:JRQ24"/>
    <mergeCell ref="JRU24:JRV24"/>
    <mergeCell ref="JRZ24:JSA24"/>
    <mergeCell ref="JQG24:JQH24"/>
    <mergeCell ref="JQL24:JQM24"/>
    <mergeCell ref="JQQ24:JQR24"/>
    <mergeCell ref="JQV24:JQW24"/>
    <mergeCell ref="JRA24:JRB24"/>
    <mergeCell ref="JPH24:JPI24"/>
    <mergeCell ref="JPM24:JPN24"/>
    <mergeCell ref="JPR24:JPS24"/>
    <mergeCell ref="JPW24:JPX24"/>
    <mergeCell ref="JQB24:JQC24"/>
    <mergeCell ref="JOI24:JOJ24"/>
    <mergeCell ref="JON24:JOO24"/>
    <mergeCell ref="JOS24:JOT24"/>
    <mergeCell ref="JOX24:JOY24"/>
    <mergeCell ref="JPC24:JPD24"/>
    <mergeCell ref="JNJ24:JNK24"/>
    <mergeCell ref="JNO24:JNP24"/>
    <mergeCell ref="JNT24:JNU24"/>
    <mergeCell ref="JNY24:JNZ24"/>
    <mergeCell ref="JOD24:JOE24"/>
    <mergeCell ref="JMK24:JML24"/>
    <mergeCell ref="JMP24:JMQ24"/>
    <mergeCell ref="JMU24:JMV24"/>
    <mergeCell ref="JMZ24:JNA24"/>
    <mergeCell ref="JNE24:JNF24"/>
    <mergeCell ref="JYX24:JYY24"/>
    <mergeCell ref="JZC24:JZD24"/>
    <mergeCell ref="JZH24:JZI24"/>
    <mergeCell ref="JZM24:JZN24"/>
    <mergeCell ref="JZR24:JZS24"/>
    <mergeCell ref="JXY24:JXZ24"/>
    <mergeCell ref="JYD24:JYE24"/>
    <mergeCell ref="JYI24:JYJ24"/>
    <mergeCell ref="JYN24:JYO24"/>
    <mergeCell ref="JYS24:JYT24"/>
    <mergeCell ref="JWZ24:JXA24"/>
    <mergeCell ref="JXE24:JXF24"/>
    <mergeCell ref="JXJ24:JXK24"/>
    <mergeCell ref="JXO24:JXP24"/>
    <mergeCell ref="JXT24:JXU24"/>
    <mergeCell ref="JWA24:JWB24"/>
    <mergeCell ref="JWF24:JWG24"/>
    <mergeCell ref="JWK24:JWL24"/>
    <mergeCell ref="JWP24:JWQ24"/>
    <mergeCell ref="JWU24:JWV24"/>
    <mergeCell ref="JVB24:JVC24"/>
    <mergeCell ref="JVG24:JVH24"/>
    <mergeCell ref="JVL24:JVM24"/>
    <mergeCell ref="JVQ24:JVR24"/>
    <mergeCell ref="JVV24:JVW24"/>
    <mergeCell ref="JUC24:JUD24"/>
    <mergeCell ref="JUH24:JUI24"/>
    <mergeCell ref="JUM24:JUN24"/>
    <mergeCell ref="JUR24:JUS24"/>
    <mergeCell ref="JUW24:JUX24"/>
    <mergeCell ref="JTD24:JTE24"/>
    <mergeCell ref="JTI24:JTJ24"/>
    <mergeCell ref="JTN24:JTO24"/>
    <mergeCell ref="JTS24:JTT24"/>
    <mergeCell ref="JTX24:JTY24"/>
    <mergeCell ref="KFQ24:KFR24"/>
    <mergeCell ref="KFV24:KFW24"/>
    <mergeCell ref="KGA24:KGB24"/>
    <mergeCell ref="KGF24:KGG24"/>
    <mergeCell ref="KGK24:KGL24"/>
    <mergeCell ref="KER24:KES24"/>
    <mergeCell ref="KEW24:KEX24"/>
    <mergeCell ref="KFB24:KFC24"/>
    <mergeCell ref="KFG24:KFH24"/>
    <mergeCell ref="KFL24:KFM24"/>
    <mergeCell ref="KDS24:KDT24"/>
    <mergeCell ref="KDX24:KDY24"/>
    <mergeCell ref="KEC24:KED24"/>
    <mergeCell ref="KEH24:KEI24"/>
    <mergeCell ref="KEM24:KEN24"/>
    <mergeCell ref="KCT24:KCU24"/>
    <mergeCell ref="KCY24:KCZ24"/>
    <mergeCell ref="KDD24:KDE24"/>
    <mergeCell ref="KDI24:KDJ24"/>
    <mergeCell ref="KDN24:KDO24"/>
    <mergeCell ref="KBU24:KBV24"/>
    <mergeCell ref="KBZ24:KCA24"/>
    <mergeCell ref="KCE24:KCF24"/>
    <mergeCell ref="KCJ24:KCK24"/>
    <mergeCell ref="KCO24:KCP24"/>
    <mergeCell ref="KAV24:KAW24"/>
    <mergeCell ref="KBA24:KBB24"/>
    <mergeCell ref="KBF24:KBG24"/>
    <mergeCell ref="KBK24:KBL24"/>
    <mergeCell ref="KBP24:KBQ24"/>
    <mergeCell ref="JZW24:JZX24"/>
    <mergeCell ref="KAB24:KAC24"/>
    <mergeCell ref="KAG24:KAH24"/>
    <mergeCell ref="KAL24:KAM24"/>
    <mergeCell ref="KAQ24:KAR24"/>
    <mergeCell ref="KMJ24:KMK24"/>
    <mergeCell ref="KMO24:KMP24"/>
    <mergeCell ref="KMT24:KMU24"/>
    <mergeCell ref="KMY24:KMZ24"/>
    <mergeCell ref="KND24:KNE24"/>
    <mergeCell ref="KLK24:KLL24"/>
    <mergeCell ref="KLP24:KLQ24"/>
    <mergeCell ref="KLU24:KLV24"/>
    <mergeCell ref="KLZ24:KMA24"/>
    <mergeCell ref="KME24:KMF24"/>
    <mergeCell ref="KKL24:KKM24"/>
    <mergeCell ref="KKQ24:KKR24"/>
    <mergeCell ref="KKV24:KKW24"/>
    <mergeCell ref="KLA24:KLB24"/>
    <mergeCell ref="KLF24:KLG24"/>
    <mergeCell ref="KJM24:KJN24"/>
    <mergeCell ref="KJR24:KJS24"/>
    <mergeCell ref="KJW24:KJX24"/>
    <mergeCell ref="KKB24:KKC24"/>
    <mergeCell ref="KKG24:KKH24"/>
    <mergeCell ref="KIN24:KIO24"/>
    <mergeCell ref="KIS24:KIT24"/>
    <mergeCell ref="KIX24:KIY24"/>
    <mergeCell ref="KJC24:KJD24"/>
    <mergeCell ref="KJH24:KJI24"/>
    <mergeCell ref="KHO24:KHP24"/>
    <mergeCell ref="KHT24:KHU24"/>
    <mergeCell ref="KHY24:KHZ24"/>
    <mergeCell ref="KID24:KIE24"/>
    <mergeCell ref="KII24:KIJ24"/>
    <mergeCell ref="KGP24:KGQ24"/>
    <mergeCell ref="KGU24:KGV24"/>
    <mergeCell ref="KGZ24:KHA24"/>
    <mergeCell ref="KHE24:KHF24"/>
    <mergeCell ref="KHJ24:KHK24"/>
    <mergeCell ref="KTC24:KTD24"/>
    <mergeCell ref="KTH24:KTI24"/>
    <mergeCell ref="KTM24:KTN24"/>
    <mergeCell ref="KTR24:KTS24"/>
    <mergeCell ref="KTW24:KTX24"/>
    <mergeCell ref="KSD24:KSE24"/>
    <mergeCell ref="KSI24:KSJ24"/>
    <mergeCell ref="KSN24:KSO24"/>
    <mergeCell ref="KSS24:KST24"/>
    <mergeCell ref="KSX24:KSY24"/>
    <mergeCell ref="KRE24:KRF24"/>
    <mergeCell ref="KRJ24:KRK24"/>
    <mergeCell ref="KRO24:KRP24"/>
    <mergeCell ref="KRT24:KRU24"/>
    <mergeCell ref="KRY24:KRZ24"/>
    <mergeCell ref="KQF24:KQG24"/>
    <mergeCell ref="KQK24:KQL24"/>
    <mergeCell ref="KQP24:KQQ24"/>
    <mergeCell ref="KQU24:KQV24"/>
    <mergeCell ref="KQZ24:KRA24"/>
    <mergeCell ref="KPG24:KPH24"/>
    <mergeCell ref="KPL24:KPM24"/>
    <mergeCell ref="KPQ24:KPR24"/>
    <mergeCell ref="KPV24:KPW24"/>
    <mergeCell ref="KQA24:KQB24"/>
    <mergeCell ref="KOH24:KOI24"/>
    <mergeCell ref="KOM24:KON24"/>
    <mergeCell ref="KOR24:KOS24"/>
    <mergeCell ref="KOW24:KOX24"/>
    <mergeCell ref="KPB24:KPC24"/>
    <mergeCell ref="KNI24:KNJ24"/>
    <mergeCell ref="KNN24:KNO24"/>
    <mergeCell ref="KNS24:KNT24"/>
    <mergeCell ref="KNX24:KNY24"/>
    <mergeCell ref="KOC24:KOD24"/>
    <mergeCell ref="KZV24:KZW24"/>
    <mergeCell ref="LAA24:LAB24"/>
    <mergeCell ref="LAF24:LAG24"/>
    <mergeCell ref="LAK24:LAL24"/>
    <mergeCell ref="LAP24:LAQ24"/>
    <mergeCell ref="KYW24:KYX24"/>
    <mergeCell ref="KZB24:KZC24"/>
    <mergeCell ref="KZG24:KZH24"/>
    <mergeCell ref="KZL24:KZM24"/>
    <mergeCell ref="KZQ24:KZR24"/>
    <mergeCell ref="KXX24:KXY24"/>
    <mergeCell ref="KYC24:KYD24"/>
    <mergeCell ref="KYH24:KYI24"/>
    <mergeCell ref="KYM24:KYN24"/>
    <mergeCell ref="KYR24:KYS24"/>
    <mergeCell ref="KWY24:KWZ24"/>
    <mergeCell ref="KXD24:KXE24"/>
    <mergeCell ref="KXI24:KXJ24"/>
    <mergeCell ref="KXN24:KXO24"/>
    <mergeCell ref="KXS24:KXT24"/>
    <mergeCell ref="KVZ24:KWA24"/>
    <mergeCell ref="KWE24:KWF24"/>
    <mergeCell ref="KWJ24:KWK24"/>
    <mergeCell ref="KWO24:KWP24"/>
    <mergeCell ref="KWT24:KWU24"/>
    <mergeCell ref="KVA24:KVB24"/>
    <mergeCell ref="KVF24:KVG24"/>
    <mergeCell ref="KVK24:KVL24"/>
    <mergeCell ref="KVP24:KVQ24"/>
    <mergeCell ref="KVU24:KVV24"/>
    <mergeCell ref="KUB24:KUC24"/>
    <mergeCell ref="KUG24:KUH24"/>
    <mergeCell ref="KUL24:KUM24"/>
    <mergeCell ref="KUQ24:KUR24"/>
    <mergeCell ref="KUV24:KUW24"/>
    <mergeCell ref="LGO24:LGP24"/>
    <mergeCell ref="LGT24:LGU24"/>
    <mergeCell ref="LGY24:LGZ24"/>
    <mergeCell ref="LHD24:LHE24"/>
    <mergeCell ref="LHI24:LHJ24"/>
    <mergeCell ref="LFP24:LFQ24"/>
    <mergeCell ref="LFU24:LFV24"/>
    <mergeCell ref="LFZ24:LGA24"/>
    <mergeCell ref="LGE24:LGF24"/>
    <mergeCell ref="LGJ24:LGK24"/>
    <mergeCell ref="LEQ24:LER24"/>
    <mergeCell ref="LEV24:LEW24"/>
    <mergeCell ref="LFA24:LFB24"/>
    <mergeCell ref="LFF24:LFG24"/>
    <mergeCell ref="LFK24:LFL24"/>
    <mergeCell ref="LDR24:LDS24"/>
    <mergeCell ref="LDW24:LDX24"/>
    <mergeCell ref="LEB24:LEC24"/>
    <mergeCell ref="LEG24:LEH24"/>
    <mergeCell ref="LEL24:LEM24"/>
    <mergeCell ref="LCS24:LCT24"/>
    <mergeCell ref="LCX24:LCY24"/>
    <mergeCell ref="LDC24:LDD24"/>
    <mergeCell ref="LDH24:LDI24"/>
    <mergeCell ref="LDM24:LDN24"/>
    <mergeCell ref="LBT24:LBU24"/>
    <mergeCell ref="LBY24:LBZ24"/>
    <mergeCell ref="LCD24:LCE24"/>
    <mergeCell ref="LCI24:LCJ24"/>
    <mergeCell ref="LCN24:LCO24"/>
    <mergeCell ref="LAU24:LAV24"/>
    <mergeCell ref="LAZ24:LBA24"/>
    <mergeCell ref="LBE24:LBF24"/>
    <mergeCell ref="LBJ24:LBK24"/>
    <mergeCell ref="LBO24:LBP24"/>
    <mergeCell ref="LNH24:LNI24"/>
    <mergeCell ref="LNM24:LNN24"/>
    <mergeCell ref="LNR24:LNS24"/>
    <mergeCell ref="LNW24:LNX24"/>
    <mergeCell ref="LOB24:LOC24"/>
    <mergeCell ref="LMI24:LMJ24"/>
    <mergeCell ref="LMN24:LMO24"/>
    <mergeCell ref="LMS24:LMT24"/>
    <mergeCell ref="LMX24:LMY24"/>
    <mergeCell ref="LNC24:LND24"/>
    <mergeCell ref="LLJ24:LLK24"/>
    <mergeCell ref="LLO24:LLP24"/>
    <mergeCell ref="LLT24:LLU24"/>
    <mergeCell ref="LLY24:LLZ24"/>
    <mergeCell ref="LMD24:LME24"/>
    <mergeCell ref="LKK24:LKL24"/>
    <mergeCell ref="LKP24:LKQ24"/>
    <mergeCell ref="LKU24:LKV24"/>
    <mergeCell ref="LKZ24:LLA24"/>
    <mergeCell ref="LLE24:LLF24"/>
    <mergeCell ref="LJL24:LJM24"/>
    <mergeCell ref="LJQ24:LJR24"/>
    <mergeCell ref="LJV24:LJW24"/>
    <mergeCell ref="LKA24:LKB24"/>
    <mergeCell ref="LKF24:LKG24"/>
    <mergeCell ref="LIM24:LIN24"/>
    <mergeCell ref="LIR24:LIS24"/>
    <mergeCell ref="LIW24:LIX24"/>
    <mergeCell ref="LJB24:LJC24"/>
    <mergeCell ref="LJG24:LJH24"/>
    <mergeCell ref="LHN24:LHO24"/>
    <mergeCell ref="LHS24:LHT24"/>
    <mergeCell ref="LHX24:LHY24"/>
    <mergeCell ref="LIC24:LID24"/>
    <mergeCell ref="LIH24:LII24"/>
    <mergeCell ref="LUA24:LUB24"/>
    <mergeCell ref="LUF24:LUG24"/>
    <mergeCell ref="LUK24:LUL24"/>
    <mergeCell ref="LUP24:LUQ24"/>
    <mergeCell ref="LUU24:LUV24"/>
    <mergeCell ref="LTB24:LTC24"/>
    <mergeCell ref="LTG24:LTH24"/>
    <mergeCell ref="LTL24:LTM24"/>
    <mergeCell ref="LTQ24:LTR24"/>
    <mergeCell ref="LTV24:LTW24"/>
    <mergeCell ref="LSC24:LSD24"/>
    <mergeCell ref="LSH24:LSI24"/>
    <mergeCell ref="LSM24:LSN24"/>
    <mergeCell ref="LSR24:LSS24"/>
    <mergeCell ref="LSW24:LSX24"/>
    <mergeCell ref="LRD24:LRE24"/>
    <mergeCell ref="LRI24:LRJ24"/>
    <mergeCell ref="LRN24:LRO24"/>
    <mergeCell ref="LRS24:LRT24"/>
    <mergeCell ref="LRX24:LRY24"/>
    <mergeCell ref="LQE24:LQF24"/>
    <mergeCell ref="LQJ24:LQK24"/>
    <mergeCell ref="LQO24:LQP24"/>
    <mergeCell ref="LQT24:LQU24"/>
    <mergeCell ref="LQY24:LQZ24"/>
    <mergeCell ref="LPF24:LPG24"/>
    <mergeCell ref="LPK24:LPL24"/>
    <mergeCell ref="LPP24:LPQ24"/>
    <mergeCell ref="LPU24:LPV24"/>
    <mergeCell ref="LPZ24:LQA24"/>
    <mergeCell ref="LOG24:LOH24"/>
    <mergeCell ref="LOL24:LOM24"/>
    <mergeCell ref="LOQ24:LOR24"/>
    <mergeCell ref="LOV24:LOW24"/>
    <mergeCell ref="LPA24:LPB24"/>
    <mergeCell ref="MAT24:MAU24"/>
    <mergeCell ref="MAY24:MAZ24"/>
    <mergeCell ref="MBD24:MBE24"/>
    <mergeCell ref="MBI24:MBJ24"/>
    <mergeCell ref="MBN24:MBO24"/>
    <mergeCell ref="LZU24:LZV24"/>
    <mergeCell ref="LZZ24:MAA24"/>
    <mergeCell ref="MAE24:MAF24"/>
    <mergeCell ref="MAJ24:MAK24"/>
    <mergeCell ref="MAO24:MAP24"/>
    <mergeCell ref="LYV24:LYW24"/>
    <mergeCell ref="LZA24:LZB24"/>
    <mergeCell ref="LZF24:LZG24"/>
    <mergeCell ref="LZK24:LZL24"/>
    <mergeCell ref="LZP24:LZQ24"/>
    <mergeCell ref="LXW24:LXX24"/>
    <mergeCell ref="LYB24:LYC24"/>
    <mergeCell ref="LYG24:LYH24"/>
    <mergeCell ref="LYL24:LYM24"/>
    <mergeCell ref="LYQ24:LYR24"/>
    <mergeCell ref="LWX24:LWY24"/>
    <mergeCell ref="LXC24:LXD24"/>
    <mergeCell ref="LXH24:LXI24"/>
    <mergeCell ref="LXM24:LXN24"/>
    <mergeCell ref="LXR24:LXS24"/>
    <mergeCell ref="LVY24:LVZ24"/>
    <mergeCell ref="LWD24:LWE24"/>
    <mergeCell ref="LWI24:LWJ24"/>
    <mergeCell ref="LWN24:LWO24"/>
    <mergeCell ref="LWS24:LWT24"/>
    <mergeCell ref="LUZ24:LVA24"/>
    <mergeCell ref="LVE24:LVF24"/>
    <mergeCell ref="LVJ24:LVK24"/>
    <mergeCell ref="LVO24:LVP24"/>
    <mergeCell ref="LVT24:LVU24"/>
    <mergeCell ref="MHM24:MHN24"/>
    <mergeCell ref="MHR24:MHS24"/>
    <mergeCell ref="MHW24:MHX24"/>
    <mergeCell ref="MIB24:MIC24"/>
    <mergeCell ref="MIG24:MIH24"/>
    <mergeCell ref="MGN24:MGO24"/>
    <mergeCell ref="MGS24:MGT24"/>
    <mergeCell ref="MGX24:MGY24"/>
    <mergeCell ref="MHC24:MHD24"/>
    <mergeCell ref="MHH24:MHI24"/>
    <mergeCell ref="MFO24:MFP24"/>
    <mergeCell ref="MFT24:MFU24"/>
    <mergeCell ref="MFY24:MFZ24"/>
    <mergeCell ref="MGD24:MGE24"/>
    <mergeCell ref="MGI24:MGJ24"/>
    <mergeCell ref="MEP24:MEQ24"/>
    <mergeCell ref="MEU24:MEV24"/>
    <mergeCell ref="MEZ24:MFA24"/>
    <mergeCell ref="MFE24:MFF24"/>
    <mergeCell ref="MFJ24:MFK24"/>
    <mergeCell ref="MDQ24:MDR24"/>
    <mergeCell ref="MDV24:MDW24"/>
    <mergeCell ref="MEA24:MEB24"/>
    <mergeCell ref="MEF24:MEG24"/>
    <mergeCell ref="MEK24:MEL24"/>
    <mergeCell ref="MCR24:MCS24"/>
    <mergeCell ref="MCW24:MCX24"/>
    <mergeCell ref="MDB24:MDC24"/>
    <mergeCell ref="MDG24:MDH24"/>
    <mergeCell ref="MDL24:MDM24"/>
    <mergeCell ref="MBS24:MBT24"/>
    <mergeCell ref="MBX24:MBY24"/>
    <mergeCell ref="MCC24:MCD24"/>
    <mergeCell ref="MCH24:MCI24"/>
    <mergeCell ref="MCM24:MCN24"/>
    <mergeCell ref="MOF24:MOG24"/>
    <mergeCell ref="MOK24:MOL24"/>
    <mergeCell ref="MOP24:MOQ24"/>
    <mergeCell ref="MOU24:MOV24"/>
    <mergeCell ref="MOZ24:MPA24"/>
    <mergeCell ref="MNG24:MNH24"/>
    <mergeCell ref="MNL24:MNM24"/>
    <mergeCell ref="MNQ24:MNR24"/>
    <mergeCell ref="MNV24:MNW24"/>
    <mergeCell ref="MOA24:MOB24"/>
    <mergeCell ref="MMH24:MMI24"/>
    <mergeCell ref="MMM24:MMN24"/>
    <mergeCell ref="MMR24:MMS24"/>
    <mergeCell ref="MMW24:MMX24"/>
    <mergeCell ref="MNB24:MNC24"/>
    <mergeCell ref="MLI24:MLJ24"/>
    <mergeCell ref="MLN24:MLO24"/>
    <mergeCell ref="MLS24:MLT24"/>
    <mergeCell ref="MLX24:MLY24"/>
    <mergeCell ref="MMC24:MMD24"/>
    <mergeCell ref="MKJ24:MKK24"/>
    <mergeCell ref="MKO24:MKP24"/>
    <mergeCell ref="MKT24:MKU24"/>
    <mergeCell ref="MKY24:MKZ24"/>
    <mergeCell ref="MLD24:MLE24"/>
    <mergeCell ref="MJK24:MJL24"/>
    <mergeCell ref="MJP24:MJQ24"/>
    <mergeCell ref="MJU24:MJV24"/>
    <mergeCell ref="MJZ24:MKA24"/>
    <mergeCell ref="MKE24:MKF24"/>
    <mergeCell ref="MIL24:MIM24"/>
    <mergeCell ref="MIQ24:MIR24"/>
    <mergeCell ref="MIV24:MIW24"/>
    <mergeCell ref="MJA24:MJB24"/>
    <mergeCell ref="MJF24:MJG24"/>
    <mergeCell ref="MUY24:MUZ24"/>
    <mergeCell ref="MVD24:MVE24"/>
    <mergeCell ref="MVI24:MVJ24"/>
    <mergeCell ref="MVN24:MVO24"/>
    <mergeCell ref="MVS24:MVT24"/>
    <mergeCell ref="MTZ24:MUA24"/>
    <mergeCell ref="MUE24:MUF24"/>
    <mergeCell ref="MUJ24:MUK24"/>
    <mergeCell ref="MUO24:MUP24"/>
    <mergeCell ref="MUT24:MUU24"/>
    <mergeCell ref="MTA24:MTB24"/>
    <mergeCell ref="MTF24:MTG24"/>
    <mergeCell ref="MTK24:MTL24"/>
    <mergeCell ref="MTP24:MTQ24"/>
    <mergeCell ref="MTU24:MTV24"/>
    <mergeCell ref="MSB24:MSC24"/>
    <mergeCell ref="MSG24:MSH24"/>
    <mergeCell ref="MSL24:MSM24"/>
    <mergeCell ref="MSQ24:MSR24"/>
    <mergeCell ref="MSV24:MSW24"/>
    <mergeCell ref="MRC24:MRD24"/>
    <mergeCell ref="MRH24:MRI24"/>
    <mergeCell ref="MRM24:MRN24"/>
    <mergeCell ref="MRR24:MRS24"/>
    <mergeCell ref="MRW24:MRX24"/>
    <mergeCell ref="MQD24:MQE24"/>
    <mergeCell ref="MQI24:MQJ24"/>
    <mergeCell ref="MQN24:MQO24"/>
    <mergeCell ref="MQS24:MQT24"/>
    <mergeCell ref="MQX24:MQY24"/>
    <mergeCell ref="MPE24:MPF24"/>
    <mergeCell ref="MPJ24:MPK24"/>
    <mergeCell ref="MPO24:MPP24"/>
    <mergeCell ref="MPT24:MPU24"/>
    <mergeCell ref="MPY24:MPZ24"/>
    <mergeCell ref="NBR24:NBS24"/>
    <mergeCell ref="NBW24:NBX24"/>
    <mergeCell ref="NCB24:NCC24"/>
    <mergeCell ref="NCG24:NCH24"/>
    <mergeCell ref="NCL24:NCM24"/>
    <mergeCell ref="NAS24:NAT24"/>
    <mergeCell ref="NAX24:NAY24"/>
    <mergeCell ref="NBC24:NBD24"/>
    <mergeCell ref="NBH24:NBI24"/>
    <mergeCell ref="NBM24:NBN24"/>
    <mergeCell ref="MZT24:MZU24"/>
    <mergeCell ref="MZY24:MZZ24"/>
    <mergeCell ref="NAD24:NAE24"/>
    <mergeCell ref="NAI24:NAJ24"/>
    <mergeCell ref="NAN24:NAO24"/>
    <mergeCell ref="MYU24:MYV24"/>
    <mergeCell ref="MYZ24:MZA24"/>
    <mergeCell ref="MZE24:MZF24"/>
    <mergeCell ref="MZJ24:MZK24"/>
    <mergeCell ref="MZO24:MZP24"/>
    <mergeCell ref="MXV24:MXW24"/>
    <mergeCell ref="MYA24:MYB24"/>
    <mergeCell ref="MYF24:MYG24"/>
    <mergeCell ref="MYK24:MYL24"/>
    <mergeCell ref="MYP24:MYQ24"/>
    <mergeCell ref="MWW24:MWX24"/>
    <mergeCell ref="MXB24:MXC24"/>
    <mergeCell ref="MXG24:MXH24"/>
    <mergeCell ref="MXL24:MXM24"/>
    <mergeCell ref="MXQ24:MXR24"/>
    <mergeCell ref="MVX24:MVY24"/>
    <mergeCell ref="MWC24:MWD24"/>
    <mergeCell ref="MWH24:MWI24"/>
    <mergeCell ref="MWM24:MWN24"/>
    <mergeCell ref="MWR24:MWS24"/>
    <mergeCell ref="NIK24:NIL24"/>
    <mergeCell ref="NIP24:NIQ24"/>
    <mergeCell ref="NIU24:NIV24"/>
    <mergeCell ref="NIZ24:NJA24"/>
    <mergeCell ref="NJE24:NJF24"/>
    <mergeCell ref="NHL24:NHM24"/>
    <mergeCell ref="NHQ24:NHR24"/>
    <mergeCell ref="NHV24:NHW24"/>
    <mergeCell ref="NIA24:NIB24"/>
    <mergeCell ref="NIF24:NIG24"/>
    <mergeCell ref="NGM24:NGN24"/>
    <mergeCell ref="NGR24:NGS24"/>
    <mergeCell ref="NGW24:NGX24"/>
    <mergeCell ref="NHB24:NHC24"/>
    <mergeCell ref="NHG24:NHH24"/>
    <mergeCell ref="NFN24:NFO24"/>
    <mergeCell ref="NFS24:NFT24"/>
    <mergeCell ref="NFX24:NFY24"/>
    <mergeCell ref="NGC24:NGD24"/>
    <mergeCell ref="NGH24:NGI24"/>
    <mergeCell ref="NEO24:NEP24"/>
    <mergeCell ref="NET24:NEU24"/>
    <mergeCell ref="NEY24:NEZ24"/>
    <mergeCell ref="NFD24:NFE24"/>
    <mergeCell ref="NFI24:NFJ24"/>
    <mergeCell ref="NDP24:NDQ24"/>
    <mergeCell ref="NDU24:NDV24"/>
    <mergeCell ref="NDZ24:NEA24"/>
    <mergeCell ref="NEE24:NEF24"/>
    <mergeCell ref="NEJ24:NEK24"/>
    <mergeCell ref="NCQ24:NCR24"/>
    <mergeCell ref="NCV24:NCW24"/>
    <mergeCell ref="NDA24:NDB24"/>
    <mergeCell ref="NDF24:NDG24"/>
    <mergeCell ref="NDK24:NDL24"/>
    <mergeCell ref="NPD24:NPE24"/>
    <mergeCell ref="NPI24:NPJ24"/>
    <mergeCell ref="NPN24:NPO24"/>
    <mergeCell ref="NPS24:NPT24"/>
    <mergeCell ref="NPX24:NPY24"/>
    <mergeCell ref="NOE24:NOF24"/>
    <mergeCell ref="NOJ24:NOK24"/>
    <mergeCell ref="NOO24:NOP24"/>
    <mergeCell ref="NOT24:NOU24"/>
    <mergeCell ref="NOY24:NOZ24"/>
    <mergeCell ref="NNF24:NNG24"/>
    <mergeCell ref="NNK24:NNL24"/>
    <mergeCell ref="NNP24:NNQ24"/>
    <mergeCell ref="NNU24:NNV24"/>
    <mergeCell ref="NNZ24:NOA24"/>
    <mergeCell ref="NMG24:NMH24"/>
    <mergeCell ref="NML24:NMM24"/>
    <mergeCell ref="NMQ24:NMR24"/>
    <mergeCell ref="NMV24:NMW24"/>
    <mergeCell ref="NNA24:NNB24"/>
    <mergeCell ref="NLH24:NLI24"/>
    <mergeCell ref="NLM24:NLN24"/>
    <mergeCell ref="NLR24:NLS24"/>
    <mergeCell ref="NLW24:NLX24"/>
    <mergeCell ref="NMB24:NMC24"/>
    <mergeCell ref="NKI24:NKJ24"/>
    <mergeCell ref="NKN24:NKO24"/>
    <mergeCell ref="NKS24:NKT24"/>
    <mergeCell ref="NKX24:NKY24"/>
    <mergeCell ref="NLC24:NLD24"/>
    <mergeCell ref="NJJ24:NJK24"/>
    <mergeCell ref="NJO24:NJP24"/>
    <mergeCell ref="NJT24:NJU24"/>
    <mergeCell ref="NJY24:NJZ24"/>
    <mergeCell ref="NKD24:NKE24"/>
    <mergeCell ref="NVW24:NVX24"/>
    <mergeCell ref="NWB24:NWC24"/>
    <mergeCell ref="NWG24:NWH24"/>
    <mergeCell ref="NWL24:NWM24"/>
    <mergeCell ref="NWQ24:NWR24"/>
    <mergeCell ref="NUX24:NUY24"/>
    <mergeCell ref="NVC24:NVD24"/>
    <mergeCell ref="NVH24:NVI24"/>
    <mergeCell ref="NVM24:NVN24"/>
    <mergeCell ref="NVR24:NVS24"/>
    <mergeCell ref="NTY24:NTZ24"/>
    <mergeCell ref="NUD24:NUE24"/>
    <mergeCell ref="NUI24:NUJ24"/>
    <mergeCell ref="NUN24:NUO24"/>
    <mergeCell ref="NUS24:NUT24"/>
    <mergeCell ref="NSZ24:NTA24"/>
    <mergeCell ref="NTE24:NTF24"/>
    <mergeCell ref="NTJ24:NTK24"/>
    <mergeCell ref="NTO24:NTP24"/>
    <mergeCell ref="NTT24:NTU24"/>
    <mergeCell ref="NSA24:NSB24"/>
    <mergeCell ref="NSF24:NSG24"/>
    <mergeCell ref="NSK24:NSL24"/>
    <mergeCell ref="NSP24:NSQ24"/>
    <mergeCell ref="NSU24:NSV24"/>
    <mergeCell ref="NRB24:NRC24"/>
    <mergeCell ref="NRG24:NRH24"/>
    <mergeCell ref="NRL24:NRM24"/>
    <mergeCell ref="NRQ24:NRR24"/>
    <mergeCell ref="NRV24:NRW24"/>
    <mergeCell ref="NQC24:NQD24"/>
    <mergeCell ref="NQH24:NQI24"/>
    <mergeCell ref="NQM24:NQN24"/>
    <mergeCell ref="NQR24:NQS24"/>
    <mergeCell ref="NQW24:NQX24"/>
    <mergeCell ref="OCP24:OCQ24"/>
    <mergeCell ref="OCU24:OCV24"/>
    <mergeCell ref="OCZ24:ODA24"/>
    <mergeCell ref="ODE24:ODF24"/>
    <mergeCell ref="ODJ24:ODK24"/>
    <mergeCell ref="OBQ24:OBR24"/>
    <mergeCell ref="OBV24:OBW24"/>
    <mergeCell ref="OCA24:OCB24"/>
    <mergeCell ref="OCF24:OCG24"/>
    <mergeCell ref="OCK24:OCL24"/>
    <mergeCell ref="OAR24:OAS24"/>
    <mergeCell ref="OAW24:OAX24"/>
    <mergeCell ref="OBB24:OBC24"/>
    <mergeCell ref="OBG24:OBH24"/>
    <mergeCell ref="OBL24:OBM24"/>
    <mergeCell ref="NZS24:NZT24"/>
    <mergeCell ref="NZX24:NZY24"/>
    <mergeCell ref="OAC24:OAD24"/>
    <mergeCell ref="OAH24:OAI24"/>
    <mergeCell ref="OAM24:OAN24"/>
    <mergeCell ref="NYT24:NYU24"/>
    <mergeCell ref="NYY24:NYZ24"/>
    <mergeCell ref="NZD24:NZE24"/>
    <mergeCell ref="NZI24:NZJ24"/>
    <mergeCell ref="NZN24:NZO24"/>
    <mergeCell ref="NXU24:NXV24"/>
    <mergeCell ref="NXZ24:NYA24"/>
    <mergeCell ref="NYE24:NYF24"/>
    <mergeCell ref="NYJ24:NYK24"/>
    <mergeCell ref="NYO24:NYP24"/>
    <mergeCell ref="NWV24:NWW24"/>
    <mergeCell ref="NXA24:NXB24"/>
    <mergeCell ref="NXF24:NXG24"/>
    <mergeCell ref="NXK24:NXL24"/>
    <mergeCell ref="NXP24:NXQ24"/>
    <mergeCell ref="OJI24:OJJ24"/>
    <mergeCell ref="OJN24:OJO24"/>
    <mergeCell ref="OJS24:OJT24"/>
    <mergeCell ref="OJX24:OJY24"/>
    <mergeCell ref="OKC24:OKD24"/>
    <mergeCell ref="OIJ24:OIK24"/>
    <mergeCell ref="OIO24:OIP24"/>
    <mergeCell ref="OIT24:OIU24"/>
    <mergeCell ref="OIY24:OIZ24"/>
    <mergeCell ref="OJD24:OJE24"/>
    <mergeCell ref="OHK24:OHL24"/>
    <mergeCell ref="OHP24:OHQ24"/>
    <mergeCell ref="OHU24:OHV24"/>
    <mergeCell ref="OHZ24:OIA24"/>
    <mergeCell ref="OIE24:OIF24"/>
    <mergeCell ref="OGL24:OGM24"/>
    <mergeCell ref="OGQ24:OGR24"/>
    <mergeCell ref="OGV24:OGW24"/>
    <mergeCell ref="OHA24:OHB24"/>
    <mergeCell ref="OHF24:OHG24"/>
    <mergeCell ref="OFM24:OFN24"/>
    <mergeCell ref="OFR24:OFS24"/>
    <mergeCell ref="OFW24:OFX24"/>
    <mergeCell ref="OGB24:OGC24"/>
    <mergeCell ref="OGG24:OGH24"/>
    <mergeCell ref="OEN24:OEO24"/>
    <mergeCell ref="OES24:OET24"/>
    <mergeCell ref="OEX24:OEY24"/>
    <mergeCell ref="OFC24:OFD24"/>
    <mergeCell ref="OFH24:OFI24"/>
    <mergeCell ref="ODO24:ODP24"/>
    <mergeCell ref="ODT24:ODU24"/>
    <mergeCell ref="ODY24:ODZ24"/>
    <mergeCell ref="OED24:OEE24"/>
    <mergeCell ref="OEI24:OEJ24"/>
    <mergeCell ref="OQB24:OQC24"/>
    <mergeCell ref="OQG24:OQH24"/>
    <mergeCell ref="OQL24:OQM24"/>
    <mergeCell ref="OQQ24:OQR24"/>
    <mergeCell ref="OQV24:OQW24"/>
    <mergeCell ref="OPC24:OPD24"/>
    <mergeCell ref="OPH24:OPI24"/>
    <mergeCell ref="OPM24:OPN24"/>
    <mergeCell ref="OPR24:OPS24"/>
    <mergeCell ref="OPW24:OPX24"/>
    <mergeCell ref="OOD24:OOE24"/>
    <mergeCell ref="OOI24:OOJ24"/>
    <mergeCell ref="OON24:OOO24"/>
    <mergeCell ref="OOS24:OOT24"/>
    <mergeCell ref="OOX24:OOY24"/>
    <mergeCell ref="ONE24:ONF24"/>
    <mergeCell ref="ONJ24:ONK24"/>
    <mergeCell ref="ONO24:ONP24"/>
    <mergeCell ref="ONT24:ONU24"/>
    <mergeCell ref="ONY24:ONZ24"/>
    <mergeCell ref="OMF24:OMG24"/>
    <mergeCell ref="OMK24:OML24"/>
    <mergeCell ref="OMP24:OMQ24"/>
    <mergeCell ref="OMU24:OMV24"/>
    <mergeCell ref="OMZ24:ONA24"/>
    <mergeCell ref="OLG24:OLH24"/>
    <mergeCell ref="OLL24:OLM24"/>
    <mergeCell ref="OLQ24:OLR24"/>
    <mergeCell ref="OLV24:OLW24"/>
    <mergeCell ref="OMA24:OMB24"/>
    <mergeCell ref="OKH24:OKI24"/>
    <mergeCell ref="OKM24:OKN24"/>
    <mergeCell ref="OKR24:OKS24"/>
    <mergeCell ref="OKW24:OKX24"/>
    <mergeCell ref="OLB24:OLC24"/>
    <mergeCell ref="OWU24:OWV24"/>
    <mergeCell ref="OWZ24:OXA24"/>
    <mergeCell ref="OXE24:OXF24"/>
    <mergeCell ref="OXJ24:OXK24"/>
    <mergeCell ref="OXO24:OXP24"/>
    <mergeCell ref="OVV24:OVW24"/>
    <mergeCell ref="OWA24:OWB24"/>
    <mergeCell ref="OWF24:OWG24"/>
    <mergeCell ref="OWK24:OWL24"/>
    <mergeCell ref="OWP24:OWQ24"/>
    <mergeCell ref="OUW24:OUX24"/>
    <mergeCell ref="OVB24:OVC24"/>
    <mergeCell ref="OVG24:OVH24"/>
    <mergeCell ref="OVL24:OVM24"/>
    <mergeCell ref="OVQ24:OVR24"/>
    <mergeCell ref="OTX24:OTY24"/>
    <mergeCell ref="OUC24:OUD24"/>
    <mergeCell ref="OUH24:OUI24"/>
    <mergeCell ref="OUM24:OUN24"/>
    <mergeCell ref="OUR24:OUS24"/>
    <mergeCell ref="OSY24:OSZ24"/>
    <mergeCell ref="OTD24:OTE24"/>
    <mergeCell ref="OTI24:OTJ24"/>
    <mergeCell ref="OTN24:OTO24"/>
    <mergeCell ref="OTS24:OTT24"/>
    <mergeCell ref="ORZ24:OSA24"/>
    <mergeCell ref="OSE24:OSF24"/>
    <mergeCell ref="OSJ24:OSK24"/>
    <mergeCell ref="OSO24:OSP24"/>
    <mergeCell ref="OST24:OSU24"/>
    <mergeCell ref="ORA24:ORB24"/>
    <mergeCell ref="ORF24:ORG24"/>
    <mergeCell ref="ORK24:ORL24"/>
    <mergeCell ref="ORP24:ORQ24"/>
    <mergeCell ref="ORU24:ORV24"/>
    <mergeCell ref="PDN24:PDO24"/>
    <mergeCell ref="PDS24:PDT24"/>
    <mergeCell ref="PDX24:PDY24"/>
    <mergeCell ref="PEC24:PED24"/>
    <mergeCell ref="PEH24:PEI24"/>
    <mergeCell ref="PCO24:PCP24"/>
    <mergeCell ref="PCT24:PCU24"/>
    <mergeCell ref="PCY24:PCZ24"/>
    <mergeCell ref="PDD24:PDE24"/>
    <mergeCell ref="PDI24:PDJ24"/>
    <mergeCell ref="PBP24:PBQ24"/>
    <mergeCell ref="PBU24:PBV24"/>
    <mergeCell ref="PBZ24:PCA24"/>
    <mergeCell ref="PCE24:PCF24"/>
    <mergeCell ref="PCJ24:PCK24"/>
    <mergeCell ref="PAQ24:PAR24"/>
    <mergeCell ref="PAV24:PAW24"/>
    <mergeCell ref="PBA24:PBB24"/>
    <mergeCell ref="PBF24:PBG24"/>
    <mergeCell ref="PBK24:PBL24"/>
    <mergeCell ref="OZR24:OZS24"/>
    <mergeCell ref="OZW24:OZX24"/>
    <mergeCell ref="PAB24:PAC24"/>
    <mergeCell ref="PAG24:PAH24"/>
    <mergeCell ref="PAL24:PAM24"/>
    <mergeCell ref="OYS24:OYT24"/>
    <mergeCell ref="OYX24:OYY24"/>
    <mergeCell ref="OZC24:OZD24"/>
    <mergeCell ref="OZH24:OZI24"/>
    <mergeCell ref="OZM24:OZN24"/>
    <mergeCell ref="OXT24:OXU24"/>
    <mergeCell ref="OXY24:OXZ24"/>
    <mergeCell ref="OYD24:OYE24"/>
    <mergeCell ref="OYI24:OYJ24"/>
    <mergeCell ref="OYN24:OYO24"/>
    <mergeCell ref="PKG24:PKH24"/>
    <mergeCell ref="PKL24:PKM24"/>
    <mergeCell ref="PKQ24:PKR24"/>
    <mergeCell ref="PKV24:PKW24"/>
    <mergeCell ref="PLA24:PLB24"/>
    <mergeCell ref="PJH24:PJI24"/>
    <mergeCell ref="PJM24:PJN24"/>
    <mergeCell ref="PJR24:PJS24"/>
    <mergeCell ref="PJW24:PJX24"/>
    <mergeCell ref="PKB24:PKC24"/>
    <mergeCell ref="PII24:PIJ24"/>
    <mergeCell ref="PIN24:PIO24"/>
    <mergeCell ref="PIS24:PIT24"/>
    <mergeCell ref="PIX24:PIY24"/>
    <mergeCell ref="PJC24:PJD24"/>
    <mergeCell ref="PHJ24:PHK24"/>
    <mergeCell ref="PHO24:PHP24"/>
    <mergeCell ref="PHT24:PHU24"/>
    <mergeCell ref="PHY24:PHZ24"/>
    <mergeCell ref="PID24:PIE24"/>
    <mergeCell ref="PGK24:PGL24"/>
    <mergeCell ref="PGP24:PGQ24"/>
    <mergeCell ref="PGU24:PGV24"/>
    <mergeCell ref="PGZ24:PHA24"/>
    <mergeCell ref="PHE24:PHF24"/>
    <mergeCell ref="PFL24:PFM24"/>
    <mergeCell ref="PFQ24:PFR24"/>
    <mergeCell ref="PFV24:PFW24"/>
    <mergeCell ref="PGA24:PGB24"/>
    <mergeCell ref="PGF24:PGG24"/>
    <mergeCell ref="PEM24:PEN24"/>
    <mergeCell ref="PER24:PES24"/>
    <mergeCell ref="PEW24:PEX24"/>
    <mergeCell ref="PFB24:PFC24"/>
    <mergeCell ref="PFG24:PFH24"/>
    <mergeCell ref="PQZ24:PRA24"/>
    <mergeCell ref="PRE24:PRF24"/>
    <mergeCell ref="PRJ24:PRK24"/>
    <mergeCell ref="PRO24:PRP24"/>
    <mergeCell ref="PRT24:PRU24"/>
    <mergeCell ref="PQA24:PQB24"/>
    <mergeCell ref="PQF24:PQG24"/>
    <mergeCell ref="PQK24:PQL24"/>
    <mergeCell ref="PQP24:PQQ24"/>
    <mergeCell ref="PQU24:PQV24"/>
    <mergeCell ref="PPB24:PPC24"/>
    <mergeCell ref="PPG24:PPH24"/>
    <mergeCell ref="PPL24:PPM24"/>
    <mergeCell ref="PPQ24:PPR24"/>
    <mergeCell ref="PPV24:PPW24"/>
    <mergeCell ref="POC24:POD24"/>
    <mergeCell ref="POH24:POI24"/>
    <mergeCell ref="POM24:PON24"/>
    <mergeCell ref="POR24:POS24"/>
    <mergeCell ref="POW24:POX24"/>
    <mergeCell ref="PND24:PNE24"/>
    <mergeCell ref="PNI24:PNJ24"/>
    <mergeCell ref="PNN24:PNO24"/>
    <mergeCell ref="PNS24:PNT24"/>
    <mergeCell ref="PNX24:PNY24"/>
    <mergeCell ref="PME24:PMF24"/>
    <mergeCell ref="PMJ24:PMK24"/>
    <mergeCell ref="PMO24:PMP24"/>
    <mergeCell ref="PMT24:PMU24"/>
    <mergeCell ref="PMY24:PMZ24"/>
    <mergeCell ref="PLF24:PLG24"/>
    <mergeCell ref="PLK24:PLL24"/>
    <mergeCell ref="PLP24:PLQ24"/>
    <mergeCell ref="PLU24:PLV24"/>
    <mergeCell ref="PLZ24:PMA24"/>
    <mergeCell ref="PXS24:PXT24"/>
    <mergeCell ref="PXX24:PXY24"/>
    <mergeCell ref="PYC24:PYD24"/>
    <mergeCell ref="PYH24:PYI24"/>
    <mergeCell ref="PYM24:PYN24"/>
    <mergeCell ref="PWT24:PWU24"/>
    <mergeCell ref="PWY24:PWZ24"/>
    <mergeCell ref="PXD24:PXE24"/>
    <mergeCell ref="PXI24:PXJ24"/>
    <mergeCell ref="PXN24:PXO24"/>
    <mergeCell ref="PVU24:PVV24"/>
    <mergeCell ref="PVZ24:PWA24"/>
    <mergeCell ref="PWE24:PWF24"/>
    <mergeCell ref="PWJ24:PWK24"/>
    <mergeCell ref="PWO24:PWP24"/>
    <mergeCell ref="PUV24:PUW24"/>
    <mergeCell ref="PVA24:PVB24"/>
    <mergeCell ref="PVF24:PVG24"/>
    <mergeCell ref="PVK24:PVL24"/>
    <mergeCell ref="PVP24:PVQ24"/>
    <mergeCell ref="PTW24:PTX24"/>
    <mergeCell ref="PUB24:PUC24"/>
    <mergeCell ref="PUG24:PUH24"/>
    <mergeCell ref="PUL24:PUM24"/>
    <mergeCell ref="PUQ24:PUR24"/>
    <mergeCell ref="PSX24:PSY24"/>
    <mergeCell ref="PTC24:PTD24"/>
    <mergeCell ref="PTH24:PTI24"/>
    <mergeCell ref="PTM24:PTN24"/>
    <mergeCell ref="PTR24:PTS24"/>
    <mergeCell ref="PRY24:PRZ24"/>
    <mergeCell ref="PSD24:PSE24"/>
    <mergeCell ref="PSI24:PSJ24"/>
    <mergeCell ref="PSN24:PSO24"/>
    <mergeCell ref="PSS24:PST24"/>
    <mergeCell ref="QEL24:QEM24"/>
    <mergeCell ref="QEQ24:QER24"/>
    <mergeCell ref="QEV24:QEW24"/>
    <mergeCell ref="QFA24:QFB24"/>
    <mergeCell ref="QFF24:QFG24"/>
    <mergeCell ref="QDM24:QDN24"/>
    <mergeCell ref="QDR24:QDS24"/>
    <mergeCell ref="QDW24:QDX24"/>
    <mergeCell ref="QEB24:QEC24"/>
    <mergeCell ref="QEG24:QEH24"/>
    <mergeCell ref="QCN24:QCO24"/>
    <mergeCell ref="QCS24:QCT24"/>
    <mergeCell ref="QCX24:QCY24"/>
    <mergeCell ref="QDC24:QDD24"/>
    <mergeCell ref="QDH24:QDI24"/>
    <mergeCell ref="QBO24:QBP24"/>
    <mergeCell ref="QBT24:QBU24"/>
    <mergeCell ref="QBY24:QBZ24"/>
    <mergeCell ref="QCD24:QCE24"/>
    <mergeCell ref="QCI24:QCJ24"/>
    <mergeCell ref="QAP24:QAQ24"/>
    <mergeCell ref="QAU24:QAV24"/>
    <mergeCell ref="QAZ24:QBA24"/>
    <mergeCell ref="QBE24:QBF24"/>
    <mergeCell ref="QBJ24:QBK24"/>
    <mergeCell ref="PZQ24:PZR24"/>
    <mergeCell ref="PZV24:PZW24"/>
    <mergeCell ref="QAA24:QAB24"/>
    <mergeCell ref="QAF24:QAG24"/>
    <mergeCell ref="QAK24:QAL24"/>
    <mergeCell ref="PYR24:PYS24"/>
    <mergeCell ref="PYW24:PYX24"/>
    <mergeCell ref="PZB24:PZC24"/>
    <mergeCell ref="PZG24:PZH24"/>
    <mergeCell ref="PZL24:PZM24"/>
    <mergeCell ref="QLE24:QLF24"/>
    <mergeCell ref="QLJ24:QLK24"/>
    <mergeCell ref="QLO24:QLP24"/>
    <mergeCell ref="QLT24:QLU24"/>
    <mergeCell ref="QLY24:QLZ24"/>
    <mergeCell ref="QKF24:QKG24"/>
    <mergeCell ref="QKK24:QKL24"/>
    <mergeCell ref="QKP24:QKQ24"/>
    <mergeCell ref="QKU24:QKV24"/>
    <mergeCell ref="QKZ24:QLA24"/>
    <mergeCell ref="QJG24:QJH24"/>
    <mergeCell ref="QJL24:QJM24"/>
    <mergeCell ref="QJQ24:QJR24"/>
    <mergeCell ref="QJV24:QJW24"/>
    <mergeCell ref="QKA24:QKB24"/>
    <mergeCell ref="QIH24:QII24"/>
    <mergeCell ref="QIM24:QIN24"/>
    <mergeCell ref="QIR24:QIS24"/>
    <mergeCell ref="QIW24:QIX24"/>
    <mergeCell ref="QJB24:QJC24"/>
    <mergeCell ref="QHI24:QHJ24"/>
    <mergeCell ref="QHN24:QHO24"/>
    <mergeCell ref="QHS24:QHT24"/>
    <mergeCell ref="QHX24:QHY24"/>
    <mergeCell ref="QIC24:QID24"/>
    <mergeCell ref="QGJ24:QGK24"/>
    <mergeCell ref="QGO24:QGP24"/>
    <mergeCell ref="QGT24:QGU24"/>
    <mergeCell ref="QGY24:QGZ24"/>
    <mergeCell ref="QHD24:QHE24"/>
    <mergeCell ref="QFK24:QFL24"/>
    <mergeCell ref="QFP24:QFQ24"/>
    <mergeCell ref="QFU24:QFV24"/>
    <mergeCell ref="QFZ24:QGA24"/>
    <mergeCell ref="QGE24:QGF24"/>
    <mergeCell ref="QRX24:QRY24"/>
    <mergeCell ref="QSC24:QSD24"/>
    <mergeCell ref="QSH24:QSI24"/>
    <mergeCell ref="QSM24:QSN24"/>
    <mergeCell ref="QSR24:QSS24"/>
    <mergeCell ref="QQY24:QQZ24"/>
    <mergeCell ref="QRD24:QRE24"/>
    <mergeCell ref="QRI24:QRJ24"/>
    <mergeCell ref="QRN24:QRO24"/>
    <mergeCell ref="QRS24:QRT24"/>
    <mergeCell ref="QPZ24:QQA24"/>
    <mergeCell ref="QQE24:QQF24"/>
    <mergeCell ref="QQJ24:QQK24"/>
    <mergeCell ref="QQO24:QQP24"/>
    <mergeCell ref="QQT24:QQU24"/>
    <mergeCell ref="QPA24:QPB24"/>
    <mergeCell ref="QPF24:QPG24"/>
    <mergeCell ref="QPK24:QPL24"/>
    <mergeCell ref="QPP24:QPQ24"/>
    <mergeCell ref="QPU24:QPV24"/>
    <mergeCell ref="QOB24:QOC24"/>
    <mergeCell ref="QOG24:QOH24"/>
    <mergeCell ref="QOL24:QOM24"/>
    <mergeCell ref="QOQ24:QOR24"/>
    <mergeCell ref="QOV24:QOW24"/>
    <mergeCell ref="QNC24:QND24"/>
    <mergeCell ref="QNH24:QNI24"/>
    <mergeCell ref="QNM24:QNN24"/>
    <mergeCell ref="QNR24:QNS24"/>
    <mergeCell ref="QNW24:QNX24"/>
    <mergeCell ref="QMD24:QME24"/>
    <mergeCell ref="QMI24:QMJ24"/>
    <mergeCell ref="QMN24:QMO24"/>
    <mergeCell ref="QMS24:QMT24"/>
    <mergeCell ref="QMX24:QMY24"/>
    <mergeCell ref="QYQ24:QYR24"/>
    <mergeCell ref="QYV24:QYW24"/>
    <mergeCell ref="QZA24:QZB24"/>
    <mergeCell ref="QZF24:QZG24"/>
    <mergeCell ref="QZK24:QZL24"/>
    <mergeCell ref="QXR24:QXS24"/>
    <mergeCell ref="QXW24:QXX24"/>
    <mergeCell ref="QYB24:QYC24"/>
    <mergeCell ref="QYG24:QYH24"/>
    <mergeCell ref="QYL24:QYM24"/>
    <mergeCell ref="QWS24:QWT24"/>
    <mergeCell ref="QWX24:QWY24"/>
    <mergeCell ref="QXC24:QXD24"/>
    <mergeCell ref="QXH24:QXI24"/>
    <mergeCell ref="QXM24:QXN24"/>
    <mergeCell ref="QVT24:QVU24"/>
    <mergeCell ref="QVY24:QVZ24"/>
    <mergeCell ref="QWD24:QWE24"/>
    <mergeCell ref="QWI24:QWJ24"/>
    <mergeCell ref="QWN24:QWO24"/>
    <mergeCell ref="QUU24:QUV24"/>
    <mergeCell ref="QUZ24:QVA24"/>
    <mergeCell ref="QVE24:QVF24"/>
    <mergeCell ref="QVJ24:QVK24"/>
    <mergeCell ref="QVO24:QVP24"/>
    <mergeCell ref="QTV24:QTW24"/>
    <mergeCell ref="QUA24:QUB24"/>
    <mergeCell ref="QUF24:QUG24"/>
    <mergeCell ref="QUK24:QUL24"/>
    <mergeCell ref="QUP24:QUQ24"/>
    <mergeCell ref="QSW24:QSX24"/>
    <mergeCell ref="QTB24:QTC24"/>
    <mergeCell ref="QTG24:QTH24"/>
    <mergeCell ref="QTL24:QTM24"/>
    <mergeCell ref="QTQ24:QTR24"/>
    <mergeCell ref="RFJ24:RFK24"/>
    <mergeCell ref="RFO24:RFP24"/>
    <mergeCell ref="RFT24:RFU24"/>
    <mergeCell ref="RFY24:RFZ24"/>
    <mergeCell ref="RGD24:RGE24"/>
    <mergeCell ref="REK24:REL24"/>
    <mergeCell ref="REP24:REQ24"/>
    <mergeCell ref="REU24:REV24"/>
    <mergeCell ref="REZ24:RFA24"/>
    <mergeCell ref="RFE24:RFF24"/>
    <mergeCell ref="RDL24:RDM24"/>
    <mergeCell ref="RDQ24:RDR24"/>
    <mergeCell ref="RDV24:RDW24"/>
    <mergeCell ref="REA24:REB24"/>
    <mergeCell ref="REF24:REG24"/>
    <mergeCell ref="RCM24:RCN24"/>
    <mergeCell ref="RCR24:RCS24"/>
    <mergeCell ref="RCW24:RCX24"/>
    <mergeCell ref="RDB24:RDC24"/>
    <mergeCell ref="RDG24:RDH24"/>
    <mergeCell ref="RBN24:RBO24"/>
    <mergeCell ref="RBS24:RBT24"/>
    <mergeCell ref="RBX24:RBY24"/>
    <mergeCell ref="RCC24:RCD24"/>
    <mergeCell ref="RCH24:RCI24"/>
    <mergeCell ref="RAO24:RAP24"/>
    <mergeCell ref="RAT24:RAU24"/>
    <mergeCell ref="RAY24:RAZ24"/>
    <mergeCell ref="RBD24:RBE24"/>
    <mergeCell ref="RBI24:RBJ24"/>
    <mergeCell ref="QZP24:QZQ24"/>
    <mergeCell ref="QZU24:QZV24"/>
    <mergeCell ref="QZZ24:RAA24"/>
    <mergeCell ref="RAE24:RAF24"/>
    <mergeCell ref="RAJ24:RAK24"/>
    <mergeCell ref="RMC24:RMD24"/>
    <mergeCell ref="RMH24:RMI24"/>
    <mergeCell ref="RMM24:RMN24"/>
    <mergeCell ref="RMR24:RMS24"/>
    <mergeCell ref="RMW24:RMX24"/>
    <mergeCell ref="RLD24:RLE24"/>
    <mergeCell ref="RLI24:RLJ24"/>
    <mergeCell ref="RLN24:RLO24"/>
    <mergeCell ref="RLS24:RLT24"/>
    <mergeCell ref="RLX24:RLY24"/>
    <mergeCell ref="RKE24:RKF24"/>
    <mergeCell ref="RKJ24:RKK24"/>
    <mergeCell ref="RKO24:RKP24"/>
    <mergeCell ref="RKT24:RKU24"/>
    <mergeCell ref="RKY24:RKZ24"/>
    <mergeCell ref="RJF24:RJG24"/>
    <mergeCell ref="RJK24:RJL24"/>
    <mergeCell ref="RJP24:RJQ24"/>
    <mergeCell ref="RJU24:RJV24"/>
    <mergeCell ref="RJZ24:RKA24"/>
    <mergeCell ref="RIG24:RIH24"/>
    <mergeCell ref="RIL24:RIM24"/>
    <mergeCell ref="RIQ24:RIR24"/>
    <mergeCell ref="RIV24:RIW24"/>
    <mergeCell ref="RJA24:RJB24"/>
    <mergeCell ref="RHH24:RHI24"/>
    <mergeCell ref="RHM24:RHN24"/>
    <mergeCell ref="RHR24:RHS24"/>
    <mergeCell ref="RHW24:RHX24"/>
    <mergeCell ref="RIB24:RIC24"/>
    <mergeCell ref="RGI24:RGJ24"/>
    <mergeCell ref="RGN24:RGO24"/>
    <mergeCell ref="RGS24:RGT24"/>
    <mergeCell ref="RGX24:RGY24"/>
    <mergeCell ref="RHC24:RHD24"/>
    <mergeCell ref="RSV24:RSW24"/>
    <mergeCell ref="RTA24:RTB24"/>
    <mergeCell ref="RTF24:RTG24"/>
    <mergeCell ref="RTK24:RTL24"/>
    <mergeCell ref="RTP24:RTQ24"/>
    <mergeCell ref="RRW24:RRX24"/>
    <mergeCell ref="RSB24:RSC24"/>
    <mergeCell ref="RSG24:RSH24"/>
    <mergeCell ref="RSL24:RSM24"/>
    <mergeCell ref="RSQ24:RSR24"/>
    <mergeCell ref="RQX24:RQY24"/>
    <mergeCell ref="RRC24:RRD24"/>
    <mergeCell ref="RRH24:RRI24"/>
    <mergeCell ref="RRM24:RRN24"/>
    <mergeCell ref="RRR24:RRS24"/>
    <mergeCell ref="RPY24:RPZ24"/>
    <mergeCell ref="RQD24:RQE24"/>
    <mergeCell ref="RQI24:RQJ24"/>
    <mergeCell ref="RQN24:RQO24"/>
    <mergeCell ref="RQS24:RQT24"/>
    <mergeCell ref="ROZ24:RPA24"/>
    <mergeCell ref="RPE24:RPF24"/>
    <mergeCell ref="RPJ24:RPK24"/>
    <mergeCell ref="RPO24:RPP24"/>
    <mergeCell ref="RPT24:RPU24"/>
    <mergeCell ref="ROA24:ROB24"/>
    <mergeCell ref="ROF24:ROG24"/>
    <mergeCell ref="ROK24:ROL24"/>
    <mergeCell ref="ROP24:ROQ24"/>
    <mergeCell ref="ROU24:ROV24"/>
    <mergeCell ref="RNB24:RNC24"/>
    <mergeCell ref="RNG24:RNH24"/>
    <mergeCell ref="RNL24:RNM24"/>
    <mergeCell ref="RNQ24:RNR24"/>
    <mergeCell ref="RNV24:RNW24"/>
    <mergeCell ref="RZO24:RZP24"/>
    <mergeCell ref="RZT24:RZU24"/>
    <mergeCell ref="RZY24:RZZ24"/>
    <mergeCell ref="SAD24:SAE24"/>
    <mergeCell ref="SAI24:SAJ24"/>
    <mergeCell ref="RYP24:RYQ24"/>
    <mergeCell ref="RYU24:RYV24"/>
    <mergeCell ref="RYZ24:RZA24"/>
    <mergeCell ref="RZE24:RZF24"/>
    <mergeCell ref="RZJ24:RZK24"/>
    <mergeCell ref="RXQ24:RXR24"/>
    <mergeCell ref="RXV24:RXW24"/>
    <mergeCell ref="RYA24:RYB24"/>
    <mergeCell ref="RYF24:RYG24"/>
    <mergeCell ref="RYK24:RYL24"/>
    <mergeCell ref="RWR24:RWS24"/>
    <mergeCell ref="RWW24:RWX24"/>
    <mergeCell ref="RXB24:RXC24"/>
    <mergeCell ref="RXG24:RXH24"/>
    <mergeCell ref="RXL24:RXM24"/>
    <mergeCell ref="RVS24:RVT24"/>
    <mergeCell ref="RVX24:RVY24"/>
    <mergeCell ref="RWC24:RWD24"/>
    <mergeCell ref="RWH24:RWI24"/>
    <mergeCell ref="RWM24:RWN24"/>
    <mergeCell ref="RUT24:RUU24"/>
    <mergeCell ref="RUY24:RUZ24"/>
    <mergeCell ref="RVD24:RVE24"/>
    <mergeCell ref="RVI24:RVJ24"/>
    <mergeCell ref="RVN24:RVO24"/>
    <mergeCell ref="RTU24:RTV24"/>
    <mergeCell ref="RTZ24:RUA24"/>
    <mergeCell ref="RUE24:RUF24"/>
    <mergeCell ref="RUJ24:RUK24"/>
    <mergeCell ref="RUO24:RUP24"/>
    <mergeCell ref="SGH24:SGI24"/>
    <mergeCell ref="SGM24:SGN24"/>
    <mergeCell ref="SGR24:SGS24"/>
    <mergeCell ref="SGW24:SGX24"/>
    <mergeCell ref="SHB24:SHC24"/>
    <mergeCell ref="SFI24:SFJ24"/>
    <mergeCell ref="SFN24:SFO24"/>
    <mergeCell ref="SFS24:SFT24"/>
    <mergeCell ref="SFX24:SFY24"/>
    <mergeCell ref="SGC24:SGD24"/>
    <mergeCell ref="SEJ24:SEK24"/>
    <mergeCell ref="SEO24:SEP24"/>
    <mergeCell ref="SET24:SEU24"/>
    <mergeCell ref="SEY24:SEZ24"/>
    <mergeCell ref="SFD24:SFE24"/>
    <mergeCell ref="SDK24:SDL24"/>
    <mergeCell ref="SDP24:SDQ24"/>
    <mergeCell ref="SDU24:SDV24"/>
    <mergeCell ref="SDZ24:SEA24"/>
    <mergeCell ref="SEE24:SEF24"/>
    <mergeCell ref="SCL24:SCM24"/>
    <mergeCell ref="SCQ24:SCR24"/>
    <mergeCell ref="SCV24:SCW24"/>
    <mergeCell ref="SDA24:SDB24"/>
    <mergeCell ref="SDF24:SDG24"/>
    <mergeCell ref="SBM24:SBN24"/>
    <mergeCell ref="SBR24:SBS24"/>
    <mergeCell ref="SBW24:SBX24"/>
    <mergeCell ref="SCB24:SCC24"/>
    <mergeCell ref="SCG24:SCH24"/>
    <mergeCell ref="SAN24:SAO24"/>
    <mergeCell ref="SAS24:SAT24"/>
    <mergeCell ref="SAX24:SAY24"/>
    <mergeCell ref="SBC24:SBD24"/>
    <mergeCell ref="SBH24:SBI24"/>
    <mergeCell ref="SNA24:SNB24"/>
    <mergeCell ref="SNF24:SNG24"/>
    <mergeCell ref="SNK24:SNL24"/>
    <mergeCell ref="SNP24:SNQ24"/>
    <mergeCell ref="SNU24:SNV24"/>
    <mergeCell ref="SMB24:SMC24"/>
    <mergeCell ref="SMG24:SMH24"/>
    <mergeCell ref="SML24:SMM24"/>
    <mergeCell ref="SMQ24:SMR24"/>
    <mergeCell ref="SMV24:SMW24"/>
    <mergeCell ref="SLC24:SLD24"/>
    <mergeCell ref="SLH24:SLI24"/>
    <mergeCell ref="SLM24:SLN24"/>
    <mergeCell ref="SLR24:SLS24"/>
    <mergeCell ref="SLW24:SLX24"/>
    <mergeCell ref="SKD24:SKE24"/>
    <mergeCell ref="SKI24:SKJ24"/>
    <mergeCell ref="SKN24:SKO24"/>
    <mergeCell ref="SKS24:SKT24"/>
    <mergeCell ref="SKX24:SKY24"/>
    <mergeCell ref="SJE24:SJF24"/>
    <mergeCell ref="SJJ24:SJK24"/>
    <mergeCell ref="SJO24:SJP24"/>
    <mergeCell ref="SJT24:SJU24"/>
    <mergeCell ref="SJY24:SJZ24"/>
    <mergeCell ref="SIF24:SIG24"/>
    <mergeCell ref="SIK24:SIL24"/>
    <mergeCell ref="SIP24:SIQ24"/>
    <mergeCell ref="SIU24:SIV24"/>
    <mergeCell ref="SIZ24:SJA24"/>
    <mergeCell ref="SHG24:SHH24"/>
    <mergeCell ref="SHL24:SHM24"/>
    <mergeCell ref="SHQ24:SHR24"/>
    <mergeCell ref="SHV24:SHW24"/>
    <mergeCell ref="SIA24:SIB24"/>
    <mergeCell ref="STT24:STU24"/>
    <mergeCell ref="STY24:STZ24"/>
    <mergeCell ref="SUD24:SUE24"/>
    <mergeCell ref="SUI24:SUJ24"/>
    <mergeCell ref="SUN24:SUO24"/>
    <mergeCell ref="SSU24:SSV24"/>
    <mergeCell ref="SSZ24:STA24"/>
    <mergeCell ref="STE24:STF24"/>
    <mergeCell ref="STJ24:STK24"/>
    <mergeCell ref="STO24:STP24"/>
    <mergeCell ref="SRV24:SRW24"/>
    <mergeCell ref="SSA24:SSB24"/>
    <mergeCell ref="SSF24:SSG24"/>
    <mergeCell ref="SSK24:SSL24"/>
    <mergeCell ref="SSP24:SSQ24"/>
    <mergeCell ref="SQW24:SQX24"/>
    <mergeCell ref="SRB24:SRC24"/>
    <mergeCell ref="SRG24:SRH24"/>
    <mergeCell ref="SRL24:SRM24"/>
    <mergeCell ref="SRQ24:SRR24"/>
    <mergeCell ref="SPX24:SPY24"/>
    <mergeCell ref="SQC24:SQD24"/>
    <mergeCell ref="SQH24:SQI24"/>
    <mergeCell ref="SQM24:SQN24"/>
    <mergeCell ref="SQR24:SQS24"/>
    <mergeCell ref="SOY24:SOZ24"/>
    <mergeCell ref="SPD24:SPE24"/>
    <mergeCell ref="SPI24:SPJ24"/>
    <mergeCell ref="SPN24:SPO24"/>
    <mergeCell ref="SPS24:SPT24"/>
    <mergeCell ref="SNZ24:SOA24"/>
    <mergeCell ref="SOE24:SOF24"/>
    <mergeCell ref="SOJ24:SOK24"/>
    <mergeCell ref="SOO24:SOP24"/>
    <mergeCell ref="SOT24:SOU24"/>
    <mergeCell ref="TAM24:TAN24"/>
    <mergeCell ref="TAR24:TAS24"/>
    <mergeCell ref="TAW24:TAX24"/>
    <mergeCell ref="TBB24:TBC24"/>
    <mergeCell ref="TBG24:TBH24"/>
    <mergeCell ref="SZN24:SZO24"/>
    <mergeCell ref="SZS24:SZT24"/>
    <mergeCell ref="SZX24:SZY24"/>
    <mergeCell ref="TAC24:TAD24"/>
    <mergeCell ref="TAH24:TAI24"/>
    <mergeCell ref="SYO24:SYP24"/>
    <mergeCell ref="SYT24:SYU24"/>
    <mergeCell ref="SYY24:SYZ24"/>
    <mergeCell ref="SZD24:SZE24"/>
    <mergeCell ref="SZI24:SZJ24"/>
    <mergeCell ref="SXP24:SXQ24"/>
    <mergeCell ref="SXU24:SXV24"/>
    <mergeCell ref="SXZ24:SYA24"/>
    <mergeCell ref="SYE24:SYF24"/>
    <mergeCell ref="SYJ24:SYK24"/>
    <mergeCell ref="SWQ24:SWR24"/>
    <mergeCell ref="SWV24:SWW24"/>
    <mergeCell ref="SXA24:SXB24"/>
    <mergeCell ref="SXF24:SXG24"/>
    <mergeCell ref="SXK24:SXL24"/>
    <mergeCell ref="SVR24:SVS24"/>
    <mergeCell ref="SVW24:SVX24"/>
    <mergeCell ref="SWB24:SWC24"/>
    <mergeCell ref="SWG24:SWH24"/>
    <mergeCell ref="SWL24:SWM24"/>
    <mergeCell ref="SUS24:SUT24"/>
    <mergeCell ref="SUX24:SUY24"/>
    <mergeCell ref="SVC24:SVD24"/>
    <mergeCell ref="SVH24:SVI24"/>
    <mergeCell ref="SVM24:SVN24"/>
    <mergeCell ref="THF24:THG24"/>
    <mergeCell ref="THK24:THL24"/>
    <mergeCell ref="THP24:THQ24"/>
    <mergeCell ref="THU24:THV24"/>
    <mergeCell ref="THZ24:TIA24"/>
    <mergeCell ref="TGG24:TGH24"/>
    <mergeCell ref="TGL24:TGM24"/>
    <mergeCell ref="TGQ24:TGR24"/>
    <mergeCell ref="TGV24:TGW24"/>
    <mergeCell ref="THA24:THB24"/>
    <mergeCell ref="TFH24:TFI24"/>
    <mergeCell ref="TFM24:TFN24"/>
    <mergeCell ref="TFR24:TFS24"/>
    <mergeCell ref="TFW24:TFX24"/>
    <mergeCell ref="TGB24:TGC24"/>
    <mergeCell ref="TEI24:TEJ24"/>
    <mergeCell ref="TEN24:TEO24"/>
    <mergeCell ref="TES24:TET24"/>
    <mergeCell ref="TEX24:TEY24"/>
    <mergeCell ref="TFC24:TFD24"/>
    <mergeCell ref="TDJ24:TDK24"/>
    <mergeCell ref="TDO24:TDP24"/>
    <mergeCell ref="TDT24:TDU24"/>
    <mergeCell ref="TDY24:TDZ24"/>
    <mergeCell ref="TED24:TEE24"/>
    <mergeCell ref="TCK24:TCL24"/>
    <mergeCell ref="TCP24:TCQ24"/>
    <mergeCell ref="TCU24:TCV24"/>
    <mergeCell ref="TCZ24:TDA24"/>
    <mergeCell ref="TDE24:TDF24"/>
    <mergeCell ref="TBL24:TBM24"/>
    <mergeCell ref="TBQ24:TBR24"/>
    <mergeCell ref="TBV24:TBW24"/>
    <mergeCell ref="TCA24:TCB24"/>
    <mergeCell ref="TCF24:TCG24"/>
    <mergeCell ref="TNY24:TNZ24"/>
    <mergeCell ref="TOD24:TOE24"/>
    <mergeCell ref="TOI24:TOJ24"/>
    <mergeCell ref="TON24:TOO24"/>
    <mergeCell ref="TOS24:TOT24"/>
    <mergeCell ref="TMZ24:TNA24"/>
    <mergeCell ref="TNE24:TNF24"/>
    <mergeCell ref="TNJ24:TNK24"/>
    <mergeCell ref="TNO24:TNP24"/>
    <mergeCell ref="TNT24:TNU24"/>
    <mergeCell ref="TMA24:TMB24"/>
    <mergeCell ref="TMF24:TMG24"/>
    <mergeCell ref="TMK24:TML24"/>
    <mergeCell ref="TMP24:TMQ24"/>
    <mergeCell ref="TMU24:TMV24"/>
    <mergeCell ref="TLB24:TLC24"/>
    <mergeCell ref="TLG24:TLH24"/>
    <mergeCell ref="TLL24:TLM24"/>
    <mergeCell ref="TLQ24:TLR24"/>
    <mergeCell ref="TLV24:TLW24"/>
    <mergeCell ref="TKC24:TKD24"/>
    <mergeCell ref="TKH24:TKI24"/>
    <mergeCell ref="TKM24:TKN24"/>
    <mergeCell ref="TKR24:TKS24"/>
    <mergeCell ref="TKW24:TKX24"/>
    <mergeCell ref="TJD24:TJE24"/>
    <mergeCell ref="TJI24:TJJ24"/>
    <mergeCell ref="TJN24:TJO24"/>
    <mergeCell ref="TJS24:TJT24"/>
    <mergeCell ref="TJX24:TJY24"/>
    <mergeCell ref="TIE24:TIF24"/>
    <mergeCell ref="TIJ24:TIK24"/>
    <mergeCell ref="TIO24:TIP24"/>
    <mergeCell ref="TIT24:TIU24"/>
    <mergeCell ref="TIY24:TIZ24"/>
    <mergeCell ref="TUR24:TUS24"/>
    <mergeCell ref="TUW24:TUX24"/>
    <mergeCell ref="TVB24:TVC24"/>
    <mergeCell ref="TVG24:TVH24"/>
    <mergeCell ref="TVL24:TVM24"/>
    <mergeCell ref="TTS24:TTT24"/>
    <mergeCell ref="TTX24:TTY24"/>
    <mergeCell ref="TUC24:TUD24"/>
    <mergeCell ref="TUH24:TUI24"/>
    <mergeCell ref="TUM24:TUN24"/>
    <mergeCell ref="TST24:TSU24"/>
    <mergeCell ref="TSY24:TSZ24"/>
    <mergeCell ref="TTD24:TTE24"/>
    <mergeCell ref="TTI24:TTJ24"/>
    <mergeCell ref="TTN24:TTO24"/>
    <mergeCell ref="TRU24:TRV24"/>
    <mergeCell ref="TRZ24:TSA24"/>
    <mergeCell ref="TSE24:TSF24"/>
    <mergeCell ref="TSJ24:TSK24"/>
    <mergeCell ref="TSO24:TSP24"/>
    <mergeCell ref="TQV24:TQW24"/>
    <mergeCell ref="TRA24:TRB24"/>
    <mergeCell ref="TRF24:TRG24"/>
    <mergeCell ref="TRK24:TRL24"/>
    <mergeCell ref="TRP24:TRQ24"/>
    <mergeCell ref="TPW24:TPX24"/>
    <mergeCell ref="TQB24:TQC24"/>
    <mergeCell ref="TQG24:TQH24"/>
    <mergeCell ref="TQL24:TQM24"/>
    <mergeCell ref="TQQ24:TQR24"/>
    <mergeCell ref="TOX24:TOY24"/>
    <mergeCell ref="TPC24:TPD24"/>
    <mergeCell ref="TPH24:TPI24"/>
    <mergeCell ref="TPM24:TPN24"/>
    <mergeCell ref="TPR24:TPS24"/>
    <mergeCell ref="UBK24:UBL24"/>
    <mergeCell ref="UBP24:UBQ24"/>
    <mergeCell ref="UBU24:UBV24"/>
    <mergeCell ref="UBZ24:UCA24"/>
    <mergeCell ref="UCE24:UCF24"/>
    <mergeCell ref="UAL24:UAM24"/>
    <mergeCell ref="UAQ24:UAR24"/>
    <mergeCell ref="UAV24:UAW24"/>
    <mergeCell ref="UBA24:UBB24"/>
    <mergeCell ref="UBF24:UBG24"/>
    <mergeCell ref="TZM24:TZN24"/>
    <mergeCell ref="TZR24:TZS24"/>
    <mergeCell ref="TZW24:TZX24"/>
    <mergeCell ref="UAB24:UAC24"/>
    <mergeCell ref="UAG24:UAH24"/>
    <mergeCell ref="TYN24:TYO24"/>
    <mergeCell ref="TYS24:TYT24"/>
    <mergeCell ref="TYX24:TYY24"/>
    <mergeCell ref="TZC24:TZD24"/>
    <mergeCell ref="TZH24:TZI24"/>
    <mergeCell ref="TXO24:TXP24"/>
    <mergeCell ref="TXT24:TXU24"/>
    <mergeCell ref="TXY24:TXZ24"/>
    <mergeCell ref="TYD24:TYE24"/>
    <mergeCell ref="TYI24:TYJ24"/>
    <mergeCell ref="TWP24:TWQ24"/>
    <mergeCell ref="TWU24:TWV24"/>
    <mergeCell ref="TWZ24:TXA24"/>
    <mergeCell ref="TXE24:TXF24"/>
    <mergeCell ref="TXJ24:TXK24"/>
    <mergeCell ref="TVQ24:TVR24"/>
    <mergeCell ref="TVV24:TVW24"/>
    <mergeCell ref="TWA24:TWB24"/>
    <mergeCell ref="TWF24:TWG24"/>
    <mergeCell ref="TWK24:TWL24"/>
    <mergeCell ref="UID24:UIE24"/>
    <mergeCell ref="UII24:UIJ24"/>
    <mergeCell ref="UIN24:UIO24"/>
    <mergeCell ref="UIS24:UIT24"/>
    <mergeCell ref="UIX24:UIY24"/>
    <mergeCell ref="UHE24:UHF24"/>
    <mergeCell ref="UHJ24:UHK24"/>
    <mergeCell ref="UHO24:UHP24"/>
    <mergeCell ref="UHT24:UHU24"/>
    <mergeCell ref="UHY24:UHZ24"/>
    <mergeCell ref="UGF24:UGG24"/>
    <mergeCell ref="UGK24:UGL24"/>
    <mergeCell ref="UGP24:UGQ24"/>
    <mergeCell ref="UGU24:UGV24"/>
    <mergeCell ref="UGZ24:UHA24"/>
    <mergeCell ref="UFG24:UFH24"/>
    <mergeCell ref="UFL24:UFM24"/>
    <mergeCell ref="UFQ24:UFR24"/>
    <mergeCell ref="UFV24:UFW24"/>
    <mergeCell ref="UGA24:UGB24"/>
    <mergeCell ref="UEH24:UEI24"/>
    <mergeCell ref="UEM24:UEN24"/>
    <mergeCell ref="UER24:UES24"/>
    <mergeCell ref="UEW24:UEX24"/>
    <mergeCell ref="UFB24:UFC24"/>
    <mergeCell ref="UDI24:UDJ24"/>
    <mergeCell ref="UDN24:UDO24"/>
    <mergeCell ref="UDS24:UDT24"/>
    <mergeCell ref="UDX24:UDY24"/>
    <mergeCell ref="UEC24:UED24"/>
    <mergeCell ref="UCJ24:UCK24"/>
    <mergeCell ref="UCO24:UCP24"/>
    <mergeCell ref="UCT24:UCU24"/>
    <mergeCell ref="UCY24:UCZ24"/>
    <mergeCell ref="UDD24:UDE24"/>
    <mergeCell ref="UOW24:UOX24"/>
    <mergeCell ref="UPB24:UPC24"/>
    <mergeCell ref="UPG24:UPH24"/>
    <mergeCell ref="UPL24:UPM24"/>
    <mergeCell ref="UPQ24:UPR24"/>
    <mergeCell ref="UNX24:UNY24"/>
    <mergeCell ref="UOC24:UOD24"/>
    <mergeCell ref="UOH24:UOI24"/>
    <mergeCell ref="UOM24:UON24"/>
    <mergeCell ref="UOR24:UOS24"/>
    <mergeCell ref="UMY24:UMZ24"/>
    <mergeCell ref="UND24:UNE24"/>
    <mergeCell ref="UNI24:UNJ24"/>
    <mergeCell ref="UNN24:UNO24"/>
    <mergeCell ref="UNS24:UNT24"/>
    <mergeCell ref="ULZ24:UMA24"/>
    <mergeCell ref="UME24:UMF24"/>
    <mergeCell ref="UMJ24:UMK24"/>
    <mergeCell ref="UMO24:UMP24"/>
    <mergeCell ref="UMT24:UMU24"/>
    <mergeCell ref="ULA24:ULB24"/>
    <mergeCell ref="ULF24:ULG24"/>
    <mergeCell ref="ULK24:ULL24"/>
    <mergeCell ref="ULP24:ULQ24"/>
    <mergeCell ref="ULU24:ULV24"/>
    <mergeCell ref="UKB24:UKC24"/>
    <mergeCell ref="UKG24:UKH24"/>
    <mergeCell ref="UKL24:UKM24"/>
    <mergeCell ref="UKQ24:UKR24"/>
    <mergeCell ref="UKV24:UKW24"/>
    <mergeCell ref="UJC24:UJD24"/>
    <mergeCell ref="UJH24:UJI24"/>
    <mergeCell ref="UJM24:UJN24"/>
    <mergeCell ref="UJR24:UJS24"/>
    <mergeCell ref="UJW24:UJX24"/>
    <mergeCell ref="UVP24:UVQ24"/>
    <mergeCell ref="UVU24:UVV24"/>
    <mergeCell ref="UVZ24:UWA24"/>
    <mergeCell ref="UWE24:UWF24"/>
    <mergeCell ref="UWJ24:UWK24"/>
    <mergeCell ref="UUQ24:UUR24"/>
    <mergeCell ref="UUV24:UUW24"/>
    <mergeCell ref="UVA24:UVB24"/>
    <mergeCell ref="UVF24:UVG24"/>
    <mergeCell ref="UVK24:UVL24"/>
    <mergeCell ref="UTR24:UTS24"/>
    <mergeCell ref="UTW24:UTX24"/>
    <mergeCell ref="UUB24:UUC24"/>
    <mergeCell ref="UUG24:UUH24"/>
    <mergeCell ref="UUL24:UUM24"/>
    <mergeCell ref="USS24:UST24"/>
    <mergeCell ref="USX24:USY24"/>
    <mergeCell ref="UTC24:UTD24"/>
    <mergeCell ref="UTH24:UTI24"/>
    <mergeCell ref="UTM24:UTN24"/>
    <mergeCell ref="URT24:URU24"/>
    <mergeCell ref="URY24:URZ24"/>
    <mergeCell ref="USD24:USE24"/>
    <mergeCell ref="USI24:USJ24"/>
    <mergeCell ref="USN24:USO24"/>
    <mergeCell ref="UQU24:UQV24"/>
    <mergeCell ref="UQZ24:URA24"/>
    <mergeCell ref="URE24:URF24"/>
    <mergeCell ref="URJ24:URK24"/>
    <mergeCell ref="URO24:URP24"/>
    <mergeCell ref="UPV24:UPW24"/>
    <mergeCell ref="UQA24:UQB24"/>
    <mergeCell ref="UQF24:UQG24"/>
    <mergeCell ref="UQK24:UQL24"/>
    <mergeCell ref="UQP24:UQQ24"/>
    <mergeCell ref="VCI24:VCJ24"/>
    <mergeCell ref="VCN24:VCO24"/>
    <mergeCell ref="VCS24:VCT24"/>
    <mergeCell ref="VCX24:VCY24"/>
    <mergeCell ref="VDC24:VDD24"/>
    <mergeCell ref="VBJ24:VBK24"/>
    <mergeCell ref="VBO24:VBP24"/>
    <mergeCell ref="VBT24:VBU24"/>
    <mergeCell ref="VBY24:VBZ24"/>
    <mergeCell ref="VCD24:VCE24"/>
    <mergeCell ref="VAK24:VAL24"/>
    <mergeCell ref="VAP24:VAQ24"/>
    <mergeCell ref="VAU24:VAV24"/>
    <mergeCell ref="VAZ24:VBA24"/>
    <mergeCell ref="VBE24:VBF24"/>
    <mergeCell ref="UZL24:UZM24"/>
    <mergeCell ref="UZQ24:UZR24"/>
    <mergeCell ref="UZV24:UZW24"/>
    <mergeCell ref="VAA24:VAB24"/>
    <mergeCell ref="VAF24:VAG24"/>
    <mergeCell ref="UYM24:UYN24"/>
    <mergeCell ref="UYR24:UYS24"/>
    <mergeCell ref="UYW24:UYX24"/>
    <mergeCell ref="UZB24:UZC24"/>
    <mergeCell ref="UZG24:UZH24"/>
    <mergeCell ref="UXN24:UXO24"/>
    <mergeCell ref="UXS24:UXT24"/>
    <mergeCell ref="UXX24:UXY24"/>
    <mergeCell ref="UYC24:UYD24"/>
    <mergeCell ref="UYH24:UYI24"/>
    <mergeCell ref="UWO24:UWP24"/>
    <mergeCell ref="UWT24:UWU24"/>
    <mergeCell ref="UWY24:UWZ24"/>
    <mergeCell ref="UXD24:UXE24"/>
    <mergeCell ref="UXI24:UXJ24"/>
    <mergeCell ref="VJB24:VJC24"/>
    <mergeCell ref="VJG24:VJH24"/>
    <mergeCell ref="VJL24:VJM24"/>
    <mergeCell ref="VJQ24:VJR24"/>
    <mergeCell ref="VJV24:VJW24"/>
    <mergeCell ref="VIC24:VID24"/>
    <mergeCell ref="VIH24:VII24"/>
    <mergeCell ref="VIM24:VIN24"/>
    <mergeCell ref="VIR24:VIS24"/>
    <mergeCell ref="VIW24:VIX24"/>
    <mergeCell ref="VHD24:VHE24"/>
    <mergeCell ref="VHI24:VHJ24"/>
    <mergeCell ref="VHN24:VHO24"/>
    <mergeCell ref="VHS24:VHT24"/>
    <mergeCell ref="VHX24:VHY24"/>
    <mergeCell ref="VGE24:VGF24"/>
    <mergeCell ref="VGJ24:VGK24"/>
    <mergeCell ref="VGO24:VGP24"/>
    <mergeCell ref="VGT24:VGU24"/>
    <mergeCell ref="VGY24:VGZ24"/>
    <mergeCell ref="VFF24:VFG24"/>
    <mergeCell ref="VFK24:VFL24"/>
    <mergeCell ref="VFP24:VFQ24"/>
    <mergeCell ref="VFU24:VFV24"/>
    <mergeCell ref="VFZ24:VGA24"/>
    <mergeCell ref="VEG24:VEH24"/>
    <mergeCell ref="VEL24:VEM24"/>
    <mergeCell ref="VEQ24:VER24"/>
    <mergeCell ref="VEV24:VEW24"/>
    <mergeCell ref="VFA24:VFB24"/>
    <mergeCell ref="VDH24:VDI24"/>
    <mergeCell ref="VDM24:VDN24"/>
    <mergeCell ref="VDR24:VDS24"/>
    <mergeCell ref="VDW24:VDX24"/>
    <mergeCell ref="VEB24:VEC24"/>
    <mergeCell ref="VPU24:VPV24"/>
    <mergeCell ref="VPZ24:VQA24"/>
    <mergeCell ref="VQE24:VQF24"/>
    <mergeCell ref="VQJ24:VQK24"/>
    <mergeCell ref="VQO24:VQP24"/>
    <mergeCell ref="VOV24:VOW24"/>
    <mergeCell ref="VPA24:VPB24"/>
    <mergeCell ref="VPF24:VPG24"/>
    <mergeCell ref="VPK24:VPL24"/>
    <mergeCell ref="VPP24:VPQ24"/>
    <mergeCell ref="VNW24:VNX24"/>
    <mergeCell ref="VOB24:VOC24"/>
    <mergeCell ref="VOG24:VOH24"/>
    <mergeCell ref="VOL24:VOM24"/>
    <mergeCell ref="VOQ24:VOR24"/>
    <mergeCell ref="VMX24:VMY24"/>
    <mergeCell ref="VNC24:VND24"/>
    <mergeCell ref="VNH24:VNI24"/>
    <mergeCell ref="VNM24:VNN24"/>
    <mergeCell ref="VNR24:VNS24"/>
    <mergeCell ref="VLY24:VLZ24"/>
    <mergeCell ref="VMD24:VME24"/>
    <mergeCell ref="VMI24:VMJ24"/>
    <mergeCell ref="VMN24:VMO24"/>
    <mergeCell ref="VMS24:VMT24"/>
    <mergeCell ref="VKZ24:VLA24"/>
    <mergeCell ref="VLE24:VLF24"/>
    <mergeCell ref="VLJ24:VLK24"/>
    <mergeCell ref="VLO24:VLP24"/>
    <mergeCell ref="VLT24:VLU24"/>
    <mergeCell ref="VKA24:VKB24"/>
    <mergeCell ref="VKF24:VKG24"/>
    <mergeCell ref="VKK24:VKL24"/>
    <mergeCell ref="VKP24:VKQ24"/>
    <mergeCell ref="VKU24:VKV24"/>
    <mergeCell ref="VWN24:VWO24"/>
    <mergeCell ref="VWS24:VWT24"/>
    <mergeCell ref="VWX24:VWY24"/>
    <mergeCell ref="VXC24:VXD24"/>
    <mergeCell ref="VXH24:VXI24"/>
    <mergeCell ref="VVO24:VVP24"/>
    <mergeCell ref="VVT24:VVU24"/>
    <mergeCell ref="VVY24:VVZ24"/>
    <mergeCell ref="VWD24:VWE24"/>
    <mergeCell ref="VWI24:VWJ24"/>
    <mergeCell ref="VUP24:VUQ24"/>
    <mergeCell ref="VUU24:VUV24"/>
    <mergeCell ref="VUZ24:VVA24"/>
    <mergeCell ref="VVE24:VVF24"/>
    <mergeCell ref="VVJ24:VVK24"/>
    <mergeCell ref="VTQ24:VTR24"/>
    <mergeCell ref="VTV24:VTW24"/>
    <mergeCell ref="VUA24:VUB24"/>
    <mergeCell ref="VUF24:VUG24"/>
    <mergeCell ref="VUK24:VUL24"/>
    <mergeCell ref="VSR24:VSS24"/>
    <mergeCell ref="VSW24:VSX24"/>
    <mergeCell ref="VTB24:VTC24"/>
    <mergeCell ref="VTG24:VTH24"/>
    <mergeCell ref="VTL24:VTM24"/>
    <mergeCell ref="VRS24:VRT24"/>
    <mergeCell ref="VRX24:VRY24"/>
    <mergeCell ref="VSC24:VSD24"/>
    <mergeCell ref="VSH24:VSI24"/>
    <mergeCell ref="VSM24:VSN24"/>
    <mergeCell ref="VQT24:VQU24"/>
    <mergeCell ref="VQY24:VQZ24"/>
    <mergeCell ref="VRD24:VRE24"/>
    <mergeCell ref="VRI24:VRJ24"/>
    <mergeCell ref="VRN24:VRO24"/>
    <mergeCell ref="WDG24:WDH24"/>
    <mergeCell ref="WDL24:WDM24"/>
    <mergeCell ref="WDQ24:WDR24"/>
    <mergeCell ref="WDV24:WDW24"/>
    <mergeCell ref="WEA24:WEB24"/>
    <mergeCell ref="WCH24:WCI24"/>
    <mergeCell ref="WCM24:WCN24"/>
    <mergeCell ref="WCR24:WCS24"/>
    <mergeCell ref="WCW24:WCX24"/>
    <mergeCell ref="WDB24:WDC24"/>
    <mergeCell ref="WBI24:WBJ24"/>
    <mergeCell ref="WBN24:WBO24"/>
    <mergeCell ref="WBS24:WBT24"/>
    <mergeCell ref="WBX24:WBY24"/>
    <mergeCell ref="WCC24:WCD24"/>
    <mergeCell ref="WAJ24:WAK24"/>
    <mergeCell ref="WAO24:WAP24"/>
    <mergeCell ref="WAT24:WAU24"/>
    <mergeCell ref="WAY24:WAZ24"/>
    <mergeCell ref="WBD24:WBE24"/>
    <mergeCell ref="VZK24:VZL24"/>
    <mergeCell ref="VZP24:VZQ24"/>
    <mergeCell ref="VZU24:VZV24"/>
    <mergeCell ref="VZZ24:WAA24"/>
    <mergeCell ref="WAE24:WAF24"/>
    <mergeCell ref="VYL24:VYM24"/>
    <mergeCell ref="VYQ24:VYR24"/>
    <mergeCell ref="VYV24:VYW24"/>
    <mergeCell ref="VZA24:VZB24"/>
    <mergeCell ref="VZF24:VZG24"/>
    <mergeCell ref="VXM24:VXN24"/>
    <mergeCell ref="VXR24:VXS24"/>
    <mergeCell ref="VXW24:VXX24"/>
    <mergeCell ref="VYB24:VYC24"/>
    <mergeCell ref="VYG24:VYH24"/>
    <mergeCell ref="WJZ24:WKA24"/>
    <mergeCell ref="WKE24:WKF24"/>
    <mergeCell ref="WKJ24:WKK24"/>
    <mergeCell ref="WKO24:WKP24"/>
    <mergeCell ref="WKT24:WKU24"/>
    <mergeCell ref="WJA24:WJB24"/>
    <mergeCell ref="WJF24:WJG24"/>
    <mergeCell ref="WJK24:WJL24"/>
    <mergeCell ref="WJP24:WJQ24"/>
    <mergeCell ref="WJU24:WJV24"/>
    <mergeCell ref="WIB24:WIC24"/>
    <mergeCell ref="WIG24:WIH24"/>
    <mergeCell ref="WIL24:WIM24"/>
    <mergeCell ref="WIQ24:WIR24"/>
    <mergeCell ref="WIV24:WIW24"/>
    <mergeCell ref="WHC24:WHD24"/>
    <mergeCell ref="WHH24:WHI24"/>
    <mergeCell ref="WHM24:WHN24"/>
    <mergeCell ref="WHR24:WHS24"/>
    <mergeCell ref="WHW24:WHX24"/>
    <mergeCell ref="WGD24:WGE24"/>
    <mergeCell ref="WGI24:WGJ24"/>
    <mergeCell ref="WGN24:WGO24"/>
    <mergeCell ref="WGS24:WGT24"/>
    <mergeCell ref="WGX24:WGY24"/>
    <mergeCell ref="WFE24:WFF24"/>
    <mergeCell ref="WFJ24:WFK24"/>
    <mergeCell ref="WFO24:WFP24"/>
    <mergeCell ref="WFT24:WFU24"/>
    <mergeCell ref="WFY24:WFZ24"/>
    <mergeCell ref="WEF24:WEG24"/>
    <mergeCell ref="WEK24:WEL24"/>
    <mergeCell ref="WEP24:WEQ24"/>
    <mergeCell ref="WEU24:WEV24"/>
    <mergeCell ref="WEZ24:WFA24"/>
    <mergeCell ref="WQS24:WQT24"/>
    <mergeCell ref="WQX24:WQY24"/>
    <mergeCell ref="WRC24:WRD24"/>
    <mergeCell ref="WRH24:WRI24"/>
    <mergeCell ref="WRM24:WRN24"/>
    <mergeCell ref="WPT24:WPU24"/>
    <mergeCell ref="WPY24:WPZ24"/>
    <mergeCell ref="WQD24:WQE24"/>
    <mergeCell ref="WQI24:WQJ24"/>
    <mergeCell ref="WQN24:WQO24"/>
    <mergeCell ref="WOU24:WOV24"/>
    <mergeCell ref="WOZ24:WPA24"/>
    <mergeCell ref="WPE24:WPF24"/>
    <mergeCell ref="WPJ24:WPK24"/>
    <mergeCell ref="WPO24:WPP24"/>
    <mergeCell ref="WNV24:WNW24"/>
    <mergeCell ref="WOA24:WOB24"/>
    <mergeCell ref="WOF24:WOG24"/>
    <mergeCell ref="WOK24:WOL24"/>
    <mergeCell ref="WOP24:WOQ24"/>
    <mergeCell ref="WMW24:WMX24"/>
    <mergeCell ref="WNB24:WNC24"/>
    <mergeCell ref="WNG24:WNH24"/>
    <mergeCell ref="WNL24:WNM24"/>
    <mergeCell ref="WNQ24:WNR24"/>
    <mergeCell ref="WLX24:WLY24"/>
    <mergeCell ref="WMC24:WMD24"/>
    <mergeCell ref="WMH24:WMI24"/>
    <mergeCell ref="WMM24:WMN24"/>
    <mergeCell ref="WMR24:WMS24"/>
    <mergeCell ref="WKY24:WKZ24"/>
    <mergeCell ref="WLD24:WLE24"/>
    <mergeCell ref="WLI24:WLJ24"/>
    <mergeCell ref="WLN24:WLO24"/>
    <mergeCell ref="WLS24:WLT24"/>
    <mergeCell ref="WXL24:WXM24"/>
    <mergeCell ref="WXQ24:WXR24"/>
    <mergeCell ref="WXV24:WXW24"/>
    <mergeCell ref="WYA24:WYB24"/>
    <mergeCell ref="WYF24:WYG24"/>
    <mergeCell ref="WWM24:WWN24"/>
    <mergeCell ref="WWR24:WWS24"/>
    <mergeCell ref="WWW24:WWX24"/>
    <mergeCell ref="WXB24:WXC24"/>
    <mergeCell ref="WXG24:WXH24"/>
    <mergeCell ref="WVN24:WVO24"/>
    <mergeCell ref="WVS24:WVT24"/>
    <mergeCell ref="WVX24:WVY24"/>
    <mergeCell ref="WWC24:WWD24"/>
    <mergeCell ref="WWH24:WWI24"/>
    <mergeCell ref="WUO24:WUP24"/>
    <mergeCell ref="WUT24:WUU24"/>
    <mergeCell ref="WUY24:WUZ24"/>
    <mergeCell ref="WVD24:WVE24"/>
    <mergeCell ref="WVI24:WVJ24"/>
    <mergeCell ref="WTP24:WTQ24"/>
    <mergeCell ref="WTU24:WTV24"/>
    <mergeCell ref="WTZ24:WUA24"/>
    <mergeCell ref="WUE24:WUF24"/>
    <mergeCell ref="WUJ24:WUK24"/>
    <mergeCell ref="WSQ24:WSR24"/>
    <mergeCell ref="WSV24:WSW24"/>
    <mergeCell ref="WTA24:WTB24"/>
    <mergeCell ref="WTF24:WTG24"/>
    <mergeCell ref="WTK24:WTL24"/>
    <mergeCell ref="WRR24:WRS24"/>
    <mergeCell ref="WRW24:WRX24"/>
    <mergeCell ref="WSB24:WSC24"/>
    <mergeCell ref="WSG24:WSH24"/>
    <mergeCell ref="WSL24:WSM24"/>
    <mergeCell ref="XEE24:XEF24"/>
    <mergeCell ref="XEJ24:XEK24"/>
    <mergeCell ref="XEO24:XEP24"/>
    <mergeCell ref="XET24:XEU24"/>
    <mergeCell ref="XEY24:XEZ24"/>
    <mergeCell ref="XDF24:XDG24"/>
    <mergeCell ref="XDK24:XDL24"/>
    <mergeCell ref="XDP24:XDQ24"/>
    <mergeCell ref="XDU24:XDV24"/>
    <mergeCell ref="XDZ24:XEA24"/>
    <mergeCell ref="XCG24:XCH24"/>
    <mergeCell ref="XCL24:XCM24"/>
    <mergeCell ref="XCQ24:XCR24"/>
    <mergeCell ref="XCV24:XCW24"/>
    <mergeCell ref="XDA24:XDB24"/>
    <mergeCell ref="XBH24:XBI24"/>
    <mergeCell ref="XBM24:XBN24"/>
    <mergeCell ref="XBR24:XBS24"/>
    <mergeCell ref="XBW24:XBX24"/>
    <mergeCell ref="XCB24:XCC24"/>
    <mergeCell ref="XAI24:XAJ24"/>
    <mergeCell ref="XAN24:XAO24"/>
    <mergeCell ref="XAS24:XAT24"/>
    <mergeCell ref="XAX24:XAY24"/>
    <mergeCell ref="XBC24:XBD24"/>
    <mergeCell ref="WZJ24:WZK24"/>
    <mergeCell ref="WZO24:WZP24"/>
    <mergeCell ref="WZT24:WZU24"/>
    <mergeCell ref="WZY24:WZZ24"/>
    <mergeCell ref="XAD24:XAE24"/>
    <mergeCell ref="WYK24:WYL24"/>
    <mergeCell ref="WYP24:WYQ24"/>
    <mergeCell ref="WYU24:WYV24"/>
    <mergeCell ref="WYZ24:WZA24"/>
    <mergeCell ref="WZE24:WZF24"/>
    <mergeCell ref="FC25:FD25"/>
    <mergeCell ref="FH25:FI25"/>
    <mergeCell ref="FM25:FN25"/>
    <mergeCell ref="FR25:FS25"/>
    <mergeCell ref="FW25:FX25"/>
    <mergeCell ref="ED25:EE25"/>
    <mergeCell ref="EI25:EJ25"/>
    <mergeCell ref="EN25:EO25"/>
    <mergeCell ref="ES25:ET25"/>
    <mergeCell ref="EX25:EY25"/>
    <mergeCell ref="DE25:DF25"/>
    <mergeCell ref="DJ25:DK25"/>
    <mergeCell ref="DO25:DP25"/>
    <mergeCell ref="DT25:DU25"/>
    <mergeCell ref="DY25:DZ25"/>
    <mergeCell ref="CF25:CG25"/>
    <mergeCell ref="CK25:CL25"/>
    <mergeCell ref="CP25:CQ25"/>
    <mergeCell ref="CU25:CV25"/>
    <mergeCell ref="CZ25:DA25"/>
    <mergeCell ref="BG25:BH25"/>
    <mergeCell ref="BL25:BM25"/>
    <mergeCell ref="BQ25:BR25"/>
    <mergeCell ref="BV25:BW25"/>
    <mergeCell ref="CA25:CB25"/>
    <mergeCell ref="AH25:AI25"/>
    <mergeCell ref="AM25:AN25"/>
    <mergeCell ref="AR25:AS25"/>
    <mergeCell ref="AW25:AX25"/>
    <mergeCell ref="BB25:BC25"/>
    <mergeCell ref="I25:J25"/>
    <mergeCell ref="N25:O25"/>
    <mergeCell ref="S25:T25"/>
    <mergeCell ref="X25:Y25"/>
    <mergeCell ref="AC25:AD25"/>
    <mergeCell ref="LV25:LW25"/>
    <mergeCell ref="MA25:MB25"/>
    <mergeCell ref="MF25:MG25"/>
    <mergeCell ref="MK25:ML25"/>
    <mergeCell ref="MP25:MQ25"/>
    <mergeCell ref="KW25:KX25"/>
    <mergeCell ref="LB25:LC25"/>
    <mergeCell ref="LG25:LH25"/>
    <mergeCell ref="LL25:LM25"/>
    <mergeCell ref="LQ25:LR25"/>
    <mergeCell ref="JX25:JY25"/>
    <mergeCell ref="KC25:KD25"/>
    <mergeCell ref="KH25:KI25"/>
    <mergeCell ref="KM25:KN25"/>
    <mergeCell ref="KR25:KS25"/>
    <mergeCell ref="IY25:IZ25"/>
    <mergeCell ref="JD25:JE25"/>
    <mergeCell ref="JI25:JJ25"/>
    <mergeCell ref="JN25:JO25"/>
    <mergeCell ref="JS25:JT25"/>
    <mergeCell ref="HZ25:IA25"/>
    <mergeCell ref="IE25:IF25"/>
    <mergeCell ref="IJ25:IK25"/>
    <mergeCell ref="IO25:IP25"/>
    <mergeCell ref="IT25:IU25"/>
    <mergeCell ref="HA25:HB25"/>
    <mergeCell ref="HF25:HG25"/>
    <mergeCell ref="HK25:HL25"/>
    <mergeCell ref="HP25:HQ25"/>
    <mergeCell ref="HU25:HV25"/>
    <mergeCell ref="GB25:GC25"/>
    <mergeCell ref="GG25:GH25"/>
    <mergeCell ref="GL25:GM25"/>
    <mergeCell ref="GQ25:GR25"/>
    <mergeCell ref="GV25:GW25"/>
    <mergeCell ref="SO25:SP25"/>
    <mergeCell ref="ST25:SU25"/>
    <mergeCell ref="SY25:SZ25"/>
    <mergeCell ref="TD25:TE25"/>
    <mergeCell ref="TI25:TJ25"/>
    <mergeCell ref="RP25:RQ25"/>
    <mergeCell ref="RU25:RV25"/>
    <mergeCell ref="RZ25:SA25"/>
    <mergeCell ref="SE25:SF25"/>
    <mergeCell ref="SJ25:SK25"/>
    <mergeCell ref="QQ25:QR25"/>
    <mergeCell ref="QV25:QW25"/>
    <mergeCell ref="RA25:RB25"/>
    <mergeCell ref="RF25:RG25"/>
    <mergeCell ref="RK25:RL25"/>
    <mergeCell ref="PR25:PS25"/>
    <mergeCell ref="PW25:PX25"/>
    <mergeCell ref="QB25:QC25"/>
    <mergeCell ref="QG25:QH25"/>
    <mergeCell ref="QL25:QM25"/>
    <mergeCell ref="OS25:OT25"/>
    <mergeCell ref="OX25:OY25"/>
    <mergeCell ref="PC25:PD25"/>
    <mergeCell ref="PH25:PI25"/>
    <mergeCell ref="PM25:PN25"/>
    <mergeCell ref="NT25:NU25"/>
    <mergeCell ref="NY25:NZ25"/>
    <mergeCell ref="OD25:OE25"/>
    <mergeCell ref="OI25:OJ25"/>
    <mergeCell ref="ON25:OO25"/>
    <mergeCell ref="MU25:MV25"/>
    <mergeCell ref="MZ25:NA25"/>
    <mergeCell ref="NE25:NF25"/>
    <mergeCell ref="NJ25:NK25"/>
    <mergeCell ref="NO25:NP25"/>
    <mergeCell ref="ZH25:ZI25"/>
    <mergeCell ref="ZM25:ZN25"/>
    <mergeCell ref="ZR25:ZS25"/>
    <mergeCell ref="ZW25:ZX25"/>
    <mergeCell ref="AAB25:AAC25"/>
    <mergeCell ref="YI25:YJ25"/>
    <mergeCell ref="YN25:YO25"/>
    <mergeCell ref="YS25:YT25"/>
    <mergeCell ref="YX25:YY25"/>
    <mergeCell ref="ZC25:ZD25"/>
    <mergeCell ref="XJ25:XK25"/>
    <mergeCell ref="XO25:XP25"/>
    <mergeCell ref="XT25:XU25"/>
    <mergeCell ref="XY25:XZ25"/>
    <mergeCell ref="YD25:YE25"/>
    <mergeCell ref="WK25:WL25"/>
    <mergeCell ref="WP25:WQ25"/>
    <mergeCell ref="WU25:WV25"/>
    <mergeCell ref="WZ25:XA25"/>
    <mergeCell ref="XE25:XF25"/>
    <mergeCell ref="VL25:VM25"/>
    <mergeCell ref="VQ25:VR25"/>
    <mergeCell ref="VV25:VW25"/>
    <mergeCell ref="WA25:WB25"/>
    <mergeCell ref="WF25:WG25"/>
    <mergeCell ref="UM25:UN25"/>
    <mergeCell ref="UR25:US25"/>
    <mergeCell ref="UW25:UX25"/>
    <mergeCell ref="VB25:VC25"/>
    <mergeCell ref="VG25:VH25"/>
    <mergeCell ref="TN25:TO25"/>
    <mergeCell ref="TS25:TT25"/>
    <mergeCell ref="TX25:TY25"/>
    <mergeCell ref="UC25:UD25"/>
    <mergeCell ref="UH25:UI25"/>
    <mergeCell ref="AGA25:AGB25"/>
    <mergeCell ref="AGF25:AGG25"/>
    <mergeCell ref="AGK25:AGL25"/>
    <mergeCell ref="AGP25:AGQ25"/>
    <mergeCell ref="AGU25:AGV25"/>
    <mergeCell ref="AFB25:AFC25"/>
    <mergeCell ref="AFG25:AFH25"/>
    <mergeCell ref="AFL25:AFM25"/>
    <mergeCell ref="AFQ25:AFR25"/>
    <mergeCell ref="AFV25:AFW25"/>
    <mergeCell ref="AEC25:AED25"/>
    <mergeCell ref="AEH25:AEI25"/>
    <mergeCell ref="AEM25:AEN25"/>
    <mergeCell ref="AER25:AES25"/>
    <mergeCell ref="AEW25:AEX25"/>
    <mergeCell ref="ADD25:ADE25"/>
    <mergeCell ref="ADI25:ADJ25"/>
    <mergeCell ref="ADN25:ADO25"/>
    <mergeCell ref="ADS25:ADT25"/>
    <mergeCell ref="ADX25:ADY25"/>
    <mergeCell ref="ACE25:ACF25"/>
    <mergeCell ref="ACJ25:ACK25"/>
    <mergeCell ref="ACO25:ACP25"/>
    <mergeCell ref="ACT25:ACU25"/>
    <mergeCell ref="ACY25:ACZ25"/>
    <mergeCell ref="ABF25:ABG25"/>
    <mergeCell ref="ABK25:ABL25"/>
    <mergeCell ref="ABP25:ABQ25"/>
    <mergeCell ref="ABU25:ABV25"/>
    <mergeCell ref="ABZ25:ACA25"/>
    <mergeCell ref="AAG25:AAH25"/>
    <mergeCell ref="AAL25:AAM25"/>
    <mergeCell ref="AAQ25:AAR25"/>
    <mergeCell ref="AAV25:AAW25"/>
    <mergeCell ref="ABA25:ABB25"/>
    <mergeCell ref="AMT25:AMU25"/>
    <mergeCell ref="AMY25:AMZ25"/>
    <mergeCell ref="AND25:ANE25"/>
    <mergeCell ref="ANI25:ANJ25"/>
    <mergeCell ref="ANN25:ANO25"/>
    <mergeCell ref="ALU25:ALV25"/>
    <mergeCell ref="ALZ25:AMA25"/>
    <mergeCell ref="AME25:AMF25"/>
    <mergeCell ref="AMJ25:AMK25"/>
    <mergeCell ref="AMO25:AMP25"/>
    <mergeCell ref="AKV25:AKW25"/>
    <mergeCell ref="ALA25:ALB25"/>
    <mergeCell ref="ALF25:ALG25"/>
    <mergeCell ref="ALK25:ALL25"/>
    <mergeCell ref="ALP25:ALQ25"/>
    <mergeCell ref="AJW25:AJX25"/>
    <mergeCell ref="AKB25:AKC25"/>
    <mergeCell ref="AKG25:AKH25"/>
    <mergeCell ref="AKL25:AKM25"/>
    <mergeCell ref="AKQ25:AKR25"/>
    <mergeCell ref="AIX25:AIY25"/>
    <mergeCell ref="AJC25:AJD25"/>
    <mergeCell ref="AJH25:AJI25"/>
    <mergeCell ref="AJM25:AJN25"/>
    <mergeCell ref="AJR25:AJS25"/>
    <mergeCell ref="AHY25:AHZ25"/>
    <mergeCell ref="AID25:AIE25"/>
    <mergeCell ref="AII25:AIJ25"/>
    <mergeCell ref="AIN25:AIO25"/>
    <mergeCell ref="AIS25:AIT25"/>
    <mergeCell ref="AGZ25:AHA25"/>
    <mergeCell ref="AHE25:AHF25"/>
    <mergeCell ref="AHJ25:AHK25"/>
    <mergeCell ref="AHO25:AHP25"/>
    <mergeCell ref="AHT25:AHU25"/>
    <mergeCell ref="ATM25:ATN25"/>
    <mergeCell ref="ATR25:ATS25"/>
    <mergeCell ref="ATW25:ATX25"/>
    <mergeCell ref="AUB25:AUC25"/>
    <mergeCell ref="AUG25:AUH25"/>
    <mergeCell ref="ASN25:ASO25"/>
    <mergeCell ref="ASS25:AST25"/>
    <mergeCell ref="ASX25:ASY25"/>
    <mergeCell ref="ATC25:ATD25"/>
    <mergeCell ref="ATH25:ATI25"/>
    <mergeCell ref="ARO25:ARP25"/>
    <mergeCell ref="ART25:ARU25"/>
    <mergeCell ref="ARY25:ARZ25"/>
    <mergeCell ref="ASD25:ASE25"/>
    <mergeCell ref="ASI25:ASJ25"/>
    <mergeCell ref="AQP25:AQQ25"/>
    <mergeCell ref="AQU25:AQV25"/>
    <mergeCell ref="AQZ25:ARA25"/>
    <mergeCell ref="ARE25:ARF25"/>
    <mergeCell ref="ARJ25:ARK25"/>
    <mergeCell ref="APQ25:APR25"/>
    <mergeCell ref="APV25:APW25"/>
    <mergeCell ref="AQA25:AQB25"/>
    <mergeCell ref="AQF25:AQG25"/>
    <mergeCell ref="AQK25:AQL25"/>
    <mergeCell ref="AOR25:AOS25"/>
    <mergeCell ref="AOW25:AOX25"/>
    <mergeCell ref="APB25:APC25"/>
    <mergeCell ref="APG25:APH25"/>
    <mergeCell ref="APL25:APM25"/>
    <mergeCell ref="ANS25:ANT25"/>
    <mergeCell ref="ANX25:ANY25"/>
    <mergeCell ref="AOC25:AOD25"/>
    <mergeCell ref="AOH25:AOI25"/>
    <mergeCell ref="AOM25:AON25"/>
    <mergeCell ref="BAF25:BAG25"/>
    <mergeCell ref="BAK25:BAL25"/>
    <mergeCell ref="BAP25:BAQ25"/>
    <mergeCell ref="BAU25:BAV25"/>
    <mergeCell ref="BAZ25:BBA25"/>
    <mergeCell ref="AZG25:AZH25"/>
    <mergeCell ref="AZL25:AZM25"/>
    <mergeCell ref="AZQ25:AZR25"/>
    <mergeCell ref="AZV25:AZW25"/>
    <mergeCell ref="BAA25:BAB25"/>
    <mergeCell ref="AYH25:AYI25"/>
    <mergeCell ref="AYM25:AYN25"/>
    <mergeCell ref="AYR25:AYS25"/>
    <mergeCell ref="AYW25:AYX25"/>
    <mergeCell ref="AZB25:AZC25"/>
    <mergeCell ref="AXI25:AXJ25"/>
    <mergeCell ref="AXN25:AXO25"/>
    <mergeCell ref="AXS25:AXT25"/>
    <mergeCell ref="AXX25:AXY25"/>
    <mergeCell ref="AYC25:AYD25"/>
    <mergeCell ref="AWJ25:AWK25"/>
    <mergeCell ref="AWO25:AWP25"/>
    <mergeCell ref="AWT25:AWU25"/>
    <mergeCell ref="AWY25:AWZ25"/>
    <mergeCell ref="AXD25:AXE25"/>
    <mergeCell ref="AVK25:AVL25"/>
    <mergeCell ref="AVP25:AVQ25"/>
    <mergeCell ref="AVU25:AVV25"/>
    <mergeCell ref="AVZ25:AWA25"/>
    <mergeCell ref="AWE25:AWF25"/>
    <mergeCell ref="AUL25:AUM25"/>
    <mergeCell ref="AUQ25:AUR25"/>
    <mergeCell ref="AUV25:AUW25"/>
    <mergeCell ref="AVA25:AVB25"/>
    <mergeCell ref="AVF25:AVG25"/>
    <mergeCell ref="BGY25:BGZ25"/>
    <mergeCell ref="BHD25:BHE25"/>
    <mergeCell ref="BHI25:BHJ25"/>
    <mergeCell ref="BHN25:BHO25"/>
    <mergeCell ref="BHS25:BHT25"/>
    <mergeCell ref="BFZ25:BGA25"/>
    <mergeCell ref="BGE25:BGF25"/>
    <mergeCell ref="BGJ25:BGK25"/>
    <mergeCell ref="BGO25:BGP25"/>
    <mergeCell ref="BGT25:BGU25"/>
    <mergeCell ref="BFA25:BFB25"/>
    <mergeCell ref="BFF25:BFG25"/>
    <mergeCell ref="BFK25:BFL25"/>
    <mergeCell ref="BFP25:BFQ25"/>
    <mergeCell ref="BFU25:BFV25"/>
    <mergeCell ref="BEB25:BEC25"/>
    <mergeCell ref="BEG25:BEH25"/>
    <mergeCell ref="BEL25:BEM25"/>
    <mergeCell ref="BEQ25:BER25"/>
    <mergeCell ref="BEV25:BEW25"/>
    <mergeCell ref="BDC25:BDD25"/>
    <mergeCell ref="BDH25:BDI25"/>
    <mergeCell ref="BDM25:BDN25"/>
    <mergeCell ref="BDR25:BDS25"/>
    <mergeCell ref="BDW25:BDX25"/>
    <mergeCell ref="BCD25:BCE25"/>
    <mergeCell ref="BCI25:BCJ25"/>
    <mergeCell ref="BCN25:BCO25"/>
    <mergeCell ref="BCS25:BCT25"/>
    <mergeCell ref="BCX25:BCY25"/>
    <mergeCell ref="BBE25:BBF25"/>
    <mergeCell ref="BBJ25:BBK25"/>
    <mergeCell ref="BBO25:BBP25"/>
    <mergeCell ref="BBT25:BBU25"/>
    <mergeCell ref="BBY25:BBZ25"/>
    <mergeCell ref="BNR25:BNS25"/>
    <mergeCell ref="BNW25:BNX25"/>
    <mergeCell ref="BOB25:BOC25"/>
    <mergeCell ref="BOG25:BOH25"/>
    <mergeCell ref="BOL25:BOM25"/>
    <mergeCell ref="BMS25:BMT25"/>
    <mergeCell ref="BMX25:BMY25"/>
    <mergeCell ref="BNC25:BND25"/>
    <mergeCell ref="BNH25:BNI25"/>
    <mergeCell ref="BNM25:BNN25"/>
    <mergeCell ref="BLT25:BLU25"/>
    <mergeCell ref="BLY25:BLZ25"/>
    <mergeCell ref="BMD25:BME25"/>
    <mergeCell ref="BMI25:BMJ25"/>
    <mergeCell ref="BMN25:BMO25"/>
    <mergeCell ref="BKU25:BKV25"/>
    <mergeCell ref="BKZ25:BLA25"/>
    <mergeCell ref="BLE25:BLF25"/>
    <mergeCell ref="BLJ25:BLK25"/>
    <mergeCell ref="BLO25:BLP25"/>
    <mergeCell ref="BJV25:BJW25"/>
    <mergeCell ref="BKA25:BKB25"/>
    <mergeCell ref="BKF25:BKG25"/>
    <mergeCell ref="BKK25:BKL25"/>
    <mergeCell ref="BKP25:BKQ25"/>
    <mergeCell ref="BIW25:BIX25"/>
    <mergeCell ref="BJB25:BJC25"/>
    <mergeCell ref="BJG25:BJH25"/>
    <mergeCell ref="BJL25:BJM25"/>
    <mergeCell ref="BJQ25:BJR25"/>
    <mergeCell ref="BHX25:BHY25"/>
    <mergeCell ref="BIC25:BID25"/>
    <mergeCell ref="BIH25:BII25"/>
    <mergeCell ref="BIM25:BIN25"/>
    <mergeCell ref="BIR25:BIS25"/>
    <mergeCell ref="BUK25:BUL25"/>
    <mergeCell ref="BUP25:BUQ25"/>
    <mergeCell ref="BUU25:BUV25"/>
    <mergeCell ref="BUZ25:BVA25"/>
    <mergeCell ref="BVE25:BVF25"/>
    <mergeCell ref="BTL25:BTM25"/>
    <mergeCell ref="BTQ25:BTR25"/>
    <mergeCell ref="BTV25:BTW25"/>
    <mergeCell ref="BUA25:BUB25"/>
    <mergeCell ref="BUF25:BUG25"/>
    <mergeCell ref="BSM25:BSN25"/>
    <mergeCell ref="BSR25:BSS25"/>
    <mergeCell ref="BSW25:BSX25"/>
    <mergeCell ref="BTB25:BTC25"/>
    <mergeCell ref="BTG25:BTH25"/>
    <mergeCell ref="BRN25:BRO25"/>
    <mergeCell ref="BRS25:BRT25"/>
    <mergeCell ref="BRX25:BRY25"/>
    <mergeCell ref="BSC25:BSD25"/>
    <mergeCell ref="BSH25:BSI25"/>
    <mergeCell ref="BQO25:BQP25"/>
    <mergeCell ref="BQT25:BQU25"/>
    <mergeCell ref="BQY25:BQZ25"/>
    <mergeCell ref="BRD25:BRE25"/>
    <mergeCell ref="BRI25:BRJ25"/>
    <mergeCell ref="BPP25:BPQ25"/>
    <mergeCell ref="BPU25:BPV25"/>
    <mergeCell ref="BPZ25:BQA25"/>
    <mergeCell ref="BQE25:BQF25"/>
    <mergeCell ref="BQJ25:BQK25"/>
    <mergeCell ref="BOQ25:BOR25"/>
    <mergeCell ref="BOV25:BOW25"/>
    <mergeCell ref="BPA25:BPB25"/>
    <mergeCell ref="BPF25:BPG25"/>
    <mergeCell ref="BPK25:BPL25"/>
    <mergeCell ref="CBD25:CBE25"/>
    <mergeCell ref="CBI25:CBJ25"/>
    <mergeCell ref="CBN25:CBO25"/>
    <mergeCell ref="CBS25:CBT25"/>
    <mergeCell ref="CBX25:CBY25"/>
    <mergeCell ref="CAE25:CAF25"/>
    <mergeCell ref="CAJ25:CAK25"/>
    <mergeCell ref="CAO25:CAP25"/>
    <mergeCell ref="CAT25:CAU25"/>
    <mergeCell ref="CAY25:CAZ25"/>
    <mergeCell ref="BZF25:BZG25"/>
    <mergeCell ref="BZK25:BZL25"/>
    <mergeCell ref="BZP25:BZQ25"/>
    <mergeCell ref="BZU25:BZV25"/>
    <mergeCell ref="BZZ25:CAA25"/>
    <mergeCell ref="BYG25:BYH25"/>
    <mergeCell ref="BYL25:BYM25"/>
    <mergeCell ref="BYQ25:BYR25"/>
    <mergeCell ref="BYV25:BYW25"/>
    <mergeCell ref="BZA25:BZB25"/>
    <mergeCell ref="BXH25:BXI25"/>
    <mergeCell ref="BXM25:BXN25"/>
    <mergeCell ref="BXR25:BXS25"/>
    <mergeCell ref="BXW25:BXX25"/>
    <mergeCell ref="BYB25:BYC25"/>
    <mergeCell ref="BWI25:BWJ25"/>
    <mergeCell ref="BWN25:BWO25"/>
    <mergeCell ref="BWS25:BWT25"/>
    <mergeCell ref="BWX25:BWY25"/>
    <mergeCell ref="BXC25:BXD25"/>
    <mergeCell ref="BVJ25:BVK25"/>
    <mergeCell ref="BVO25:BVP25"/>
    <mergeCell ref="BVT25:BVU25"/>
    <mergeCell ref="BVY25:BVZ25"/>
    <mergeCell ref="BWD25:BWE25"/>
    <mergeCell ref="CHW25:CHX25"/>
    <mergeCell ref="CIB25:CIC25"/>
    <mergeCell ref="CIG25:CIH25"/>
    <mergeCell ref="CIL25:CIM25"/>
    <mergeCell ref="CIQ25:CIR25"/>
    <mergeCell ref="CGX25:CGY25"/>
    <mergeCell ref="CHC25:CHD25"/>
    <mergeCell ref="CHH25:CHI25"/>
    <mergeCell ref="CHM25:CHN25"/>
    <mergeCell ref="CHR25:CHS25"/>
    <mergeCell ref="CFY25:CFZ25"/>
    <mergeCell ref="CGD25:CGE25"/>
    <mergeCell ref="CGI25:CGJ25"/>
    <mergeCell ref="CGN25:CGO25"/>
    <mergeCell ref="CGS25:CGT25"/>
    <mergeCell ref="CEZ25:CFA25"/>
    <mergeCell ref="CFE25:CFF25"/>
    <mergeCell ref="CFJ25:CFK25"/>
    <mergeCell ref="CFO25:CFP25"/>
    <mergeCell ref="CFT25:CFU25"/>
    <mergeCell ref="CEA25:CEB25"/>
    <mergeCell ref="CEF25:CEG25"/>
    <mergeCell ref="CEK25:CEL25"/>
    <mergeCell ref="CEP25:CEQ25"/>
    <mergeCell ref="CEU25:CEV25"/>
    <mergeCell ref="CDB25:CDC25"/>
    <mergeCell ref="CDG25:CDH25"/>
    <mergeCell ref="CDL25:CDM25"/>
    <mergeCell ref="CDQ25:CDR25"/>
    <mergeCell ref="CDV25:CDW25"/>
    <mergeCell ref="CCC25:CCD25"/>
    <mergeCell ref="CCH25:CCI25"/>
    <mergeCell ref="CCM25:CCN25"/>
    <mergeCell ref="CCR25:CCS25"/>
    <mergeCell ref="CCW25:CCX25"/>
    <mergeCell ref="COP25:COQ25"/>
    <mergeCell ref="COU25:COV25"/>
    <mergeCell ref="COZ25:CPA25"/>
    <mergeCell ref="CPE25:CPF25"/>
    <mergeCell ref="CPJ25:CPK25"/>
    <mergeCell ref="CNQ25:CNR25"/>
    <mergeCell ref="CNV25:CNW25"/>
    <mergeCell ref="COA25:COB25"/>
    <mergeCell ref="COF25:COG25"/>
    <mergeCell ref="COK25:COL25"/>
    <mergeCell ref="CMR25:CMS25"/>
    <mergeCell ref="CMW25:CMX25"/>
    <mergeCell ref="CNB25:CNC25"/>
    <mergeCell ref="CNG25:CNH25"/>
    <mergeCell ref="CNL25:CNM25"/>
    <mergeCell ref="CLS25:CLT25"/>
    <mergeCell ref="CLX25:CLY25"/>
    <mergeCell ref="CMC25:CMD25"/>
    <mergeCell ref="CMH25:CMI25"/>
    <mergeCell ref="CMM25:CMN25"/>
    <mergeCell ref="CKT25:CKU25"/>
    <mergeCell ref="CKY25:CKZ25"/>
    <mergeCell ref="CLD25:CLE25"/>
    <mergeCell ref="CLI25:CLJ25"/>
    <mergeCell ref="CLN25:CLO25"/>
    <mergeCell ref="CJU25:CJV25"/>
    <mergeCell ref="CJZ25:CKA25"/>
    <mergeCell ref="CKE25:CKF25"/>
    <mergeCell ref="CKJ25:CKK25"/>
    <mergeCell ref="CKO25:CKP25"/>
    <mergeCell ref="CIV25:CIW25"/>
    <mergeCell ref="CJA25:CJB25"/>
    <mergeCell ref="CJF25:CJG25"/>
    <mergeCell ref="CJK25:CJL25"/>
    <mergeCell ref="CJP25:CJQ25"/>
    <mergeCell ref="CVI25:CVJ25"/>
    <mergeCell ref="CVN25:CVO25"/>
    <mergeCell ref="CVS25:CVT25"/>
    <mergeCell ref="CVX25:CVY25"/>
    <mergeCell ref="CWC25:CWD25"/>
    <mergeCell ref="CUJ25:CUK25"/>
    <mergeCell ref="CUO25:CUP25"/>
    <mergeCell ref="CUT25:CUU25"/>
    <mergeCell ref="CUY25:CUZ25"/>
    <mergeCell ref="CVD25:CVE25"/>
    <mergeCell ref="CTK25:CTL25"/>
    <mergeCell ref="CTP25:CTQ25"/>
    <mergeCell ref="CTU25:CTV25"/>
    <mergeCell ref="CTZ25:CUA25"/>
    <mergeCell ref="CUE25:CUF25"/>
    <mergeCell ref="CSL25:CSM25"/>
    <mergeCell ref="CSQ25:CSR25"/>
    <mergeCell ref="CSV25:CSW25"/>
    <mergeCell ref="CTA25:CTB25"/>
    <mergeCell ref="CTF25:CTG25"/>
    <mergeCell ref="CRM25:CRN25"/>
    <mergeCell ref="CRR25:CRS25"/>
    <mergeCell ref="CRW25:CRX25"/>
    <mergeCell ref="CSB25:CSC25"/>
    <mergeCell ref="CSG25:CSH25"/>
    <mergeCell ref="CQN25:CQO25"/>
    <mergeCell ref="CQS25:CQT25"/>
    <mergeCell ref="CQX25:CQY25"/>
    <mergeCell ref="CRC25:CRD25"/>
    <mergeCell ref="CRH25:CRI25"/>
    <mergeCell ref="CPO25:CPP25"/>
    <mergeCell ref="CPT25:CPU25"/>
    <mergeCell ref="CPY25:CPZ25"/>
    <mergeCell ref="CQD25:CQE25"/>
    <mergeCell ref="CQI25:CQJ25"/>
    <mergeCell ref="DCB25:DCC25"/>
    <mergeCell ref="DCG25:DCH25"/>
    <mergeCell ref="DCL25:DCM25"/>
    <mergeCell ref="DCQ25:DCR25"/>
    <mergeCell ref="DCV25:DCW25"/>
    <mergeCell ref="DBC25:DBD25"/>
    <mergeCell ref="DBH25:DBI25"/>
    <mergeCell ref="DBM25:DBN25"/>
    <mergeCell ref="DBR25:DBS25"/>
    <mergeCell ref="DBW25:DBX25"/>
    <mergeCell ref="DAD25:DAE25"/>
    <mergeCell ref="DAI25:DAJ25"/>
    <mergeCell ref="DAN25:DAO25"/>
    <mergeCell ref="DAS25:DAT25"/>
    <mergeCell ref="DAX25:DAY25"/>
    <mergeCell ref="CZE25:CZF25"/>
    <mergeCell ref="CZJ25:CZK25"/>
    <mergeCell ref="CZO25:CZP25"/>
    <mergeCell ref="CZT25:CZU25"/>
    <mergeCell ref="CZY25:CZZ25"/>
    <mergeCell ref="CYF25:CYG25"/>
    <mergeCell ref="CYK25:CYL25"/>
    <mergeCell ref="CYP25:CYQ25"/>
    <mergeCell ref="CYU25:CYV25"/>
    <mergeCell ref="CYZ25:CZA25"/>
    <mergeCell ref="CXG25:CXH25"/>
    <mergeCell ref="CXL25:CXM25"/>
    <mergeCell ref="CXQ25:CXR25"/>
    <mergeCell ref="CXV25:CXW25"/>
    <mergeCell ref="CYA25:CYB25"/>
    <mergeCell ref="CWH25:CWI25"/>
    <mergeCell ref="CWM25:CWN25"/>
    <mergeCell ref="CWR25:CWS25"/>
    <mergeCell ref="CWW25:CWX25"/>
    <mergeCell ref="CXB25:CXC25"/>
    <mergeCell ref="DIU25:DIV25"/>
    <mergeCell ref="DIZ25:DJA25"/>
    <mergeCell ref="DJE25:DJF25"/>
    <mergeCell ref="DJJ25:DJK25"/>
    <mergeCell ref="DJO25:DJP25"/>
    <mergeCell ref="DHV25:DHW25"/>
    <mergeCell ref="DIA25:DIB25"/>
    <mergeCell ref="DIF25:DIG25"/>
    <mergeCell ref="DIK25:DIL25"/>
    <mergeCell ref="DIP25:DIQ25"/>
    <mergeCell ref="DGW25:DGX25"/>
    <mergeCell ref="DHB25:DHC25"/>
    <mergeCell ref="DHG25:DHH25"/>
    <mergeCell ref="DHL25:DHM25"/>
    <mergeCell ref="DHQ25:DHR25"/>
    <mergeCell ref="DFX25:DFY25"/>
    <mergeCell ref="DGC25:DGD25"/>
    <mergeCell ref="DGH25:DGI25"/>
    <mergeCell ref="DGM25:DGN25"/>
    <mergeCell ref="DGR25:DGS25"/>
    <mergeCell ref="DEY25:DEZ25"/>
    <mergeCell ref="DFD25:DFE25"/>
    <mergeCell ref="DFI25:DFJ25"/>
    <mergeCell ref="DFN25:DFO25"/>
    <mergeCell ref="DFS25:DFT25"/>
    <mergeCell ref="DDZ25:DEA25"/>
    <mergeCell ref="DEE25:DEF25"/>
    <mergeCell ref="DEJ25:DEK25"/>
    <mergeCell ref="DEO25:DEP25"/>
    <mergeCell ref="DET25:DEU25"/>
    <mergeCell ref="DDA25:DDB25"/>
    <mergeCell ref="DDF25:DDG25"/>
    <mergeCell ref="DDK25:DDL25"/>
    <mergeCell ref="DDP25:DDQ25"/>
    <mergeCell ref="DDU25:DDV25"/>
    <mergeCell ref="DPN25:DPO25"/>
    <mergeCell ref="DPS25:DPT25"/>
    <mergeCell ref="DPX25:DPY25"/>
    <mergeCell ref="DQC25:DQD25"/>
    <mergeCell ref="DQH25:DQI25"/>
    <mergeCell ref="DOO25:DOP25"/>
    <mergeCell ref="DOT25:DOU25"/>
    <mergeCell ref="DOY25:DOZ25"/>
    <mergeCell ref="DPD25:DPE25"/>
    <mergeCell ref="DPI25:DPJ25"/>
    <mergeCell ref="DNP25:DNQ25"/>
    <mergeCell ref="DNU25:DNV25"/>
    <mergeCell ref="DNZ25:DOA25"/>
    <mergeCell ref="DOE25:DOF25"/>
    <mergeCell ref="DOJ25:DOK25"/>
    <mergeCell ref="DMQ25:DMR25"/>
    <mergeCell ref="DMV25:DMW25"/>
    <mergeCell ref="DNA25:DNB25"/>
    <mergeCell ref="DNF25:DNG25"/>
    <mergeCell ref="DNK25:DNL25"/>
    <mergeCell ref="DLR25:DLS25"/>
    <mergeCell ref="DLW25:DLX25"/>
    <mergeCell ref="DMB25:DMC25"/>
    <mergeCell ref="DMG25:DMH25"/>
    <mergeCell ref="DML25:DMM25"/>
    <mergeCell ref="DKS25:DKT25"/>
    <mergeCell ref="DKX25:DKY25"/>
    <mergeCell ref="DLC25:DLD25"/>
    <mergeCell ref="DLH25:DLI25"/>
    <mergeCell ref="DLM25:DLN25"/>
    <mergeCell ref="DJT25:DJU25"/>
    <mergeCell ref="DJY25:DJZ25"/>
    <mergeCell ref="DKD25:DKE25"/>
    <mergeCell ref="DKI25:DKJ25"/>
    <mergeCell ref="DKN25:DKO25"/>
    <mergeCell ref="DWG25:DWH25"/>
    <mergeCell ref="DWL25:DWM25"/>
    <mergeCell ref="DWQ25:DWR25"/>
    <mergeCell ref="DWV25:DWW25"/>
    <mergeCell ref="DXA25:DXB25"/>
    <mergeCell ref="DVH25:DVI25"/>
    <mergeCell ref="DVM25:DVN25"/>
    <mergeCell ref="DVR25:DVS25"/>
    <mergeCell ref="DVW25:DVX25"/>
    <mergeCell ref="DWB25:DWC25"/>
    <mergeCell ref="DUI25:DUJ25"/>
    <mergeCell ref="DUN25:DUO25"/>
    <mergeCell ref="DUS25:DUT25"/>
    <mergeCell ref="DUX25:DUY25"/>
    <mergeCell ref="DVC25:DVD25"/>
    <mergeCell ref="DTJ25:DTK25"/>
    <mergeCell ref="DTO25:DTP25"/>
    <mergeCell ref="DTT25:DTU25"/>
    <mergeCell ref="DTY25:DTZ25"/>
    <mergeCell ref="DUD25:DUE25"/>
    <mergeCell ref="DSK25:DSL25"/>
    <mergeCell ref="DSP25:DSQ25"/>
    <mergeCell ref="DSU25:DSV25"/>
    <mergeCell ref="DSZ25:DTA25"/>
    <mergeCell ref="DTE25:DTF25"/>
    <mergeCell ref="DRL25:DRM25"/>
    <mergeCell ref="DRQ25:DRR25"/>
    <mergeCell ref="DRV25:DRW25"/>
    <mergeCell ref="DSA25:DSB25"/>
    <mergeCell ref="DSF25:DSG25"/>
    <mergeCell ref="DQM25:DQN25"/>
    <mergeCell ref="DQR25:DQS25"/>
    <mergeCell ref="DQW25:DQX25"/>
    <mergeCell ref="DRB25:DRC25"/>
    <mergeCell ref="DRG25:DRH25"/>
    <mergeCell ref="ECZ25:EDA25"/>
    <mergeCell ref="EDE25:EDF25"/>
    <mergeCell ref="EDJ25:EDK25"/>
    <mergeCell ref="EDO25:EDP25"/>
    <mergeCell ref="EDT25:EDU25"/>
    <mergeCell ref="ECA25:ECB25"/>
    <mergeCell ref="ECF25:ECG25"/>
    <mergeCell ref="ECK25:ECL25"/>
    <mergeCell ref="ECP25:ECQ25"/>
    <mergeCell ref="ECU25:ECV25"/>
    <mergeCell ref="EBB25:EBC25"/>
    <mergeCell ref="EBG25:EBH25"/>
    <mergeCell ref="EBL25:EBM25"/>
    <mergeCell ref="EBQ25:EBR25"/>
    <mergeCell ref="EBV25:EBW25"/>
    <mergeCell ref="EAC25:EAD25"/>
    <mergeCell ref="EAH25:EAI25"/>
    <mergeCell ref="EAM25:EAN25"/>
    <mergeCell ref="EAR25:EAS25"/>
    <mergeCell ref="EAW25:EAX25"/>
    <mergeCell ref="DZD25:DZE25"/>
    <mergeCell ref="DZI25:DZJ25"/>
    <mergeCell ref="DZN25:DZO25"/>
    <mergeCell ref="DZS25:DZT25"/>
    <mergeCell ref="DZX25:DZY25"/>
    <mergeCell ref="DYE25:DYF25"/>
    <mergeCell ref="DYJ25:DYK25"/>
    <mergeCell ref="DYO25:DYP25"/>
    <mergeCell ref="DYT25:DYU25"/>
    <mergeCell ref="DYY25:DYZ25"/>
    <mergeCell ref="DXF25:DXG25"/>
    <mergeCell ref="DXK25:DXL25"/>
    <mergeCell ref="DXP25:DXQ25"/>
    <mergeCell ref="DXU25:DXV25"/>
    <mergeCell ref="DXZ25:DYA25"/>
    <mergeCell ref="EJS25:EJT25"/>
    <mergeCell ref="EJX25:EJY25"/>
    <mergeCell ref="EKC25:EKD25"/>
    <mergeCell ref="EKH25:EKI25"/>
    <mergeCell ref="EKM25:EKN25"/>
    <mergeCell ref="EIT25:EIU25"/>
    <mergeCell ref="EIY25:EIZ25"/>
    <mergeCell ref="EJD25:EJE25"/>
    <mergeCell ref="EJI25:EJJ25"/>
    <mergeCell ref="EJN25:EJO25"/>
    <mergeCell ref="EHU25:EHV25"/>
    <mergeCell ref="EHZ25:EIA25"/>
    <mergeCell ref="EIE25:EIF25"/>
    <mergeCell ref="EIJ25:EIK25"/>
    <mergeCell ref="EIO25:EIP25"/>
    <mergeCell ref="EGV25:EGW25"/>
    <mergeCell ref="EHA25:EHB25"/>
    <mergeCell ref="EHF25:EHG25"/>
    <mergeCell ref="EHK25:EHL25"/>
    <mergeCell ref="EHP25:EHQ25"/>
    <mergeCell ref="EFW25:EFX25"/>
    <mergeCell ref="EGB25:EGC25"/>
    <mergeCell ref="EGG25:EGH25"/>
    <mergeCell ref="EGL25:EGM25"/>
    <mergeCell ref="EGQ25:EGR25"/>
    <mergeCell ref="EEX25:EEY25"/>
    <mergeCell ref="EFC25:EFD25"/>
    <mergeCell ref="EFH25:EFI25"/>
    <mergeCell ref="EFM25:EFN25"/>
    <mergeCell ref="EFR25:EFS25"/>
    <mergeCell ref="EDY25:EDZ25"/>
    <mergeCell ref="EED25:EEE25"/>
    <mergeCell ref="EEI25:EEJ25"/>
    <mergeCell ref="EEN25:EEO25"/>
    <mergeCell ref="EES25:EET25"/>
    <mergeCell ref="EQL25:EQM25"/>
    <mergeCell ref="EQQ25:EQR25"/>
    <mergeCell ref="EQV25:EQW25"/>
    <mergeCell ref="ERA25:ERB25"/>
    <mergeCell ref="ERF25:ERG25"/>
    <mergeCell ref="EPM25:EPN25"/>
    <mergeCell ref="EPR25:EPS25"/>
    <mergeCell ref="EPW25:EPX25"/>
    <mergeCell ref="EQB25:EQC25"/>
    <mergeCell ref="EQG25:EQH25"/>
    <mergeCell ref="EON25:EOO25"/>
    <mergeCell ref="EOS25:EOT25"/>
    <mergeCell ref="EOX25:EOY25"/>
    <mergeCell ref="EPC25:EPD25"/>
    <mergeCell ref="EPH25:EPI25"/>
    <mergeCell ref="ENO25:ENP25"/>
    <mergeCell ref="ENT25:ENU25"/>
    <mergeCell ref="ENY25:ENZ25"/>
    <mergeCell ref="EOD25:EOE25"/>
    <mergeCell ref="EOI25:EOJ25"/>
    <mergeCell ref="EMP25:EMQ25"/>
    <mergeCell ref="EMU25:EMV25"/>
    <mergeCell ref="EMZ25:ENA25"/>
    <mergeCell ref="ENE25:ENF25"/>
    <mergeCell ref="ENJ25:ENK25"/>
    <mergeCell ref="ELQ25:ELR25"/>
    <mergeCell ref="ELV25:ELW25"/>
    <mergeCell ref="EMA25:EMB25"/>
    <mergeCell ref="EMF25:EMG25"/>
    <mergeCell ref="EMK25:EML25"/>
    <mergeCell ref="EKR25:EKS25"/>
    <mergeCell ref="EKW25:EKX25"/>
    <mergeCell ref="ELB25:ELC25"/>
    <mergeCell ref="ELG25:ELH25"/>
    <mergeCell ref="ELL25:ELM25"/>
    <mergeCell ref="EXE25:EXF25"/>
    <mergeCell ref="EXJ25:EXK25"/>
    <mergeCell ref="EXO25:EXP25"/>
    <mergeCell ref="EXT25:EXU25"/>
    <mergeCell ref="EXY25:EXZ25"/>
    <mergeCell ref="EWF25:EWG25"/>
    <mergeCell ref="EWK25:EWL25"/>
    <mergeCell ref="EWP25:EWQ25"/>
    <mergeCell ref="EWU25:EWV25"/>
    <mergeCell ref="EWZ25:EXA25"/>
    <mergeCell ref="EVG25:EVH25"/>
    <mergeCell ref="EVL25:EVM25"/>
    <mergeCell ref="EVQ25:EVR25"/>
    <mergeCell ref="EVV25:EVW25"/>
    <mergeCell ref="EWA25:EWB25"/>
    <mergeCell ref="EUH25:EUI25"/>
    <mergeCell ref="EUM25:EUN25"/>
    <mergeCell ref="EUR25:EUS25"/>
    <mergeCell ref="EUW25:EUX25"/>
    <mergeCell ref="EVB25:EVC25"/>
    <mergeCell ref="ETI25:ETJ25"/>
    <mergeCell ref="ETN25:ETO25"/>
    <mergeCell ref="ETS25:ETT25"/>
    <mergeCell ref="ETX25:ETY25"/>
    <mergeCell ref="EUC25:EUD25"/>
    <mergeCell ref="ESJ25:ESK25"/>
    <mergeCell ref="ESO25:ESP25"/>
    <mergeCell ref="EST25:ESU25"/>
    <mergeCell ref="ESY25:ESZ25"/>
    <mergeCell ref="ETD25:ETE25"/>
    <mergeCell ref="ERK25:ERL25"/>
    <mergeCell ref="ERP25:ERQ25"/>
    <mergeCell ref="ERU25:ERV25"/>
    <mergeCell ref="ERZ25:ESA25"/>
    <mergeCell ref="ESE25:ESF25"/>
    <mergeCell ref="FDX25:FDY25"/>
    <mergeCell ref="FEC25:FED25"/>
    <mergeCell ref="FEH25:FEI25"/>
    <mergeCell ref="FEM25:FEN25"/>
    <mergeCell ref="FER25:FES25"/>
    <mergeCell ref="FCY25:FCZ25"/>
    <mergeCell ref="FDD25:FDE25"/>
    <mergeCell ref="FDI25:FDJ25"/>
    <mergeCell ref="FDN25:FDO25"/>
    <mergeCell ref="FDS25:FDT25"/>
    <mergeCell ref="FBZ25:FCA25"/>
    <mergeCell ref="FCE25:FCF25"/>
    <mergeCell ref="FCJ25:FCK25"/>
    <mergeCell ref="FCO25:FCP25"/>
    <mergeCell ref="FCT25:FCU25"/>
    <mergeCell ref="FBA25:FBB25"/>
    <mergeCell ref="FBF25:FBG25"/>
    <mergeCell ref="FBK25:FBL25"/>
    <mergeCell ref="FBP25:FBQ25"/>
    <mergeCell ref="FBU25:FBV25"/>
    <mergeCell ref="FAB25:FAC25"/>
    <mergeCell ref="FAG25:FAH25"/>
    <mergeCell ref="FAL25:FAM25"/>
    <mergeCell ref="FAQ25:FAR25"/>
    <mergeCell ref="FAV25:FAW25"/>
    <mergeCell ref="EZC25:EZD25"/>
    <mergeCell ref="EZH25:EZI25"/>
    <mergeCell ref="EZM25:EZN25"/>
    <mergeCell ref="EZR25:EZS25"/>
    <mergeCell ref="EZW25:EZX25"/>
    <mergeCell ref="EYD25:EYE25"/>
    <mergeCell ref="EYI25:EYJ25"/>
    <mergeCell ref="EYN25:EYO25"/>
    <mergeCell ref="EYS25:EYT25"/>
    <mergeCell ref="EYX25:EYY25"/>
    <mergeCell ref="FKQ25:FKR25"/>
    <mergeCell ref="FKV25:FKW25"/>
    <mergeCell ref="FLA25:FLB25"/>
    <mergeCell ref="FLF25:FLG25"/>
    <mergeCell ref="FLK25:FLL25"/>
    <mergeCell ref="FJR25:FJS25"/>
    <mergeCell ref="FJW25:FJX25"/>
    <mergeCell ref="FKB25:FKC25"/>
    <mergeCell ref="FKG25:FKH25"/>
    <mergeCell ref="FKL25:FKM25"/>
    <mergeCell ref="FIS25:FIT25"/>
    <mergeCell ref="FIX25:FIY25"/>
    <mergeCell ref="FJC25:FJD25"/>
    <mergeCell ref="FJH25:FJI25"/>
    <mergeCell ref="FJM25:FJN25"/>
    <mergeCell ref="FHT25:FHU25"/>
    <mergeCell ref="FHY25:FHZ25"/>
    <mergeCell ref="FID25:FIE25"/>
    <mergeCell ref="FII25:FIJ25"/>
    <mergeCell ref="FIN25:FIO25"/>
    <mergeCell ref="FGU25:FGV25"/>
    <mergeCell ref="FGZ25:FHA25"/>
    <mergeCell ref="FHE25:FHF25"/>
    <mergeCell ref="FHJ25:FHK25"/>
    <mergeCell ref="FHO25:FHP25"/>
    <mergeCell ref="FFV25:FFW25"/>
    <mergeCell ref="FGA25:FGB25"/>
    <mergeCell ref="FGF25:FGG25"/>
    <mergeCell ref="FGK25:FGL25"/>
    <mergeCell ref="FGP25:FGQ25"/>
    <mergeCell ref="FEW25:FEX25"/>
    <mergeCell ref="FFB25:FFC25"/>
    <mergeCell ref="FFG25:FFH25"/>
    <mergeCell ref="FFL25:FFM25"/>
    <mergeCell ref="FFQ25:FFR25"/>
    <mergeCell ref="FRJ25:FRK25"/>
    <mergeCell ref="FRO25:FRP25"/>
    <mergeCell ref="FRT25:FRU25"/>
    <mergeCell ref="FRY25:FRZ25"/>
    <mergeCell ref="FSD25:FSE25"/>
    <mergeCell ref="FQK25:FQL25"/>
    <mergeCell ref="FQP25:FQQ25"/>
    <mergeCell ref="FQU25:FQV25"/>
    <mergeCell ref="FQZ25:FRA25"/>
    <mergeCell ref="FRE25:FRF25"/>
    <mergeCell ref="FPL25:FPM25"/>
    <mergeCell ref="FPQ25:FPR25"/>
    <mergeCell ref="FPV25:FPW25"/>
    <mergeCell ref="FQA25:FQB25"/>
    <mergeCell ref="FQF25:FQG25"/>
    <mergeCell ref="FOM25:FON25"/>
    <mergeCell ref="FOR25:FOS25"/>
    <mergeCell ref="FOW25:FOX25"/>
    <mergeCell ref="FPB25:FPC25"/>
    <mergeCell ref="FPG25:FPH25"/>
    <mergeCell ref="FNN25:FNO25"/>
    <mergeCell ref="FNS25:FNT25"/>
    <mergeCell ref="FNX25:FNY25"/>
    <mergeCell ref="FOC25:FOD25"/>
    <mergeCell ref="FOH25:FOI25"/>
    <mergeCell ref="FMO25:FMP25"/>
    <mergeCell ref="FMT25:FMU25"/>
    <mergeCell ref="FMY25:FMZ25"/>
    <mergeCell ref="FND25:FNE25"/>
    <mergeCell ref="FNI25:FNJ25"/>
    <mergeCell ref="FLP25:FLQ25"/>
    <mergeCell ref="FLU25:FLV25"/>
    <mergeCell ref="FLZ25:FMA25"/>
    <mergeCell ref="FME25:FMF25"/>
    <mergeCell ref="FMJ25:FMK25"/>
    <mergeCell ref="FYC25:FYD25"/>
    <mergeCell ref="FYH25:FYI25"/>
    <mergeCell ref="FYM25:FYN25"/>
    <mergeCell ref="FYR25:FYS25"/>
    <mergeCell ref="FYW25:FYX25"/>
    <mergeCell ref="FXD25:FXE25"/>
    <mergeCell ref="FXI25:FXJ25"/>
    <mergeCell ref="FXN25:FXO25"/>
    <mergeCell ref="FXS25:FXT25"/>
    <mergeCell ref="FXX25:FXY25"/>
    <mergeCell ref="FWE25:FWF25"/>
    <mergeCell ref="FWJ25:FWK25"/>
    <mergeCell ref="FWO25:FWP25"/>
    <mergeCell ref="FWT25:FWU25"/>
    <mergeCell ref="FWY25:FWZ25"/>
    <mergeCell ref="FVF25:FVG25"/>
    <mergeCell ref="FVK25:FVL25"/>
    <mergeCell ref="FVP25:FVQ25"/>
    <mergeCell ref="FVU25:FVV25"/>
    <mergeCell ref="FVZ25:FWA25"/>
    <mergeCell ref="FUG25:FUH25"/>
    <mergeCell ref="FUL25:FUM25"/>
    <mergeCell ref="FUQ25:FUR25"/>
    <mergeCell ref="FUV25:FUW25"/>
    <mergeCell ref="FVA25:FVB25"/>
    <mergeCell ref="FTH25:FTI25"/>
    <mergeCell ref="FTM25:FTN25"/>
    <mergeCell ref="FTR25:FTS25"/>
    <mergeCell ref="FTW25:FTX25"/>
    <mergeCell ref="FUB25:FUC25"/>
    <mergeCell ref="FSI25:FSJ25"/>
    <mergeCell ref="FSN25:FSO25"/>
    <mergeCell ref="FSS25:FST25"/>
    <mergeCell ref="FSX25:FSY25"/>
    <mergeCell ref="FTC25:FTD25"/>
    <mergeCell ref="GEV25:GEW25"/>
    <mergeCell ref="GFA25:GFB25"/>
    <mergeCell ref="GFF25:GFG25"/>
    <mergeCell ref="GFK25:GFL25"/>
    <mergeCell ref="GFP25:GFQ25"/>
    <mergeCell ref="GDW25:GDX25"/>
    <mergeCell ref="GEB25:GEC25"/>
    <mergeCell ref="GEG25:GEH25"/>
    <mergeCell ref="GEL25:GEM25"/>
    <mergeCell ref="GEQ25:GER25"/>
    <mergeCell ref="GCX25:GCY25"/>
    <mergeCell ref="GDC25:GDD25"/>
    <mergeCell ref="GDH25:GDI25"/>
    <mergeCell ref="GDM25:GDN25"/>
    <mergeCell ref="GDR25:GDS25"/>
    <mergeCell ref="GBY25:GBZ25"/>
    <mergeCell ref="GCD25:GCE25"/>
    <mergeCell ref="GCI25:GCJ25"/>
    <mergeCell ref="GCN25:GCO25"/>
    <mergeCell ref="GCS25:GCT25"/>
    <mergeCell ref="GAZ25:GBA25"/>
    <mergeCell ref="GBE25:GBF25"/>
    <mergeCell ref="GBJ25:GBK25"/>
    <mergeCell ref="GBO25:GBP25"/>
    <mergeCell ref="GBT25:GBU25"/>
    <mergeCell ref="GAA25:GAB25"/>
    <mergeCell ref="GAF25:GAG25"/>
    <mergeCell ref="GAK25:GAL25"/>
    <mergeCell ref="GAP25:GAQ25"/>
    <mergeCell ref="GAU25:GAV25"/>
    <mergeCell ref="FZB25:FZC25"/>
    <mergeCell ref="FZG25:FZH25"/>
    <mergeCell ref="FZL25:FZM25"/>
    <mergeCell ref="FZQ25:FZR25"/>
    <mergeCell ref="FZV25:FZW25"/>
    <mergeCell ref="GLO25:GLP25"/>
    <mergeCell ref="GLT25:GLU25"/>
    <mergeCell ref="GLY25:GLZ25"/>
    <mergeCell ref="GMD25:GME25"/>
    <mergeCell ref="GMI25:GMJ25"/>
    <mergeCell ref="GKP25:GKQ25"/>
    <mergeCell ref="GKU25:GKV25"/>
    <mergeCell ref="GKZ25:GLA25"/>
    <mergeCell ref="GLE25:GLF25"/>
    <mergeCell ref="GLJ25:GLK25"/>
    <mergeCell ref="GJQ25:GJR25"/>
    <mergeCell ref="GJV25:GJW25"/>
    <mergeCell ref="GKA25:GKB25"/>
    <mergeCell ref="GKF25:GKG25"/>
    <mergeCell ref="GKK25:GKL25"/>
    <mergeCell ref="GIR25:GIS25"/>
    <mergeCell ref="GIW25:GIX25"/>
    <mergeCell ref="GJB25:GJC25"/>
    <mergeCell ref="GJG25:GJH25"/>
    <mergeCell ref="GJL25:GJM25"/>
    <mergeCell ref="GHS25:GHT25"/>
    <mergeCell ref="GHX25:GHY25"/>
    <mergeCell ref="GIC25:GID25"/>
    <mergeCell ref="GIH25:GII25"/>
    <mergeCell ref="GIM25:GIN25"/>
    <mergeCell ref="GGT25:GGU25"/>
    <mergeCell ref="GGY25:GGZ25"/>
    <mergeCell ref="GHD25:GHE25"/>
    <mergeCell ref="GHI25:GHJ25"/>
    <mergeCell ref="GHN25:GHO25"/>
    <mergeCell ref="GFU25:GFV25"/>
    <mergeCell ref="GFZ25:GGA25"/>
    <mergeCell ref="GGE25:GGF25"/>
    <mergeCell ref="GGJ25:GGK25"/>
    <mergeCell ref="GGO25:GGP25"/>
    <mergeCell ref="GSH25:GSI25"/>
    <mergeCell ref="GSM25:GSN25"/>
    <mergeCell ref="GSR25:GSS25"/>
    <mergeCell ref="GSW25:GSX25"/>
    <mergeCell ref="GTB25:GTC25"/>
    <mergeCell ref="GRI25:GRJ25"/>
    <mergeCell ref="GRN25:GRO25"/>
    <mergeCell ref="GRS25:GRT25"/>
    <mergeCell ref="GRX25:GRY25"/>
    <mergeCell ref="GSC25:GSD25"/>
    <mergeCell ref="GQJ25:GQK25"/>
    <mergeCell ref="GQO25:GQP25"/>
    <mergeCell ref="GQT25:GQU25"/>
    <mergeCell ref="GQY25:GQZ25"/>
    <mergeCell ref="GRD25:GRE25"/>
    <mergeCell ref="GPK25:GPL25"/>
    <mergeCell ref="GPP25:GPQ25"/>
    <mergeCell ref="GPU25:GPV25"/>
    <mergeCell ref="GPZ25:GQA25"/>
    <mergeCell ref="GQE25:GQF25"/>
    <mergeCell ref="GOL25:GOM25"/>
    <mergeCell ref="GOQ25:GOR25"/>
    <mergeCell ref="GOV25:GOW25"/>
    <mergeCell ref="GPA25:GPB25"/>
    <mergeCell ref="GPF25:GPG25"/>
    <mergeCell ref="GNM25:GNN25"/>
    <mergeCell ref="GNR25:GNS25"/>
    <mergeCell ref="GNW25:GNX25"/>
    <mergeCell ref="GOB25:GOC25"/>
    <mergeCell ref="GOG25:GOH25"/>
    <mergeCell ref="GMN25:GMO25"/>
    <mergeCell ref="GMS25:GMT25"/>
    <mergeCell ref="GMX25:GMY25"/>
    <mergeCell ref="GNC25:GND25"/>
    <mergeCell ref="GNH25:GNI25"/>
    <mergeCell ref="GZA25:GZB25"/>
    <mergeCell ref="GZF25:GZG25"/>
    <mergeCell ref="GZK25:GZL25"/>
    <mergeCell ref="GZP25:GZQ25"/>
    <mergeCell ref="GZU25:GZV25"/>
    <mergeCell ref="GYB25:GYC25"/>
    <mergeCell ref="GYG25:GYH25"/>
    <mergeCell ref="GYL25:GYM25"/>
    <mergeCell ref="GYQ25:GYR25"/>
    <mergeCell ref="GYV25:GYW25"/>
    <mergeCell ref="GXC25:GXD25"/>
    <mergeCell ref="GXH25:GXI25"/>
    <mergeCell ref="GXM25:GXN25"/>
    <mergeCell ref="GXR25:GXS25"/>
    <mergeCell ref="GXW25:GXX25"/>
    <mergeCell ref="GWD25:GWE25"/>
    <mergeCell ref="GWI25:GWJ25"/>
    <mergeCell ref="GWN25:GWO25"/>
    <mergeCell ref="GWS25:GWT25"/>
    <mergeCell ref="GWX25:GWY25"/>
    <mergeCell ref="GVE25:GVF25"/>
    <mergeCell ref="GVJ25:GVK25"/>
    <mergeCell ref="GVO25:GVP25"/>
    <mergeCell ref="GVT25:GVU25"/>
    <mergeCell ref="GVY25:GVZ25"/>
    <mergeCell ref="GUF25:GUG25"/>
    <mergeCell ref="GUK25:GUL25"/>
    <mergeCell ref="GUP25:GUQ25"/>
    <mergeCell ref="GUU25:GUV25"/>
    <mergeCell ref="GUZ25:GVA25"/>
    <mergeCell ref="GTG25:GTH25"/>
    <mergeCell ref="GTL25:GTM25"/>
    <mergeCell ref="GTQ25:GTR25"/>
    <mergeCell ref="GTV25:GTW25"/>
    <mergeCell ref="GUA25:GUB25"/>
    <mergeCell ref="HFT25:HFU25"/>
    <mergeCell ref="HFY25:HFZ25"/>
    <mergeCell ref="HGD25:HGE25"/>
    <mergeCell ref="HGI25:HGJ25"/>
    <mergeCell ref="HGN25:HGO25"/>
    <mergeCell ref="HEU25:HEV25"/>
    <mergeCell ref="HEZ25:HFA25"/>
    <mergeCell ref="HFE25:HFF25"/>
    <mergeCell ref="HFJ25:HFK25"/>
    <mergeCell ref="HFO25:HFP25"/>
    <mergeCell ref="HDV25:HDW25"/>
    <mergeCell ref="HEA25:HEB25"/>
    <mergeCell ref="HEF25:HEG25"/>
    <mergeCell ref="HEK25:HEL25"/>
    <mergeCell ref="HEP25:HEQ25"/>
    <mergeCell ref="HCW25:HCX25"/>
    <mergeCell ref="HDB25:HDC25"/>
    <mergeCell ref="HDG25:HDH25"/>
    <mergeCell ref="HDL25:HDM25"/>
    <mergeCell ref="HDQ25:HDR25"/>
    <mergeCell ref="HBX25:HBY25"/>
    <mergeCell ref="HCC25:HCD25"/>
    <mergeCell ref="HCH25:HCI25"/>
    <mergeCell ref="HCM25:HCN25"/>
    <mergeCell ref="HCR25:HCS25"/>
    <mergeCell ref="HAY25:HAZ25"/>
    <mergeCell ref="HBD25:HBE25"/>
    <mergeCell ref="HBI25:HBJ25"/>
    <mergeCell ref="HBN25:HBO25"/>
    <mergeCell ref="HBS25:HBT25"/>
    <mergeCell ref="GZZ25:HAA25"/>
    <mergeCell ref="HAE25:HAF25"/>
    <mergeCell ref="HAJ25:HAK25"/>
    <mergeCell ref="HAO25:HAP25"/>
    <mergeCell ref="HAT25:HAU25"/>
    <mergeCell ref="HMM25:HMN25"/>
    <mergeCell ref="HMR25:HMS25"/>
    <mergeCell ref="HMW25:HMX25"/>
    <mergeCell ref="HNB25:HNC25"/>
    <mergeCell ref="HNG25:HNH25"/>
    <mergeCell ref="HLN25:HLO25"/>
    <mergeCell ref="HLS25:HLT25"/>
    <mergeCell ref="HLX25:HLY25"/>
    <mergeCell ref="HMC25:HMD25"/>
    <mergeCell ref="HMH25:HMI25"/>
    <mergeCell ref="HKO25:HKP25"/>
    <mergeCell ref="HKT25:HKU25"/>
    <mergeCell ref="HKY25:HKZ25"/>
    <mergeCell ref="HLD25:HLE25"/>
    <mergeCell ref="HLI25:HLJ25"/>
    <mergeCell ref="HJP25:HJQ25"/>
    <mergeCell ref="HJU25:HJV25"/>
    <mergeCell ref="HJZ25:HKA25"/>
    <mergeCell ref="HKE25:HKF25"/>
    <mergeCell ref="HKJ25:HKK25"/>
    <mergeCell ref="HIQ25:HIR25"/>
    <mergeCell ref="HIV25:HIW25"/>
    <mergeCell ref="HJA25:HJB25"/>
    <mergeCell ref="HJF25:HJG25"/>
    <mergeCell ref="HJK25:HJL25"/>
    <mergeCell ref="HHR25:HHS25"/>
    <mergeCell ref="HHW25:HHX25"/>
    <mergeCell ref="HIB25:HIC25"/>
    <mergeCell ref="HIG25:HIH25"/>
    <mergeCell ref="HIL25:HIM25"/>
    <mergeCell ref="HGS25:HGT25"/>
    <mergeCell ref="HGX25:HGY25"/>
    <mergeCell ref="HHC25:HHD25"/>
    <mergeCell ref="HHH25:HHI25"/>
    <mergeCell ref="HHM25:HHN25"/>
    <mergeCell ref="HTF25:HTG25"/>
    <mergeCell ref="HTK25:HTL25"/>
    <mergeCell ref="HTP25:HTQ25"/>
    <mergeCell ref="HTU25:HTV25"/>
    <mergeCell ref="HTZ25:HUA25"/>
    <mergeCell ref="HSG25:HSH25"/>
    <mergeCell ref="HSL25:HSM25"/>
    <mergeCell ref="HSQ25:HSR25"/>
    <mergeCell ref="HSV25:HSW25"/>
    <mergeCell ref="HTA25:HTB25"/>
    <mergeCell ref="HRH25:HRI25"/>
    <mergeCell ref="HRM25:HRN25"/>
    <mergeCell ref="HRR25:HRS25"/>
    <mergeCell ref="HRW25:HRX25"/>
    <mergeCell ref="HSB25:HSC25"/>
    <mergeCell ref="HQI25:HQJ25"/>
    <mergeCell ref="HQN25:HQO25"/>
    <mergeCell ref="HQS25:HQT25"/>
    <mergeCell ref="HQX25:HQY25"/>
    <mergeCell ref="HRC25:HRD25"/>
    <mergeCell ref="HPJ25:HPK25"/>
    <mergeCell ref="HPO25:HPP25"/>
    <mergeCell ref="HPT25:HPU25"/>
    <mergeCell ref="HPY25:HPZ25"/>
    <mergeCell ref="HQD25:HQE25"/>
    <mergeCell ref="HOK25:HOL25"/>
    <mergeCell ref="HOP25:HOQ25"/>
    <mergeCell ref="HOU25:HOV25"/>
    <mergeCell ref="HOZ25:HPA25"/>
    <mergeCell ref="HPE25:HPF25"/>
    <mergeCell ref="HNL25:HNM25"/>
    <mergeCell ref="HNQ25:HNR25"/>
    <mergeCell ref="HNV25:HNW25"/>
    <mergeCell ref="HOA25:HOB25"/>
    <mergeCell ref="HOF25:HOG25"/>
    <mergeCell ref="HZY25:HZZ25"/>
    <mergeCell ref="IAD25:IAE25"/>
    <mergeCell ref="IAI25:IAJ25"/>
    <mergeCell ref="IAN25:IAO25"/>
    <mergeCell ref="IAS25:IAT25"/>
    <mergeCell ref="HYZ25:HZA25"/>
    <mergeCell ref="HZE25:HZF25"/>
    <mergeCell ref="HZJ25:HZK25"/>
    <mergeCell ref="HZO25:HZP25"/>
    <mergeCell ref="HZT25:HZU25"/>
    <mergeCell ref="HYA25:HYB25"/>
    <mergeCell ref="HYF25:HYG25"/>
    <mergeCell ref="HYK25:HYL25"/>
    <mergeCell ref="HYP25:HYQ25"/>
    <mergeCell ref="HYU25:HYV25"/>
    <mergeCell ref="HXB25:HXC25"/>
    <mergeCell ref="HXG25:HXH25"/>
    <mergeCell ref="HXL25:HXM25"/>
    <mergeCell ref="HXQ25:HXR25"/>
    <mergeCell ref="HXV25:HXW25"/>
    <mergeCell ref="HWC25:HWD25"/>
    <mergeCell ref="HWH25:HWI25"/>
    <mergeCell ref="HWM25:HWN25"/>
    <mergeCell ref="HWR25:HWS25"/>
    <mergeCell ref="HWW25:HWX25"/>
    <mergeCell ref="HVD25:HVE25"/>
    <mergeCell ref="HVI25:HVJ25"/>
    <mergeCell ref="HVN25:HVO25"/>
    <mergeCell ref="HVS25:HVT25"/>
    <mergeCell ref="HVX25:HVY25"/>
    <mergeCell ref="HUE25:HUF25"/>
    <mergeCell ref="HUJ25:HUK25"/>
    <mergeCell ref="HUO25:HUP25"/>
    <mergeCell ref="HUT25:HUU25"/>
    <mergeCell ref="HUY25:HUZ25"/>
    <mergeCell ref="IGR25:IGS25"/>
    <mergeCell ref="IGW25:IGX25"/>
    <mergeCell ref="IHB25:IHC25"/>
    <mergeCell ref="IHG25:IHH25"/>
    <mergeCell ref="IHL25:IHM25"/>
    <mergeCell ref="IFS25:IFT25"/>
    <mergeCell ref="IFX25:IFY25"/>
    <mergeCell ref="IGC25:IGD25"/>
    <mergeCell ref="IGH25:IGI25"/>
    <mergeCell ref="IGM25:IGN25"/>
    <mergeCell ref="IET25:IEU25"/>
    <mergeCell ref="IEY25:IEZ25"/>
    <mergeCell ref="IFD25:IFE25"/>
    <mergeCell ref="IFI25:IFJ25"/>
    <mergeCell ref="IFN25:IFO25"/>
    <mergeCell ref="IDU25:IDV25"/>
    <mergeCell ref="IDZ25:IEA25"/>
    <mergeCell ref="IEE25:IEF25"/>
    <mergeCell ref="IEJ25:IEK25"/>
    <mergeCell ref="IEO25:IEP25"/>
    <mergeCell ref="ICV25:ICW25"/>
    <mergeCell ref="IDA25:IDB25"/>
    <mergeCell ref="IDF25:IDG25"/>
    <mergeCell ref="IDK25:IDL25"/>
    <mergeCell ref="IDP25:IDQ25"/>
    <mergeCell ref="IBW25:IBX25"/>
    <mergeCell ref="ICB25:ICC25"/>
    <mergeCell ref="ICG25:ICH25"/>
    <mergeCell ref="ICL25:ICM25"/>
    <mergeCell ref="ICQ25:ICR25"/>
    <mergeCell ref="IAX25:IAY25"/>
    <mergeCell ref="IBC25:IBD25"/>
    <mergeCell ref="IBH25:IBI25"/>
    <mergeCell ref="IBM25:IBN25"/>
    <mergeCell ref="IBR25:IBS25"/>
    <mergeCell ref="INK25:INL25"/>
    <mergeCell ref="INP25:INQ25"/>
    <mergeCell ref="INU25:INV25"/>
    <mergeCell ref="INZ25:IOA25"/>
    <mergeCell ref="IOE25:IOF25"/>
    <mergeCell ref="IML25:IMM25"/>
    <mergeCell ref="IMQ25:IMR25"/>
    <mergeCell ref="IMV25:IMW25"/>
    <mergeCell ref="INA25:INB25"/>
    <mergeCell ref="INF25:ING25"/>
    <mergeCell ref="ILM25:ILN25"/>
    <mergeCell ref="ILR25:ILS25"/>
    <mergeCell ref="ILW25:ILX25"/>
    <mergeCell ref="IMB25:IMC25"/>
    <mergeCell ref="IMG25:IMH25"/>
    <mergeCell ref="IKN25:IKO25"/>
    <mergeCell ref="IKS25:IKT25"/>
    <mergeCell ref="IKX25:IKY25"/>
    <mergeCell ref="ILC25:ILD25"/>
    <mergeCell ref="ILH25:ILI25"/>
    <mergeCell ref="IJO25:IJP25"/>
    <mergeCell ref="IJT25:IJU25"/>
    <mergeCell ref="IJY25:IJZ25"/>
    <mergeCell ref="IKD25:IKE25"/>
    <mergeCell ref="IKI25:IKJ25"/>
    <mergeCell ref="IIP25:IIQ25"/>
    <mergeCell ref="IIU25:IIV25"/>
    <mergeCell ref="IIZ25:IJA25"/>
    <mergeCell ref="IJE25:IJF25"/>
    <mergeCell ref="IJJ25:IJK25"/>
    <mergeCell ref="IHQ25:IHR25"/>
    <mergeCell ref="IHV25:IHW25"/>
    <mergeCell ref="IIA25:IIB25"/>
    <mergeCell ref="IIF25:IIG25"/>
    <mergeCell ref="IIK25:IIL25"/>
    <mergeCell ref="IUD25:IUE25"/>
    <mergeCell ref="IUI25:IUJ25"/>
    <mergeCell ref="IUN25:IUO25"/>
    <mergeCell ref="IUS25:IUT25"/>
    <mergeCell ref="IUX25:IUY25"/>
    <mergeCell ref="ITE25:ITF25"/>
    <mergeCell ref="ITJ25:ITK25"/>
    <mergeCell ref="ITO25:ITP25"/>
    <mergeCell ref="ITT25:ITU25"/>
    <mergeCell ref="ITY25:ITZ25"/>
    <mergeCell ref="ISF25:ISG25"/>
    <mergeCell ref="ISK25:ISL25"/>
    <mergeCell ref="ISP25:ISQ25"/>
    <mergeCell ref="ISU25:ISV25"/>
    <mergeCell ref="ISZ25:ITA25"/>
    <mergeCell ref="IRG25:IRH25"/>
    <mergeCell ref="IRL25:IRM25"/>
    <mergeCell ref="IRQ25:IRR25"/>
    <mergeCell ref="IRV25:IRW25"/>
    <mergeCell ref="ISA25:ISB25"/>
    <mergeCell ref="IQH25:IQI25"/>
    <mergeCell ref="IQM25:IQN25"/>
    <mergeCell ref="IQR25:IQS25"/>
    <mergeCell ref="IQW25:IQX25"/>
    <mergeCell ref="IRB25:IRC25"/>
    <mergeCell ref="IPI25:IPJ25"/>
    <mergeCell ref="IPN25:IPO25"/>
    <mergeCell ref="IPS25:IPT25"/>
    <mergeCell ref="IPX25:IPY25"/>
    <mergeCell ref="IQC25:IQD25"/>
    <mergeCell ref="IOJ25:IOK25"/>
    <mergeCell ref="IOO25:IOP25"/>
    <mergeCell ref="IOT25:IOU25"/>
    <mergeCell ref="IOY25:IOZ25"/>
    <mergeCell ref="IPD25:IPE25"/>
    <mergeCell ref="JAW25:JAX25"/>
    <mergeCell ref="JBB25:JBC25"/>
    <mergeCell ref="JBG25:JBH25"/>
    <mergeCell ref="JBL25:JBM25"/>
    <mergeCell ref="JBQ25:JBR25"/>
    <mergeCell ref="IZX25:IZY25"/>
    <mergeCell ref="JAC25:JAD25"/>
    <mergeCell ref="JAH25:JAI25"/>
    <mergeCell ref="JAM25:JAN25"/>
    <mergeCell ref="JAR25:JAS25"/>
    <mergeCell ref="IYY25:IYZ25"/>
    <mergeCell ref="IZD25:IZE25"/>
    <mergeCell ref="IZI25:IZJ25"/>
    <mergeCell ref="IZN25:IZO25"/>
    <mergeCell ref="IZS25:IZT25"/>
    <mergeCell ref="IXZ25:IYA25"/>
    <mergeCell ref="IYE25:IYF25"/>
    <mergeCell ref="IYJ25:IYK25"/>
    <mergeCell ref="IYO25:IYP25"/>
    <mergeCell ref="IYT25:IYU25"/>
    <mergeCell ref="IXA25:IXB25"/>
    <mergeCell ref="IXF25:IXG25"/>
    <mergeCell ref="IXK25:IXL25"/>
    <mergeCell ref="IXP25:IXQ25"/>
    <mergeCell ref="IXU25:IXV25"/>
    <mergeCell ref="IWB25:IWC25"/>
    <mergeCell ref="IWG25:IWH25"/>
    <mergeCell ref="IWL25:IWM25"/>
    <mergeCell ref="IWQ25:IWR25"/>
    <mergeCell ref="IWV25:IWW25"/>
    <mergeCell ref="IVC25:IVD25"/>
    <mergeCell ref="IVH25:IVI25"/>
    <mergeCell ref="IVM25:IVN25"/>
    <mergeCell ref="IVR25:IVS25"/>
    <mergeCell ref="IVW25:IVX25"/>
    <mergeCell ref="JHP25:JHQ25"/>
    <mergeCell ref="JHU25:JHV25"/>
    <mergeCell ref="JHZ25:JIA25"/>
    <mergeCell ref="JIE25:JIF25"/>
    <mergeCell ref="JIJ25:JIK25"/>
    <mergeCell ref="JGQ25:JGR25"/>
    <mergeCell ref="JGV25:JGW25"/>
    <mergeCell ref="JHA25:JHB25"/>
    <mergeCell ref="JHF25:JHG25"/>
    <mergeCell ref="JHK25:JHL25"/>
    <mergeCell ref="JFR25:JFS25"/>
    <mergeCell ref="JFW25:JFX25"/>
    <mergeCell ref="JGB25:JGC25"/>
    <mergeCell ref="JGG25:JGH25"/>
    <mergeCell ref="JGL25:JGM25"/>
    <mergeCell ref="JES25:JET25"/>
    <mergeCell ref="JEX25:JEY25"/>
    <mergeCell ref="JFC25:JFD25"/>
    <mergeCell ref="JFH25:JFI25"/>
    <mergeCell ref="JFM25:JFN25"/>
    <mergeCell ref="JDT25:JDU25"/>
    <mergeCell ref="JDY25:JDZ25"/>
    <mergeCell ref="JED25:JEE25"/>
    <mergeCell ref="JEI25:JEJ25"/>
    <mergeCell ref="JEN25:JEO25"/>
    <mergeCell ref="JCU25:JCV25"/>
    <mergeCell ref="JCZ25:JDA25"/>
    <mergeCell ref="JDE25:JDF25"/>
    <mergeCell ref="JDJ25:JDK25"/>
    <mergeCell ref="JDO25:JDP25"/>
    <mergeCell ref="JBV25:JBW25"/>
    <mergeCell ref="JCA25:JCB25"/>
    <mergeCell ref="JCF25:JCG25"/>
    <mergeCell ref="JCK25:JCL25"/>
    <mergeCell ref="JCP25:JCQ25"/>
    <mergeCell ref="JOI25:JOJ25"/>
    <mergeCell ref="JON25:JOO25"/>
    <mergeCell ref="JOS25:JOT25"/>
    <mergeCell ref="JOX25:JOY25"/>
    <mergeCell ref="JPC25:JPD25"/>
    <mergeCell ref="JNJ25:JNK25"/>
    <mergeCell ref="JNO25:JNP25"/>
    <mergeCell ref="JNT25:JNU25"/>
    <mergeCell ref="JNY25:JNZ25"/>
    <mergeCell ref="JOD25:JOE25"/>
    <mergeCell ref="JMK25:JML25"/>
    <mergeCell ref="JMP25:JMQ25"/>
    <mergeCell ref="JMU25:JMV25"/>
    <mergeCell ref="JMZ25:JNA25"/>
    <mergeCell ref="JNE25:JNF25"/>
    <mergeCell ref="JLL25:JLM25"/>
    <mergeCell ref="JLQ25:JLR25"/>
    <mergeCell ref="JLV25:JLW25"/>
    <mergeCell ref="JMA25:JMB25"/>
    <mergeCell ref="JMF25:JMG25"/>
    <mergeCell ref="JKM25:JKN25"/>
    <mergeCell ref="JKR25:JKS25"/>
    <mergeCell ref="JKW25:JKX25"/>
    <mergeCell ref="JLB25:JLC25"/>
    <mergeCell ref="JLG25:JLH25"/>
    <mergeCell ref="JJN25:JJO25"/>
    <mergeCell ref="JJS25:JJT25"/>
    <mergeCell ref="JJX25:JJY25"/>
    <mergeCell ref="JKC25:JKD25"/>
    <mergeCell ref="JKH25:JKI25"/>
    <mergeCell ref="JIO25:JIP25"/>
    <mergeCell ref="JIT25:JIU25"/>
    <mergeCell ref="JIY25:JIZ25"/>
    <mergeCell ref="JJD25:JJE25"/>
    <mergeCell ref="JJI25:JJJ25"/>
    <mergeCell ref="JVB25:JVC25"/>
    <mergeCell ref="JVG25:JVH25"/>
    <mergeCell ref="JVL25:JVM25"/>
    <mergeCell ref="JVQ25:JVR25"/>
    <mergeCell ref="JVV25:JVW25"/>
    <mergeCell ref="JUC25:JUD25"/>
    <mergeCell ref="JUH25:JUI25"/>
    <mergeCell ref="JUM25:JUN25"/>
    <mergeCell ref="JUR25:JUS25"/>
    <mergeCell ref="JUW25:JUX25"/>
    <mergeCell ref="JTD25:JTE25"/>
    <mergeCell ref="JTI25:JTJ25"/>
    <mergeCell ref="JTN25:JTO25"/>
    <mergeCell ref="JTS25:JTT25"/>
    <mergeCell ref="JTX25:JTY25"/>
    <mergeCell ref="JSE25:JSF25"/>
    <mergeCell ref="JSJ25:JSK25"/>
    <mergeCell ref="JSO25:JSP25"/>
    <mergeCell ref="JST25:JSU25"/>
    <mergeCell ref="JSY25:JSZ25"/>
    <mergeCell ref="JRF25:JRG25"/>
    <mergeCell ref="JRK25:JRL25"/>
    <mergeCell ref="JRP25:JRQ25"/>
    <mergeCell ref="JRU25:JRV25"/>
    <mergeCell ref="JRZ25:JSA25"/>
    <mergeCell ref="JQG25:JQH25"/>
    <mergeCell ref="JQL25:JQM25"/>
    <mergeCell ref="JQQ25:JQR25"/>
    <mergeCell ref="JQV25:JQW25"/>
    <mergeCell ref="JRA25:JRB25"/>
    <mergeCell ref="JPH25:JPI25"/>
    <mergeCell ref="JPM25:JPN25"/>
    <mergeCell ref="JPR25:JPS25"/>
    <mergeCell ref="JPW25:JPX25"/>
    <mergeCell ref="JQB25:JQC25"/>
    <mergeCell ref="KBU25:KBV25"/>
    <mergeCell ref="KBZ25:KCA25"/>
    <mergeCell ref="KCE25:KCF25"/>
    <mergeCell ref="KCJ25:KCK25"/>
    <mergeCell ref="KCO25:KCP25"/>
    <mergeCell ref="KAV25:KAW25"/>
    <mergeCell ref="KBA25:KBB25"/>
    <mergeCell ref="KBF25:KBG25"/>
    <mergeCell ref="KBK25:KBL25"/>
    <mergeCell ref="KBP25:KBQ25"/>
    <mergeCell ref="JZW25:JZX25"/>
    <mergeCell ref="KAB25:KAC25"/>
    <mergeCell ref="KAG25:KAH25"/>
    <mergeCell ref="KAL25:KAM25"/>
    <mergeCell ref="KAQ25:KAR25"/>
    <mergeCell ref="JYX25:JYY25"/>
    <mergeCell ref="JZC25:JZD25"/>
    <mergeCell ref="JZH25:JZI25"/>
    <mergeCell ref="JZM25:JZN25"/>
    <mergeCell ref="JZR25:JZS25"/>
    <mergeCell ref="JXY25:JXZ25"/>
    <mergeCell ref="JYD25:JYE25"/>
    <mergeCell ref="JYI25:JYJ25"/>
    <mergeCell ref="JYN25:JYO25"/>
    <mergeCell ref="JYS25:JYT25"/>
    <mergeCell ref="JWZ25:JXA25"/>
    <mergeCell ref="JXE25:JXF25"/>
    <mergeCell ref="JXJ25:JXK25"/>
    <mergeCell ref="JXO25:JXP25"/>
    <mergeCell ref="JXT25:JXU25"/>
    <mergeCell ref="JWA25:JWB25"/>
    <mergeCell ref="JWF25:JWG25"/>
    <mergeCell ref="JWK25:JWL25"/>
    <mergeCell ref="JWP25:JWQ25"/>
    <mergeCell ref="JWU25:JWV25"/>
    <mergeCell ref="KIN25:KIO25"/>
    <mergeCell ref="KIS25:KIT25"/>
    <mergeCell ref="KIX25:KIY25"/>
    <mergeCell ref="KJC25:KJD25"/>
    <mergeCell ref="KJH25:KJI25"/>
    <mergeCell ref="KHO25:KHP25"/>
    <mergeCell ref="KHT25:KHU25"/>
    <mergeCell ref="KHY25:KHZ25"/>
    <mergeCell ref="KID25:KIE25"/>
    <mergeCell ref="KII25:KIJ25"/>
    <mergeCell ref="KGP25:KGQ25"/>
    <mergeCell ref="KGU25:KGV25"/>
    <mergeCell ref="KGZ25:KHA25"/>
    <mergeCell ref="KHE25:KHF25"/>
    <mergeCell ref="KHJ25:KHK25"/>
    <mergeCell ref="KFQ25:KFR25"/>
    <mergeCell ref="KFV25:KFW25"/>
    <mergeCell ref="KGA25:KGB25"/>
    <mergeCell ref="KGF25:KGG25"/>
    <mergeCell ref="KGK25:KGL25"/>
    <mergeCell ref="KER25:KES25"/>
    <mergeCell ref="KEW25:KEX25"/>
    <mergeCell ref="KFB25:KFC25"/>
    <mergeCell ref="KFG25:KFH25"/>
    <mergeCell ref="KFL25:KFM25"/>
    <mergeCell ref="KDS25:KDT25"/>
    <mergeCell ref="KDX25:KDY25"/>
    <mergeCell ref="KEC25:KED25"/>
    <mergeCell ref="KEH25:KEI25"/>
    <mergeCell ref="KEM25:KEN25"/>
    <mergeCell ref="KCT25:KCU25"/>
    <mergeCell ref="KCY25:KCZ25"/>
    <mergeCell ref="KDD25:KDE25"/>
    <mergeCell ref="KDI25:KDJ25"/>
    <mergeCell ref="KDN25:KDO25"/>
    <mergeCell ref="KPG25:KPH25"/>
    <mergeCell ref="KPL25:KPM25"/>
    <mergeCell ref="KPQ25:KPR25"/>
    <mergeCell ref="KPV25:KPW25"/>
    <mergeCell ref="KQA25:KQB25"/>
    <mergeCell ref="KOH25:KOI25"/>
    <mergeCell ref="KOM25:KON25"/>
    <mergeCell ref="KOR25:KOS25"/>
    <mergeCell ref="KOW25:KOX25"/>
    <mergeCell ref="KPB25:KPC25"/>
    <mergeCell ref="KNI25:KNJ25"/>
    <mergeCell ref="KNN25:KNO25"/>
    <mergeCell ref="KNS25:KNT25"/>
    <mergeCell ref="KNX25:KNY25"/>
    <mergeCell ref="KOC25:KOD25"/>
    <mergeCell ref="KMJ25:KMK25"/>
    <mergeCell ref="KMO25:KMP25"/>
    <mergeCell ref="KMT25:KMU25"/>
    <mergeCell ref="KMY25:KMZ25"/>
    <mergeCell ref="KND25:KNE25"/>
    <mergeCell ref="KLK25:KLL25"/>
    <mergeCell ref="KLP25:KLQ25"/>
    <mergeCell ref="KLU25:KLV25"/>
    <mergeCell ref="KLZ25:KMA25"/>
    <mergeCell ref="KME25:KMF25"/>
    <mergeCell ref="KKL25:KKM25"/>
    <mergeCell ref="KKQ25:KKR25"/>
    <mergeCell ref="KKV25:KKW25"/>
    <mergeCell ref="KLA25:KLB25"/>
    <mergeCell ref="KLF25:KLG25"/>
    <mergeCell ref="KJM25:KJN25"/>
    <mergeCell ref="KJR25:KJS25"/>
    <mergeCell ref="KJW25:KJX25"/>
    <mergeCell ref="KKB25:KKC25"/>
    <mergeCell ref="KKG25:KKH25"/>
    <mergeCell ref="KVZ25:KWA25"/>
    <mergeCell ref="KWE25:KWF25"/>
    <mergeCell ref="KWJ25:KWK25"/>
    <mergeCell ref="KWO25:KWP25"/>
    <mergeCell ref="KWT25:KWU25"/>
    <mergeCell ref="KVA25:KVB25"/>
    <mergeCell ref="KVF25:KVG25"/>
    <mergeCell ref="KVK25:KVL25"/>
    <mergeCell ref="KVP25:KVQ25"/>
    <mergeCell ref="KVU25:KVV25"/>
    <mergeCell ref="KUB25:KUC25"/>
    <mergeCell ref="KUG25:KUH25"/>
    <mergeCell ref="KUL25:KUM25"/>
    <mergeCell ref="KUQ25:KUR25"/>
    <mergeCell ref="KUV25:KUW25"/>
    <mergeCell ref="KTC25:KTD25"/>
    <mergeCell ref="KTH25:KTI25"/>
    <mergeCell ref="KTM25:KTN25"/>
    <mergeCell ref="KTR25:KTS25"/>
    <mergeCell ref="KTW25:KTX25"/>
    <mergeCell ref="KSD25:KSE25"/>
    <mergeCell ref="KSI25:KSJ25"/>
    <mergeCell ref="KSN25:KSO25"/>
    <mergeCell ref="KSS25:KST25"/>
    <mergeCell ref="KSX25:KSY25"/>
    <mergeCell ref="KRE25:KRF25"/>
    <mergeCell ref="KRJ25:KRK25"/>
    <mergeCell ref="KRO25:KRP25"/>
    <mergeCell ref="KRT25:KRU25"/>
    <mergeCell ref="KRY25:KRZ25"/>
    <mergeCell ref="KQF25:KQG25"/>
    <mergeCell ref="KQK25:KQL25"/>
    <mergeCell ref="KQP25:KQQ25"/>
    <mergeCell ref="KQU25:KQV25"/>
    <mergeCell ref="KQZ25:KRA25"/>
    <mergeCell ref="LCS25:LCT25"/>
    <mergeCell ref="LCX25:LCY25"/>
    <mergeCell ref="LDC25:LDD25"/>
    <mergeCell ref="LDH25:LDI25"/>
    <mergeCell ref="LDM25:LDN25"/>
    <mergeCell ref="LBT25:LBU25"/>
    <mergeCell ref="LBY25:LBZ25"/>
    <mergeCell ref="LCD25:LCE25"/>
    <mergeCell ref="LCI25:LCJ25"/>
    <mergeCell ref="LCN25:LCO25"/>
    <mergeCell ref="LAU25:LAV25"/>
    <mergeCell ref="LAZ25:LBA25"/>
    <mergeCell ref="LBE25:LBF25"/>
    <mergeCell ref="LBJ25:LBK25"/>
    <mergeCell ref="LBO25:LBP25"/>
    <mergeCell ref="KZV25:KZW25"/>
    <mergeCell ref="LAA25:LAB25"/>
    <mergeCell ref="LAF25:LAG25"/>
    <mergeCell ref="LAK25:LAL25"/>
    <mergeCell ref="LAP25:LAQ25"/>
    <mergeCell ref="KYW25:KYX25"/>
    <mergeCell ref="KZB25:KZC25"/>
    <mergeCell ref="KZG25:KZH25"/>
    <mergeCell ref="KZL25:KZM25"/>
    <mergeCell ref="KZQ25:KZR25"/>
    <mergeCell ref="KXX25:KXY25"/>
    <mergeCell ref="KYC25:KYD25"/>
    <mergeCell ref="KYH25:KYI25"/>
    <mergeCell ref="KYM25:KYN25"/>
    <mergeCell ref="KYR25:KYS25"/>
    <mergeCell ref="KWY25:KWZ25"/>
    <mergeCell ref="KXD25:KXE25"/>
    <mergeCell ref="KXI25:KXJ25"/>
    <mergeCell ref="KXN25:KXO25"/>
    <mergeCell ref="KXS25:KXT25"/>
    <mergeCell ref="LJL25:LJM25"/>
    <mergeCell ref="LJQ25:LJR25"/>
    <mergeCell ref="LJV25:LJW25"/>
    <mergeCell ref="LKA25:LKB25"/>
    <mergeCell ref="LKF25:LKG25"/>
    <mergeCell ref="LIM25:LIN25"/>
    <mergeCell ref="LIR25:LIS25"/>
    <mergeCell ref="LIW25:LIX25"/>
    <mergeCell ref="LJB25:LJC25"/>
    <mergeCell ref="LJG25:LJH25"/>
    <mergeCell ref="LHN25:LHO25"/>
    <mergeCell ref="LHS25:LHT25"/>
    <mergeCell ref="LHX25:LHY25"/>
    <mergeCell ref="LIC25:LID25"/>
    <mergeCell ref="LIH25:LII25"/>
    <mergeCell ref="LGO25:LGP25"/>
    <mergeCell ref="LGT25:LGU25"/>
    <mergeCell ref="LGY25:LGZ25"/>
    <mergeCell ref="LHD25:LHE25"/>
    <mergeCell ref="LHI25:LHJ25"/>
    <mergeCell ref="LFP25:LFQ25"/>
    <mergeCell ref="LFU25:LFV25"/>
    <mergeCell ref="LFZ25:LGA25"/>
    <mergeCell ref="LGE25:LGF25"/>
    <mergeCell ref="LGJ25:LGK25"/>
    <mergeCell ref="LEQ25:LER25"/>
    <mergeCell ref="LEV25:LEW25"/>
    <mergeCell ref="LFA25:LFB25"/>
    <mergeCell ref="LFF25:LFG25"/>
    <mergeCell ref="LFK25:LFL25"/>
    <mergeCell ref="LDR25:LDS25"/>
    <mergeCell ref="LDW25:LDX25"/>
    <mergeCell ref="LEB25:LEC25"/>
    <mergeCell ref="LEG25:LEH25"/>
    <mergeCell ref="LEL25:LEM25"/>
    <mergeCell ref="LQE25:LQF25"/>
    <mergeCell ref="LQJ25:LQK25"/>
    <mergeCell ref="LQO25:LQP25"/>
    <mergeCell ref="LQT25:LQU25"/>
    <mergeCell ref="LQY25:LQZ25"/>
    <mergeCell ref="LPF25:LPG25"/>
    <mergeCell ref="LPK25:LPL25"/>
    <mergeCell ref="LPP25:LPQ25"/>
    <mergeCell ref="LPU25:LPV25"/>
    <mergeCell ref="LPZ25:LQA25"/>
    <mergeCell ref="LOG25:LOH25"/>
    <mergeCell ref="LOL25:LOM25"/>
    <mergeCell ref="LOQ25:LOR25"/>
    <mergeCell ref="LOV25:LOW25"/>
    <mergeCell ref="LPA25:LPB25"/>
    <mergeCell ref="LNH25:LNI25"/>
    <mergeCell ref="LNM25:LNN25"/>
    <mergeCell ref="LNR25:LNS25"/>
    <mergeCell ref="LNW25:LNX25"/>
    <mergeCell ref="LOB25:LOC25"/>
    <mergeCell ref="LMI25:LMJ25"/>
    <mergeCell ref="LMN25:LMO25"/>
    <mergeCell ref="LMS25:LMT25"/>
    <mergeCell ref="LMX25:LMY25"/>
    <mergeCell ref="LNC25:LND25"/>
    <mergeCell ref="LLJ25:LLK25"/>
    <mergeCell ref="LLO25:LLP25"/>
    <mergeCell ref="LLT25:LLU25"/>
    <mergeCell ref="LLY25:LLZ25"/>
    <mergeCell ref="LMD25:LME25"/>
    <mergeCell ref="LKK25:LKL25"/>
    <mergeCell ref="LKP25:LKQ25"/>
    <mergeCell ref="LKU25:LKV25"/>
    <mergeCell ref="LKZ25:LLA25"/>
    <mergeCell ref="LLE25:LLF25"/>
    <mergeCell ref="LWX25:LWY25"/>
    <mergeCell ref="LXC25:LXD25"/>
    <mergeCell ref="LXH25:LXI25"/>
    <mergeCell ref="LXM25:LXN25"/>
    <mergeCell ref="LXR25:LXS25"/>
    <mergeCell ref="LVY25:LVZ25"/>
    <mergeCell ref="LWD25:LWE25"/>
    <mergeCell ref="LWI25:LWJ25"/>
    <mergeCell ref="LWN25:LWO25"/>
    <mergeCell ref="LWS25:LWT25"/>
    <mergeCell ref="LUZ25:LVA25"/>
    <mergeCell ref="LVE25:LVF25"/>
    <mergeCell ref="LVJ25:LVK25"/>
    <mergeCell ref="LVO25:LVP25"/>
    <mergeCell ref="LVT25:LVU25"/>
    <mergeCell ref="LUA25:LUB25"/>
    <mergeCell ref="LUF25:LUG25"/>
    <mergeCell ref="LUK25:LUL25"/>
    <mergeCell ref="LUP25:LUQ25"/>
    <mergeCell ref="LUU25:LUV25"/>
    <mergeCell ref="LTB25:LTC25"/>
    <mergeCell ref="LTG25:LTH25"/>
    <mergeCell ref="LTL25:LTM25"/>
    <mergeCell ref="LTQ25:LTR25"/>
    <mergeCell ref="LTV25:LTW25"/>
    <mergeCell ref="LSC25:LSD25"/>
    <mergeCell ref="LSH25:LSI25"/>
    <mergeCell ref="LSM25:LSN25"/>
    <mergeCell ref="LSR25:LSS25"/>
    <mergeCell ref="LSW25:LSX25"/>
    <mergeCell ref="LRD25:LRE25"/>
    <mergeCell ref="LRI25:LRJ25"/>
    <mergeCell ref="LRN25:LRO25"/>
    <mergeCell ref="LRS25:LRT25"/>
    <mergeCell ref="LRX25:LRY25"/>
    <mergeCell ref="MDQ25:MDR25"/>
    <mergeCell ref="MDV25:MDW25"/>
    <mergeCell ref="MEA25:MEB25"/>
    <mergeCell ref="MEF25:MEG25"/>
    <mergeCell ref="MEK25:MEL25"/>
    <mergeCell ref="MCR25:MCS25"/>
    <mergeCell ref="MCW25:MCX25"/>
    <mergeCell ref="MDB25:MDC25"/>
    <mergeCell ref="MDG25:MDH25"/>
    <mergeCell ref="MDL25:MDM25"/>
    <mergeCell ref="MBS25:MBT25"/>
    <mergeCell ref="MBX25:MBY25"/>
    <mergeCell ref="MCC25:MCD25"/>
    <mergeCell ref="MCH25:MCI25"/>
    <mergeCell ref="MCM25:MCN25"/>
    <mergeCell ref="MAT25:MAU25"/>
    <mergeCell ref="MAY25:MAZ25"/>
    <mergeCell ref="MBD25:MBE25"/>
    <mergeCell ref="MBI25:MBJ25"/>
    <mergeCell ref="MBN25:MBO25"/>
    <mergeCell ref="LZU25:LZV25"/>
    <mergeCell ref="LZZ25:MAA25"/>
    <mergeCell ref="MAE25:MAF25"/>
    <mergeCell ref="MAJ25:MAK25"/>
    <mergeCell ref="MAO25:MAP25"/>
    <mergeCell ref="LYV25:LYW25"/>
    <mergeCell ref="LZA25:LZB25"/>
    <mergeCell ref="LZF25:LZG25"/>
    <mergeCell ref="LZK25:LZL25"/>
    <mergeCell ref="LZP25:LZQ25"/>
    <mergeCell ref="LXW25:LXX25"/>
    <mergeCell ref="LYB25:LYC25"/>
    <mergeCell ref="LYG25:LYH25"/>
    <mergeCell ref="LYL25:LYM25"/>
    <mergeCell ref="LYQ25:LYR25"/>
    <mergeCell ref="MKJ25:MKK25"/>
    <mergeCell ref="MKO25:MKP25"/>
    <mergeCell ref="MKT25:MKU25"/>
    <mergeCell ref="MKY25:MKZ25"/>
    <mergeCell ref="MLD25:MLE25"/>
    <mergeCell ref="MJK25:MJL25"/>
    <mergeCell ref="MJP25:MJQ25"/>
    <mergeCell ref="MJU25:MJV25"/>
    <mergeCell ref="MJZ25:MKA25"/>
    <mergeCell ref="MKE25:MKF25"/>
    <mergeCell ref="MIL25:MIM25"/>
    <mergeCell ref="MIQ25:MIR25"/>
    <mergeCell ref="MIV25:MIW25"/>
    <mergeCell ref="MJA25:MJB25"/>
    <mergeCell ref="MJF25:MJG25"/>
    <mergeCell ref="MHM25:MHN25"/>
    <mergeCell ref="MHR25:MHS25"/>
    <mergeCell ref="MHW25:MHX25"/>
    <mergeCell ref="MIB25:MIC25"/>
    <mergeCell ref="MIG25:MIH25"/>
    <mergeCell ref="MGN25:MGO25"/>
    <mergeCell ref="MGS25:MGT25"/>
    <mergeCell ref="MGX25:MGY25"/>
    <mergeCell ref="MHC25:MHD25"/>
    <mergeCell ref="MHH25:MHI25"/>
    <mergeCell ref="MFO25:MFP25"/>
    <mergeCell ref="MFT25:MFU25"/>
    <mergeCell ref="MFY25:MFZ25"/>
    <mergeCell ref="MGD25:MGE25"/>
    <mergeCell ref="MGI25:MGJ25"/>
    <mergeCell ref="MEP25:MEQ25"/>
    <mergeCell ref="MEU25:MEV25"/>
    <mergeCell ref="MEZ25:MFA25"/>
    <mergeCell ref="MFE25:MFF25"/>
    <mergeCell ref="MFJ25:MFK25"/>
    <mergeCell ref="MRC25:MRD25"/>
    <mergeCell ref="MRH25:MRI25"/>
    <mergeCell ref="MRM25:MRN25"/>
    <mergeCell ref="MRR25:MRS25"/>
    <mergeCell ref="MRW25:MRX25"/>
    <mergeCell ref="MQD25:MQE25"/>
    <mergeCell ref="MQI25:MQJ25"/>
    <mergeCell ref="MQN25:MQO25"/>
    <mergeCell ref="MQS25:MQT25"/>
    <mergeCell ref="MQX25:MQY25"/>
    <mergeCell ref="MPE25:MPF25"/>
    <mergeCell ref="MPJ25:MPK25"/>
    <mergeCell ref="MPO25:MPP25"/>
    <mergeCell ref="MPT25:MPU25"/>
    <mergeCell ref="MPY25:MPZ25"/>
    <mergeCell ref="MOF25:MOG25"/>
    <mergeCell ref="MOK25:MOL25"/>
    <mergeCell ref="MOP25:MOQ25"/>
    <mergeCell ref="MOU25:MOV25"/>
    <mergeCell ref="MOZ25:MPA25"/>
    <mergeCell ref="MNG25:MNH25"/>
    <mergeCell ref="MNL25:MNM25"/>
    <mergeCell ref="MNQ25:MNR25"/>
    <mergeCell ref="MNV25:MNW25"/>
    <mergeCell ref="MOA25:MOB25"/>
    <mergeCell ref="MMH25:MMI25"/>
    <mergeCell ref="MMM25:MMN25"/>
    <mergeCell ref="MMR25:MMS25"/>
    <mergeCell ref="MMW25:MMX25"/>
    <mergeCell ref="MNB25:MNC25"/>
    <mergeCell ref="MLI25:MLJ25"/>
    <mergeCell ref="MLN25:MLO25"/>
    <mergeCell ref="MLS25:MLT25"/>
    <mergeCell ref="MLX25:MLY25"/>
    <mergeCell ref="MMC25:MMD25"/>
    <mergeCell ref="MXV25:MXW25"/>
    <mergeCell ref="MYA25:MYB25"/>
    <mergeCell ref="MYF25:MYG25"/>
    <mergeCell ref="MYK25:MYL25"/>
    <mergeCell ref="MYP25:MYQ25"/>
    <mergeCell ref="MWW25:MWX25"/>
    <mergeCell ref="MXB25:MXC25"/>
    <mergeCell ref="MXG25:MXH25"/>
    <mergeCell ref="MXL25:MXM25"/>
    <mergeCell ref="MXQ25:MXR25"/>
    <mergeCell ref="MVX25:MVY25"/>
    <mergeCell ref="MWC25:MWD25"/>
    <mergeCell ref="MWH25:MWI25"/>
    <mergeCell ref="MWM25:MWN25"/>
    <mergeCell ref="MWR25:MWS25"/>
    <mergeCell ref="MUY25:MUZ25"/>
    <mergeCell ref="MVD25:MVE25"/>
    <mergeCell ref="MVI25:MVJ25"/>
    <mergeCell ref="MVN25:MVO25"/>
    <mergeCell ref="MVS25:MVT25"/>
    <mergeCell ref="MTZ25:MUA25"/>
    <mergeCell ref="MUE25:MUF25"/>
    <mergeCell ref="MUJ25:MUK25"/>
    <mergeCell ref="MUO25:MUP25"/>
    <mergeCell ref="MUT25:MUU25"/>
    <mergeCell ref="MTA25:MTB25"/>
    <mergeCell ref="MTF25:MTG25"/>
    <mergeCell ref="MTK25:MTL25"/>
    <mergeCell ref="MTP25:MTQ25"/>
    <mergeCell ref="MTU25:MTV25"/>
    <mergeCell ref="MSB25:MSC25"/>
    <mergeCell ref="MSG25:MSH25"/>
    <mergeCell ref="MSL25:MSM25"/>
    <mergeCell ref="MSQ25:MSR25"/>
    <mergeCell ref="MSV25:MSW25"/>
    <mergeCell ref="NEO25:NEP25"/>
    <mergeCell ref="NET25:NEU25"/>
    <mergeCell ref="NEY25:NEZ25"/>
    <mergeCell ref="NFD25:NFE25"/>
    <mergeCell ref="NFI25:NFJ25"/>
    <mergeCell ref="NDP25:NDQ25"/>
    <mergeCell ref="NDU25:NDV25"/>
    <mergeCell ref="NDZ25:NEA25"/>
    <mergeCell ref="NEE25:NEF25"/>
    <mergeCell ref="NEJ25:NEK25"/>
    <mergeCell ref="NCQ25:NCR25"/>
    <mergeCell ref="NCV25:NCW25"/>
    <mergeCell ref="NDA25:NDB25"/>
    <mergeCell ref="NDF25:NDG25"/>
    <mergeCell ref="NDK25:NDL25"/>
    <mergeCell ref="NBR25:NBS25"/>
    <mergeCell ref="NBW25:NBX25"/>
    <mergeCell ref="NCB25:NCC25"/>
    <mergeCell ref="NCG25:NCH25"/>
    <mergeCell ref="NCL25:NCM25"/>
    <mergeCell ref="NAS25:NAT25"/>
    <mergeCell ref="NAX25:NAY25"/>
    <mergeCell ref="NBC25:NBD25"/>
    <mergeCell ref="NBH25:NBI25"/>
    <mergeCell ref="NBM25:NBN25"/>
    <mergeCell ref="MZT25:MZU25"/>
    <mergeCell ref="MZY25:MZZ25"/>
    <mergeCell ref="NAD25:NAE25"/>
    <mergeCell ref="NAI25:NAJ25"/>
    <mergeCell ref="NAN25:NAO25"/>
    <mergeCell ref="MYU25:MYV25"/>
    <mergeCell ref="MYZ25:MZA25"/>
    <mergeCell ref="MZE25:MZF25"/>
    <mergeCell ref="MZJ25:MZK25"/>
    <mergeCell ref="MZO25:MZP25"/>
    <mergeCell ref="NLH25:NLI25"/>
    <mergeCell ref="NLM25:NLN25"/>
    <mergeCell ref="NLR25:NLS25"/>
    <mergeCell ref="NLW25:NLX25"/>
    <mergeCell ref="NMB25:NMC25"/>
    <mergeCell ref="NKI25:NKJ25"/>
    <mergeCell ref="NKN25:NKO25"/>
    <mergeCell ref="NKS25:NKT25"/>
    <mergeCell ref="NKX25:NKY25"/>
    <mergeCell ref="NLC25:NLD25"/>
    <mergeCell ref="NJJ25:NJK25"/>
    <mergeCell ref="NJO25:NJP25"/>
    <mergeCell ref="NJT25:NJU25"/>
    <mergeCell ref="NJY25:NJZ25"/>
    <mergeCell ref="NKD25:NKE25"/>
    <mergeCell ref="NIK25:NIL25"/>
    <mergeCell ref="NIP25:NIQ25"/>
    <mergeCell ref="NIU25:NIV25"/>
    <mergeCell ref="NIZ25:NJA25"/>
    <mergeCell ref="NJE25:NJF25"/>
    <mergeCell ref="NHL25:NHM25"/>
    <mergeCell ref="NHQ25:NHR25"/>
    <mergeCell ref="NHV25:NHW25"/>
    <mergeCell ref="NIA25:NIB25"/>
    <mergeCell ref="NIF25:NIG25"/>
    <mergeCell ref="NGM25:NGN25"/>
    <mergeCell ref="NGR25:NGS25"/>
    <mergeCell ref="NGW25:NGX25"/>
    <mergeCell ref="NHB25:NHC25"/>
    <mergeCell ref="NHG25:NHH25"/>
    <mergeCell ref="NFN25:NFO25"/>
    <mergeCell ref="NFS25:NFT25"/>
    <mergeCell ref="NFX25:NFY25"/>
    <mergeCell ref="NGC25:NGD25"/>
    <mergeCell ref="NGH25:NGI25"/>
    <mergeCell ref="NSA25:NSB25"/>
    <mergeCell ref="NSF25:NSG25"/>
    <mergeCell ref="NSK25:NSL25"/>
    <mergeCell ref="NSP25:NSQ25"/>
    <mergeCell ref="NSU25:NSV25"/>
    <mergeCell ref="NRB25:NRC25"/>
    <mergeCell ref="NRG25:NRH25"/>
    <mergeCell ref="NRL25:NRM25"/>
    <mergeCell ref="NRQ25:NRR25"/>
    <mergeCell ref="NRV25:NRW25"/>
    <mergeCell ref="NQC25:NQD25"/>
    <mergeCell ref="NQH25:NQI25"/>
    <mergeCell ref="NQM25:NQN25"/>
    <mergeCell ref="NQR25:NQS25"/>
    <mergeCell ref="NQW25:NQX25"/>
    <mergeCell ref="NPD25:NPE25"/>
    <mergeCell ref="NPI25:NPJ25"/>
    <mergeCell ref="NPN25:NPO25"/>
    <mergeCell ref="NPS25:NPT25"/>
    <mergeCell ref="NPX25:NPY25"/>
    <mergeCell ref="NOE25:NOF25"/>
    <mergeCell ref="NOJ25:NOK25"/>
    <mergeCell ref="NOO25:NOP25"/>
    <mergeCell ref="NOT25:NOU25"/>
    <mergeCell ref="NOY25:NOZ25"/>
    <mergeCell ref="NNF25:NNG25"/>
    <mergeCell ref="NNK25:NNL25"/>
    <mergeCell ref="NNP25:NNQ25"/>
    <mergeCell ref="NNU25:NNV25"/>
    <mergeCell ref="NNZ25:NOA25"/>
    <mergeCell ref="NMG25:NMH25"/>
    <mergeCell ref="NML25:NMM25"/>
    <mergeCell ref="NMQ25:NMR25"/>
    <mergeCell ref="NMV25:NMW25"/>
    <mergeCell ref="NNA25:NNB25"/>
    <mergeCell ref="NYT25:NYU25"/>
    <mergeCell ref="NYY25:NYZ25"/>
    <mergeCell ref="NZD25:NZE25"/>
    <mergeCell ref="NZI25:NZJ25"/>
    <mergeCell ref="NZN25:NZO25"/>
    <mergeCell ref="NXU25:NXV25"/>
    <mergeCell ref="NXZ25:NYA25"/>
    <mergeCell ref="NYE25:NYF25"/>
    <mergeCell ref="NYJ25:NYK25"/>
    <mergeCell ref="NYO25:NYP25"/>
    <mergeCell ref="NWV25:NWW25"/>
    <mergeCell ref="NXA25:NXB25"/>
    <mergeCell ref="NXF25:NXG25"/>
    <mergeCell ref="NXK25:NXL25"/>
    <mergeCell ref="NXP25:NXQ25"/>
    <mergeCell ref="NVW25:NVX25"/>
    <mergeCell ref="NWB25:NWC25"/>
    <mergeCell ref="NWG25:NWH25"/>
    <mergeCell ref="NWL25:NWM25"/>
    <mergeCell ref="NWQ25:NWR25"/>
    <mergeCell ref="NUX25:NUY25"/>
    <mergeCell ref="NVC25:NVD25"/>
    <mergeCell ref="NVH25:NVI25"/>
    <mergeCell ref="NVM25:NVN25"/>
    <mergeCell ref="NVR25:NVS25"/>
    <mergeCell ref="NTY25:NTZ25"/>
    <mergeCell ref="NUD25:NUE25"/>
    <mergeCell ref="NUI25:NUJ25"/>
    <mergeCell ref="NUN25:NUO25"/>
    <mergeCell ref="NUS25:NUT25"/>
    <mergeCell ref="NSZ25:NTA25"/>
    <mergeCell ref="NTE25:NTF25"/>
    <mergeCell ref="NTJ25:NTK25"/>
    <mergeCell ref="NTO25:NTP25"/>
    <mergeCell ref="NTT25:NTU25"/>
    <mergeCell ref="OFM25:OFN25"/>
    <mergeCell ref="OFR25:OFS25"/>
    <mergeCell ref="OFW25:OFX25"/>
    <mergeCell ref="OGB25:OGC25"/>
    <mergeCell ref="OGG25:OGH25"/>
    <mergeCell ref="OEN25:OEO25"/>
    <mergeCell ref="OES25:OET25"/>
    <mergeCell ref="OEX25:OEY25"/>
    <mergeCell ref="OFC25:OFD25"/>
    <mergeCell ref="OFH25:OFI25"/>
    <mergeCell ref="ODO25:ODP25"/>
    <mergeCell ref="ODT25:ODU25"/>
    <mergeCell ref="ODY25:ODZ25"/>
    <mergeCell ref="OED25:OEE25"/>
    <mergeCell ref="OEI25:OEJ25"/>
    <mergeCell ref="OCP25:OCQ25"/>
    <mergeCell ref="OCU25:OCV25"/>
    <mergeCell ref="OCZ25:ODA25"/>
    <mergeCell ref="ODE25:ODF25"/>
    <mergeCell ref="ODJ25:ODK25"/>
    <mergeCell ref="OBQ25:OBR25"/>
    <mergeCell ref="OBV25:OBW25"/>
    <mergeCell ref="OCA25:OCB25"/>
    <mergeCell ref="OCF25:OCG25"/>
    <mergeCell ref="OCK25:OCL25"/>
    <mergeCell ref="OAR25:OAS25"/>
    <mergeCell ref="OAW25:OAX25"/>
    <mergeCell ref="OBB25:OBC25"/>
    <mergeCell ref="OBG25:OBH25"/>
    <mergeCell ref="OBL25:OBM25"/>
    <mergeCell ref="NZS25:NZT25"/>
    <mergeCell ref="NZX25:NZY25"/>
    <mergeCell ref="OAC25:OAD25"/>
    <mergeCell ref="OAH25:OAI25"/>
    <mergeCell ref="OAM25:OAN25"/>
    <mergeCell ref="OMF25:OMG25"/>
    <mergeCell ref="OMK25:OML25"/>
    <mergeCell ref="OMP25:OMQ25"/>
    <mergeCell ref="OMU25:OMV25"/>
    <mergeCell ref="OMZ25:ONA25"/>
    <mergeCell ref="OLG25:OLH25"/>
    <mergeCell ref="OLL25:OLM25"/>
    <mergeCell ref="OLQ25:OLR25"/>
    <mergeCell ref="OLV25:OLW25"/>
    <mergeCell ref="OMA25:OMB25"/>
    <mergeCell ref="OKH25:OKI25"/>
    <mergeCell ref="OKM25:OKN25"/>
    <mergeCell ref="OKR25:OKS25"/>
    <mergeCell ref="OKW25:OKX25"/>
    <mergeCell ref="OLB25:OLC25"/>
    <mergeCell ref="OJI25:OJJ25"/>
    <mergeCell ref="OJN25:OJO25"/>
    <mergeCell ref="OJS25:OJT25"/>
    <mergeCell ref="OJX25:OJY25"/>
    <mergeCell ref="OKC25:OKD25"/>
    <mergeCell ref="OIJ25:OIK25"/>
    <mergeCell ref="OIO25:OIP25"/>
    <mergeCell ref="OIT25:OIU25"/>
    <mergeCell ref="OIY25:OIZ25"/>
    <mergeCell ref="OJD25:OJE25"/>
    <mergeCell ref="OHK25:OHL25"/>
    <mergeCell ref="OHP25:OHQ25"/>
    <mergeCell ref="OHU25:OHV25"/>
    <mergeCell ref="OHZ25:OIA25"/>
    <mergeCell ref="OIE25:OIF25"/>
    <mergeCell ref="OGL25:OGM25"/>
    <mergeCell ref="OGQ25:OGR25"/>
    <mergeCell ref="OGV25:OGW25"/>
    <mergeCell ref="OHA25:OHB25"/>
    <mergeCell ref="OHF25:OHG25"/>
    <mergeCell ref="OSY25:OSZ25"/>
    <mergeCell ref="OTD25:OTE25"/>
    <mergeCell ref="OTI25:OTJ25"/>
    <mergeCell ref="OTN25:OTO25"/>
    <mergeCell ref="OTS25:OTT25"/>
    <mergeCell ref="ORZ25:OSA25"/>
    <mergeCell ref="OSE25:OSF25"/>
    <mergeCell ref="OSJ25:OSK25"/>
    <mergeCell ref="OSO25:OSP25"/>
    <mergeCell ref="OST25:OSU25"/>
    <mergeCell ref="ORA25:ORB25"/>
    <mergeCell ref="ORF25:ORG25"/>
    <mergeCell ref="ORK25:ORL25"/>
    <mergeCell ref="ORP25:ORQ25"/>
    <mergeCell ref="ORU25:ORV25"/>
    <mergeCell ref="OQB25:OQC25"/>
    <mergeCell ref="OQG25:OQH25"/>
    <mergeCell ref="OQL25:OQM25"/>
    <mergeCell ref="OQQ25:OQR25"/>
    <mergeCell ref="OQV25:OQW25"/>
    <mergeCell ref="OPC25:OPD25"/>
    <mergeCell ref="OPH25:OPI25"/>
    <mergeCell ref="OPM25:OPN25"/>
    <mergeCell ref="OPR25:OPS25"/>
    <mergeCell ref="OPW25:OPX25"/>
    <mergeCell ref="OOD25:OOE25"/>
    <mergeCell ref="OOI25:OOJ25"/>
    <mergeCell ref="OON25:OOO25"/>
    <mergeCell ref="OOS25:OOT25"/>
    <mergeCell ref="OOX25:OOY25"/>
    <mergeCell ref="ONE25:ONF25"/>
    <mergeCell ref="ONJ25:ONK25"/>
    <mergeCell ref="ONO25:ONP25"/>
    <mergeCell ref="ONT25:ONU25"/>
    <mergeCell ref="ONY25:ONZ25"/>
    <mergeCell ref="OZR25:OZS25"/>
    <mergeCell ref="OZW25:OZX25"/>
    <mergeCell ref="PAB25:PAC25"/>
    <mergeCell ref="PAG25:PAH25"/>
    <mergeCell ref="PAL25:PAM25"/>
    <mergeCell ref="OYS25:OYT25"/>
    <mergeCell ref="OYX25:OYY25"/>
    <mergeCell ref="OZC25:OZD25"/>
    <mergeCell ref="OZH25:OZI25"/>
    <mergeCell ref="OZM25:OZN25"/>
    <mergeCell ref="OXT25:OXU25"/>
    <mergeCell ref="OXY25:OXZ25"/>
    <mergeCell ref="OYD25:OYE25"/>
    <mergeCell ref="OYI25:OYJ25"/>
    <mergeCell ref="OYN25:OYO25"/>
    <mergeCell ref="OWU25:OWV25"/>
    <mergeCell ref="OWZ25:OXA25"/>
    <mergeCell ref="OXE25:OXF25"/>
    <mergeCell ref="OXJ25:OXK25"/>
    <mergeCell ref="OXO25:OXP25"/>
    <mergeCell ref="OVV25:OVW25"/>
    <mergeCell ref="OWA25:OWB25"/>
    <mergeCell ref="OWF25:OWG25"/>
    <mergeCell ref="OWK25:OWL25"/>
    <mergeCell ref="OWP25:OWQ25"/>
    <mergeCell ref="OUW25:OUX25"/>
    <mergeCell ref="OVB25:OVC25"/>
    <mergeCell ref="OVG25:OVH25"/>
    <mergeCell ref="OVL25:OVM25"/>
    <mergeCell ref="OVQ25:OVR25"/>
    <mergeCell ref="OTX25:OTY25"/>
    <mergeCell ref="OUC25:OUD25"/>
    <mergeCell ref="OUH25:OUI25"/>
    <mergeCell ref="OUM25:OUN25"/>
    <mergeCell ref="OUR25:OUS25"/>
    <mergeCell ref="PGK25:PGL25"/>
    <mergeCell ref="PGP25:PGQ25"/>
    <mergeCell ref="PGU25:PGV25"/>
    <mergeCell ref="PGZ25:PHA25"/>
    <mergeCell ref="PHE25:PHF25"/>
    <mergeCell ref="PFL25:PFM25"/>
    <mergeCell ref="PFQ25:PFR25"/>
    <mergeCell ref="PFV25:PFW25"/>
    <mergeCell ref="PGA25:PGB25"/>
    <mergeCell ref="PGF25:PGG25"/>
    <mergeCell ref="PEM25:PEN25"/>
    <mergeCell ref="PER25:PES25"/>
    <mergeCell ref="PEW25:PEX25"/>
    <mergeCell ref="PFB25:PFC25"/>
    <mergeCell ref="PFG25:PFH25"/>
    <mergeCell ref="PDN25:PDO25"/>
    <mergeCell ref="PDS25:PDT25"/>
    <mergeCell ref="PDX25:PDY25"/>
    <mergeCell ref="PEC25:PED25"/>
    <mergeCell ref="PEH25:PEI25"/>
    <mergeCell ref="PCO25:PCP25"/>
    <mergeCell ref="PCT25:PCU25"/>
    <mergeCell ref="PCY25:PCZ25"/>
    <mergeCell ref="PDD25:PDE25"/>
    <mergeCell ref="PDI25:PDJ25"/>
    <mergeCell ref="PBP25:PBQ25"/>
    <mergeCell ref="PBU25:PBV25"/>
    <mergeCell ref="PBZ25:PCA25"/>
    <mergeCell ref="PCE25:PCF25"/>
    <mergeCell ref="PCJ25:PCK25"/>
    <mergeCell ref="PAQ25:PAR25"/>
    <mergeCell ref="PAV25:PAW25"/>
    <mergeCell ref="PBA25:PBB25"/>
    <mergeCell ref="PBF25:PBG25"/>
    <mergeCell ref="PBK25:PBL25"/>
    <mergeCell ref="PND25:PNE25"/>
    <mergeCell ref="PNI25:PNJ25"/>
    <mergeCell ref="PNN25:PNO25"/>
    <mergeCell ref="PNS25:PNT25"/>
    <mergeCell ref="PNX25:PNY25"/>
    <mergeCell ref="PME25:PMF25"/>
    <mergeCell ref="PMJ25:PMK25"/>
    <mergeCell ref="PMO25:PMP25"/>
    <mergeCell ref="PMT25:PMU25"/>
    <mergeCell ref="PMY25:PMZ25"/>
    <mergeCell ref="PLF25:PLG25"/>
    <mergeCell ref="PLK25:PLL25"/>
    <mergeCell ref="PLP25:PLQ25"/>
    <mergeCell ref="PLU25:PLV25"/>
    <mergeCell ref="PLZ25:PMA25"/>
    <mergeCell ref="PKG25:PKH25"/>
    <mergeCell ref="PKL25:PKM25"/>
    <mergeCell ref="PKQ25:PKR25"/>
    <mergeCell ref="PKV25:PKW25"/>
    <mergeCell ref="PLA25:PLB25"/>
    <mergeCell ref="PJH25:PJI25"/>
    <mergeCell ref="PJM25:PJN25"/>
    <mergeCell ref="PJR25:PJS25"/>
    <mergeCell ref="PJW25:PJX25"/>
    <mergeCell ref="PKB25:PKC25"/>
    <mergeCell ref="PII25:PIJ25"/>
    <mergeCell ref="PIN25:PIO25"/>
    <mergeCell ref="PIS25:PIT25"/>
    <mergeCell ref="PIX25:PIY25"/>
    <mergeCell ref="PJC25:PJD25"/>
    <mergeCell ref="PHJ25:PHK25"/>
    <mergeCell ref="PHO25:PHP25"/>
    <mergeCell ref="PHT25:PHU25"/>
    <mergeCell ref="PHY25:PHZ25"/>
    <mergeCell ref="PID25:PIE25"/>
    <mergeCell ref="PTW25:PTX25"/>
    <mergeCell ref="PUB25:PUC25"/>
    <mergeCell ref="PUG25:PUH25"/>
    <mergeCell ref="PUL25:PUM25"/>
    <mergeCell ref="PUQ25:PUR25"/>
    <mergeCell ref="PSX25:PSY25"/>
    <mergeCell ref="PTC25:PTD25"/>
    <mergeCell ref="PTH25:PTI25"/>
    <mergeCell ref="PTM25:PTN25"/>
    <mergeCell ref="PTR25:PTS25"/>
    <mergeCell ref="PRY25:PRZ25"/>
    <mergeCell ref="PSD25:PSE25"/>
    <mergeCell ref="PSI25:PSJ25"/>
    <mergeCell ref="PSN25:PSO25"/>
    <mergeCell ref="PSS25:PST25"/>
    <mergeCell ref="PQZ25:PRA25"/>
    <mergeCell ref="PRE25:PRF25"/>
    <mergeCell ref="PRJ25:PRK25"/>
    <mergeCell ref="PRO25:PRP25"/>
    <mergeCell ref="PRT25:PRU25"/>
    <mergeCell ref="PQA25:PQB25"/>
    <mergeCell ref="PQF25:PQG25"/>
    <mergeCell ref="PQK25:PQL25"/>
    <mergeCell ref="PQP25:PQQ25"/>
    <mergeCell ref="PQU25:PQV25"/>
    <mergeCell ref="PPB25:PPC25"/>
    <mergeCell ref="PPG25:PPH25"/>
    <mergeCell ref="PPL25:PPM25"/>
    <mergeCell ref="PPQ25:PPR25"/>
    <mergeCell ref="PPV25:PPW25"/>
    <mergeCell ref="POC25:POD25"/>
    <mergeCell ref="POH25:POI25"/>
    <mergeCell ref="POM25:PON25"/>
    <mergeCell ref="POR25:POS25"/>
    <mergeCell ref="POW25:POX25"/>
    <mergeCell ref="QAP25:QAQ25"/>
    <mergeCell ref="QAU25:QAV25"/>
    <mergeCell ref="QAZ25:QBA25"/>
    <mergeCell ref="QBE25:QBF25"/>
    <mergeCell ref="QBJ25:QBK25"/>
    <mergeCell ref="PZQ25:PZR25"/>
    <mergeCell ref="PZV25:PZW25"/>
    <mergeCell ref="QAA25:QAB25"/>
    <mergeCell ref="QAF25:QAG25"/>
    <mergeCell ref="QAK25:QAL25"/>
    <mergeCell ref="PYR25:PYS25"/>
    <mergeCell ref="PYW25:PYX25"/>
    <mergeCell ref="PZB25:PZC25"/>
    <mergeCell ref="PZG25:PZH25"/>
    <mergeCell ref="PZL25:PZM25"/>
    <mergeCell ref="PXS25:PXT25"/>
    <mergeCell ref="PXX25:PXY25"/>
    <mergeCell ref="PYC25:PYD25"/>
    <mergeCell ref="PYH25:PYI25"/>
    <mergeCell ref="PYM25:PYN25"/>
    <mergeCell ref="PWT25:PWU25"/>
    <mergeCell ref="PWY25:PWZ25"/>
    <mergeCell ref="PXD25:PXE25"/>
    <mergeCell ref="PXI25:PXJ25"/>
    <mergeCell ref="PXN25:PXO25"/>
    <mergeCell ref="PVU25:PVV25"/>
    <mergeCell ref="PVZ25:PWA25"/>
    <mergeCell ref="PWE25:PWF25"/>
    <mergeCell ref="PWJ25:PWK25"/>
    <mergeCell ref="PWO25:PWP25"/>
    <mergeCell ref="PUV25:PUW25"/>
    <mergeCell ref="PVA25:PVB25"/>
    <mergeCell ref="PVF25:PVG25"/>
    <mergeCell ref="PVK25:PVL25"/>
    <mergeCell ref="PVP25:PVQ25"/>
    <mergeCell ref="QHI25:QHJ25"/>
    <mergeCell ref="QHN25:QHO25"/>
    <mergeCell ref="QHS25:QHT25"/>
    <mergeCell ref="QHX25:QHY25"/>
    <mergeCell ref="QIC25:QID25"/>
    <mergeCell ref="QGJ25:QGK25"/>
    <mergeCell ref="QGO25:QGP25"/>
    <mergeCell ref="QGT25:QGU25"/>
    <mergeCell ref="QGY25:QGZ25"/>
    <mergeCell ref="QHD25:QHE25"/>
    <mergeCell ref="QFK25:QFL25"/>
    <mergeCell ref="QFP25:QFQ25"/>
    <mergeCell ref="QFU25:QFV25"/>
    <mergeCell ref="QFZ25:QGA25"/>
    <mergeCell ref="QGE25:QGF25"/>
    <mergeCell ref="QEL25:QEM25"/>
    <mergeCell ref="QEQ25:QER25"/>
    <mergeCell ref="QEV25:QEW25"/>
    <mergeCell ref="QFA25:QFB25"/>
    <mergeCell ref="QFF25:QFG25"/>
    <mergeCell ref="QDM25:QDN25"/>
    <mergeCell ref="QDR25:QDS25"/>
    <mergeCell ref="QDW25:QDX25"/>
    <mergeCell ref="QEB25:QEC25"/>
    <mergeCell ref="QEG25:QEH25"/>
    <mergeCell ref="QCN25:QCO25"/>
    <mergeCell ref="QCS25:QCT25"/>
    <mergeCell ref="QCX25:QCY25"/>
    <mergeCell ref="QDC25:QDD25"/>
    <mergeCell ref="QDH25:QDI25"/>
    <mergeCell ref="QBO25:QBP25"/>
    <mergeCell ref="QBT25:QBU25"/>
    <mergeCell ref="QBY25:QBZ25"/>
    <mergeCell ref="QCD25:QCE25"/>
    <mergeCell ref="QCI25:QCJ25"/>
    <mergeCell ref="QOB25:QOC25"/>
    <mergeCell ref="QOG25:QOH25"/>
    <mergeCell ref="QOL25:QOM25"/>
    <mergeCell ref="QOQ25:QOR25"/>
    <mergeCell ref="QOV25:QOW25"/>
    <mergeCell ref="QNC25:QND25"/>
    <mergeCell ref="QNH25:QNI25"/>
    <mergeCell ref="QNM25:QNN25"/>
    <mergeCell ref="QNR25:QNS25"/>
    <mergeCell ref="QNW25:QNX25"/>
    <mergeCell ref="QMD25:QME25"/>
    <mergeCell ref="QMI25:QMJ25"/>
    <mergeCell ref="QMN25:QMO25"/>
    <mergeCell ref="QMS25:QMT25"/>
    <mergeCell ref="QMX25:QMY25"/>
    <mergeCell ref="QLE25:QLF25"/>
    <mergeCell ref="QLJ25:QLK25"/>
    <mergeCell ref="QLO25:QLP25"/>
    <mergeCell ref="QLT25:QLU25"/>
    <mergeCell ref="QLY25:QLZ25"/>
    <mergeCell ref="QKF25:QKG25"/>
    <mergeCell ref="QKK25:QKL25"/>
    <mergeCell ref="QKP25:QKQ25"/>
    <mergeCell ref="QKU25:QKV25"/>
    <mergeCell ref="QKZ25:QLA25"/>
    <mergeCell ref="QJG25:QJH25"/>
    <mergeCell ref="QJL25:QJM25"/>
    <mergeCell ref="QJQ25:QJR25"/>
    <mergeCell ref="QJV25:QJW25"/>
    <mergeCell ref="QKA25:QKB25"/>
    <mergeCell ref="QIH25:QII25"/>
    <mergeCell ref="QIM25:QIN25"/>
    <mergeCell ref="QIR25:QIS25"/>
    <mergeCell ref="QIW25:QIX25"/>
    <mergeCell ref="QJB25:QJC25"/>
    <mergeCell ref="QUU25:QUV25"/>
    <mergeCell ref="QUZ25:QVA25"/>
    <mergeCell ref="QVE25:QVF25"/>
    <mergeCell ref="QVJ25:QVK25"/>
    <mergeCell ref="QVO25:QVP25"/>
    <mergeCell ref="QTV25:QTW25"/>
    <mergeCell ref="QUA25:QUB25"/>
    <mergeCell ref="QUF25:QUG25"/>
    <mergeCell ref="QUK25:QUL25"/>
    <mergeCell ref="QUP25:QUQ25"/>
    <mergeCell ref="QSW25:QSX25"/>
    <mergeCell ref="QTB25:QTC25"/>
    <mergeCell ref="QTG25:QTH25"/>
    <mergeCell ref="QTL25:QTM25"/>
    <mergeCell ref="QTQ25:QTR25"/>
    <mergeCell ref="QRX25:QRY25"/>
    <mergeCell ref="QSC25:QSD25"/>
    <mergeCell ref="QSH25:QSI25"/>
    <mergeCell ref="QSM25:QSN25"/>
    <mergeCell ref="QSR25:QSS25"/>
    <mergeCell ref="QQY25:QQZ25"/>
    <mergeCell ref="QRD25:QRE25"/>
    <mergeCell ref="QRI25:QRJ25"/>
    <mergeCell ref="QRN25:QRO25"/>
    <mergeCell ref="QRS25:QRT25"/>
    <mergeCell ref="QPZ25:QQA25"/>
    <mergeCell ref="QQE25:QQF25"/>
    <mergeCell ref="QQJ25:QQK25"/>
    <mergeCell ref="QQO25:QQP25"/>
    <mergeCell ref="QQT25:QQU25"/>
    <mergeCell ref="QPA25:QPB25"/>
    <mergeCell ref="QPF25:QPG25"/>
    <mergeCell ref="QPK25:QPL25"/>
    <mergeCell ref="QPP25:QPQ25"/>
    <mergeCell ref="QPU25:QPV25"/>
    <mergeCell ref="RBN25:RBO25"/>
    <mergeCell ref="RBS25:RBT25"/>
    <mergeCell ref="RBX25:RBY25"/>
    <mergeCell ref="RCC25:RCD25"/>
    <mergeCell ref="RCH25:RCI25"/>
    <mergeCell ref="RAO25:RAP25"/>
    <mergeCell ref="RAT25:RAU25"/>
    <mergeCell ref="RAY25:RAZ25"/>
    <mergeCell ref="RBD25:RBE25"/>
    <mergeCell ref="RBI25:RBJ25"/>
    <mergeCell ref="QZP25:QZQ25"/>
    <mergeCell ref="QZU25:QZV25"/>
    <mergeCell ref="QZZ25:RAA25"/>
    <mergeCell ref="RAE25:RAF25"/>
    <mergeCell ref="RAJ25:RAK25"/>
    <mergeCell ref="QYQ25:QYR25"/>
    <mergeCell ref="QYV25:QYW25"/>
    <mergeCell ref="QZA25:QZB25"/>
    <mergeCell ref="QZF25:QZG25"/>
    <mergeCell ref="QZK25:QZL25"/>
    <mergeCell ref="QXR25:QXS25"/>
    <mergeCell ref="QXW25:QXX25"/>
    <mergeCell ref="QYB25:QYC25"/>
    <mergeCell ref="QYG25:QYH25"/>
    <mergeCell ref="QYL25:QYM25"/>
    <mergeCell ref="QWS25:QWT25"/>
    <mergeCell ref="QWX25:QWY25"/>
    <mergeCell ref="QXC25:QXD25"/>
    <mergeCell ref="QXH25:QXI25"/>
    <mergeCell ref="QXM25:QXN25"/>
    <mergeCell ref="QVT25:QVU25"/>
    <mergeCell ref="QVY25:QVZ25"/>
    <mergeCell ref="QWD25:QWE25"/>
    <mergeCell ref="QWI25:QWJ25"/>
    <mergeCell ref="QWN25:QWO25"/>
    <mergeCell ref="RIG25:RIH25"/>
    <mergeCell ref="RIL25:RIM25"/>
    <mergeCell ref="RIQ25:RIR25"/>
    <mergeCell ref="RIV25:RIW25"/>
    <mergeCell ref="RJA25:RJB25"/>
    <mergeCell ref="RHH25:RHI25"/>
    <mergeCell ref="RHM25:RHN25"/>
    <mergeCell ref="RHR25:RHS25"/>
    <mergeCell ref="RHW25:RHX25"/>
    <mergeCell ref="RIB25:RIC25"/>
    <mergeCell ref="RGI25:RGJ25"/>
    <mergeCell ref="RGN25:RGO25"/>
    <mergeCell ref="RGS25:RGT25"/>
    <mergeCell ref="RGX25:RGY25"/>
    <mergeCell ref="RHC25:RHD25"/>
    <mergeCell ref="RFJ25:RFK25"/>
    <mergeCell ref="RFO25:RFP25"/>
    <mergeCell ref="RFT25:RFU25"/>
    <mergeCell ref="RFY25:RFZ25"/>
    <mergeCell ref="RGD25:RGE25"/>
    <mergeCell ref="REK25:REL25"/>
    <mergeCell ref="REP25:REQ25"/>
    <mergeCell ref="REU25:REV25"/>
    <mergeCell ref="REZ25:RFA25"/>
    <mergeCell ref="RFE25:RFF25"/>
    <mergeCell ref="RDL25:RDM25"/>
    <mergeCell ref="RDQ25:RDR25"/>
    <mergeCell ref="RDV25:RDW25"/>
    <mergeCell ref="REA25:REB25"/>
    <mergeCell ref="REF25:REG25"/>
    <mergeCell ref="RCM25:RCN25"/>
    <mergeCell ref="RCR25:RCS25"/>
    <mergeCell ref="RCW25:RCX25"/>
    <mergeCell ref="RDB25:RDC25"/>
    <mergeCell ref="RDG25:RDH25"/>
    <mergeCell ref="ROZ25:RPA25"/>
    <mergeCell ref="RPE25:RPF25"/>
    <mergeCell ref="RPJ25:RPK25"/>
    <mergeCell ref="RPO25:RPP25"/>
    <mergeCell ref="RPT25:RPU25"/>
    <mergeCell ref="ROA25:ROB25"/>
    <mergeCell ref="ROF25:ROG25"/>
    <mergeCell ref="ROK25:ROL25"/>
    <mergeCell ref="ROP25:ROQ25"/>
    <mergeCell ref="ROU25:ROV25"/>
    <mergeCell ref="RNB25:RNC25"/>
    <mergeCell ref="RNG25:RNH25"/>
    <mergeCell ref="RNL25:RNM25"/>
    <mergeCell ref="RNQ25:RNR25"/>
    <mergeCell ref="RNV25:RNW25"/>
    <mergeCell ref="RMC25:RMD25"/>
    <mergeCell ref="RMH25:RMI25"/>
    <mergeCell ref="RMM25:RMN25"/>
    <mergeCell ref="RMR25:RMS25"/>
    <mergeCell ref="RMW25:RMX25"/>
    <mergeCell ref="RLD25:RLE25"/>
    <mergeCell ref="RLI25:RLJ25"/>
    <mergeCell ref="RLN25:RLO25"/>
    <mergeCell ref="RLS25:RLT25"/>
    <mergeCell ref="RLX25:RLY25"/>
    <mergeCell ref="RKE25:RKF25"/>
    <mergeCell ref="RKJ25:RKK25"/>
    <mergeCell ref="RKO25:RKP25"/>
    <mergeCell ref="RKT25:RKU25"/>
    <mergeCell ref="RKY25:RKZ25"/>
    <mergeCell ref="RJF25:RJG25"/>
    <mergeCell ref="RJK25:RJL25"/>
    <mergeCell ref="RJP25:RJQ25"/>
    <mergeCell ref="RJU25:RJV25"/>
    <mergeCell ref="RJZ25:RKA25"/>
    <mergeCell ref="RVS25:RVT25"/>
    <mergeCell ref="RVX25:RVY25"/>
    <mergeCell ref="RWC25:RWD25"/>
    <mergeCell ref="RWH25:RWI25"/>
    <mergeCell ref="RWM25:RWN25"/>
    <mergeCell ref="RUT25:RUU25"/>
    <mergeCell ref="RUY25:RUZ25"/>
    <mergeCell ref="RVD25:RVE25"/>
    <mergeCell ref="RVI25:RVJ25"/>
    <mergeCell ref="RVN25:RVO25"/>
    <mergeCell ref="RTU25:RTV25"/>
    <mergeCell ref="RTZ25:RUA25"/>
    <mergeCell ref="RUE25:RUF25"/>
    <mergeCell ref="RUJ25:RUK25"/>
    <mergeCell ref="RUO25:RUP25"/>
    <mergeCell ref="RSV25:RSW25"/>
    <mergeCell ref="RTA25:RTB25"/>
    <mergeCell ref="RTF25:RTG25"/>
    <mergeCell ref="RTK25:RTL25"/>
    <mergeCell ref="RTP25:RTQ25"/>
    <mergeCell ref="RRW25:RRX25"/>
    <mergeCell ref="RSB25:RSC25"/>
    <mergeCell ref="RSG25:RSH25"/>
    <mergeCell ref="RSL25:RSM25"/>
    <mergeCell ref="RSQ25:RSR25"/>
    <mergeCell ref="RQX25:RQY25"/>
    <mergeCell ref="RRC25:RRD25"/>
    <mergeCell ref="RRH25:RRI25"/>
    <mergeCell ref="RRM25:RRN25"/>
    <mergeCell ref="RRR25:RRS25"/>
    <mergeCell ref="RPY25:RPZ25"/>
    <mergeCell ref="RQD25:RQE25"/>
    <mergeCell ref="RQI25:RQJ25"/>
    <mergeCell ref="RQN25:RQO25"/>
    <mergeCell ref="RQS25:RQT25"/>
    <mergeCell ref="SCL25:SCM25"/>
    <mergeCell ref="SCQ25:SCR25"/>
    <mergeCell ref="SCV25:SCW25"/>
    <mergeCell ref="SDA25:SDB25"/>
    <mergeCell ref="SDF25:SDG25"/>
    <mergeCell ref="SBM25:SBN25"/>
    <mergeCell ref="SBR25:SBS25"/>
    <mergeCell ref="SBW25:SBX25"/>
    <mergeCell ref="SCB25:SCC25"/>
    <mergeCell ref="SCG25:SCH25"/>
    <mergeCell ref="SAN25:SAO25"/>
    <mergeCell ref="SAS25:SAT25"/>
    <mergeCell ref="SAX25:SAY25"/>
    <mergeCell ref="SBC25:SBD25"/>
    <mergeCell ref="SBH25:SBI25"/>
    <mergeCell ref="RZO25:RZP25"/>
    <mergeCell ref="RZT25:RZU25"/>
    <mergeCell ref="RZY25:RZZ25"/>
    <mergeCell ref="SAD25:SAE25"/>
    <mergeCell ref="SAI25:SAJ25"/>
    <mergeCell ref="RYP25:RYQ25"/>
    <mergeCell ref="RYU25:RYV25"/>
    <mergeCell ref="RYZ25:RZA25"/>
    <mergeCell ref="RZE25:RZF25"/>
    <mergeCell ref="RZJ25:RZK25"/>
    <mergeCell ref="RXQ25:RXR25"/>
    <mergeCell ref="RXV25:RXW25"/>
    <mergeCell ref="RYA25:RYB25"/>
    <mergeCell ref="RYF25:RYG25"/>
    <mergeCell ref="RYK25:RYL25"/>
    <mergeCell ref="RWR25:RWS25"/>
    <mergeCell ref="RWW25:RWX25"/>
    <mergeCell ref="RXB25:RXC25"/>
    <mergeCell ref="RXG25:RXH25"/>
    <mergeCell ref="RXL25:RXM25"/>
    <mergeCell ref="SJE25:SJF25"/>
    <mergeCell ref="SJJ25:SJK25"/>
    <mergeCell ref="SJO25:SJP25"/>
    <mergeCell ref="SJT25:SJU25"/>
    <mergeCell ref="SJY25:SJZ25"/>
    <mergeCell ref="SIF25:SIG25"/>
    <mergeCell ref="SIK25:SIL25"/>
    <mergeCell ref="SIP25:SIQ25"/>
    <mergeCell ref="SIU25:SIV25"/>
    <mergeCell ref="SIZ25:SJA25"/>
    <mergeCell ref="SHG25:SHH25"/>
    <mergeCell ref="SHL25:SHM25"/>
    <mergeCell ref="SHQ25:SHR25"/>
    <mergeCell ref="SHV25:SHW25"/>
    <mergeCell ref="SIA25:SIB25"/>
    <mergeCell ref="SGH25:SGI25"/>
    <mergeCell ref="SGM25:SGN25"/>
    <mergeCell ref="SGR25:SGS25"/>
    <mergeCell ref="SGW25:SGX25"/>
    <mergeCell ref="SHB25:SHC25"/>
    <mergeCell ref="SFI25:SFJ25"/>
    <mergeCell ref="SFN25:SFO25"/>
    <mergeCell ref="SFS25:SFT25"/>
    <mergeCell ref="SFX25:SFY25"/>
    <mergeCell ref="SGC25:SGD25"/>
    <mergeCell ref="SEJ25:SEK25"/>
    <mergeCell ref="SEO25:SEP25"/>
    <mergeCell ref="SET25:SEU25"/>
    <mergeCell ref="SEY25:SEZ25"/>
    <mergeCell ref="SFD25:SFE25"/>
    <mergeCell ref="SDK25:SDL25"/>
    <mergeCell ref="SDP25:SDQ25"/>
    <mergeCell ref="SDU25:SDV25"/>
    <mergeCell ref="SDZ25:SEA25"/>
    <mergeCell ref="SEE25:SEF25"/>
    <mergeCell ref="SPX25:SPY25"/>
    <mergeCell ref="SQC25:SQD25"/>
    <mergeCell ref="SQH25:SQI25"/>
    <mergeCell ref="SQM25:SQN25"/>
    <mergeCell ref="SQR25:SQS25"/>
    <mergeCell ref="SOY25:SOZ25"/>
    <mergeCell ref="SPD25:SPE25"/>
    <mergeCell ref="SPI25:SPJ25"/>
    <mergeCell ref="SPN25:SPO25"/>
    <mergeCell ref="SPS25:SPT25"/>
    <mergeCell ref="SNZ25:SOA25"/>
    <mergeCell ref="SOE25:SOF25"/>
    <mergeCell ref="SOJ25:SOK25"/>
    <mergeCell ref="SOO25:SOP25"/>
    <mergeCell ref="SOT25:SOU25"/>
    <mergeCell ref="SNA25:SNB25"/>
    <mergeCell ref="SNF25:SNG25"/>
    <mergeCell ref="SNK25:SNL25"/>
    <mergeCell ref="SNP25:SNQ25"/>
    <mergeCell ref="SNU25:SNV25"/>
    <mergeCell ref="SMB25:SMC25"/>
    <mergeCell ref="SMG25:SMH25"/>
    <mergeCell ref="SML25:SMM25"/>
    <mergeCell ref="SMQ25:SMR25"/>
    <mergeCell ref="SMV25:SMW25"/>
    <mergeCell ref="SLC25:SLD25"/>
    <mergeCell ref="SLH25:SLI25"/>
    <mergeCell ref="SLM25:SLN25"/>
    <mergeCell ref="SLR25:SLS25"/>
    <mergeCell ref="SLW25:SLX25"/>
    <mergeCell ref="SKD25:SKE25"/>
    <mergeCell ref="SKI25:SKJ25"/>
    <mergeCell ref="SKN25:SKO25"/>
    <mergeCell ref="SKS25:SKT25"/>
    <mergeCell ref="SKX25:SKY25"/>
    <mergeCell ref="SWQ25:SWR25"/>
    <mergeCell ref="SWV25:SWW25"/>
    <mergeCell ref="SXA25:SXB25"/>
    <mergeCell ref="SXF25:SXG25"/>
    <mergeCell ref="SXK25:SXL25"/>
    <mergeCell ref="SVR25:SVS25"/>
    <mergeCell ref="SVW25:SVX25"/>
    <mergeCell ref="SWB25:SWC25"/>
    <mergeCell ref="SWG25:SWH25"/>
    <mergeCell ref="SWL25:SWM25"/>
    <mergeCell ref="SUS25:SUT25"/>
    <mergeCell ref="SUX25:SUY25"/>
    <mergeCell ref="SVC25:SVD25"/>
    <mergeCell ref="SVH25:SVI25"/>
    <mergeCell ref="SVM25:SVN25"/>
    <mergeCell ref="STT25:STU25"/>
    <mergeCell ref="STY25:STZ25"/>
    <mergeCell ref="SUD25:SUE25"/>
    <mergeCell ref="SUI25:SUJ25"/>
    <mergeCell ref="SUN25:SUO25"/>
    <mergeCell ref="SSU25:SSV25"/>
    <mergeCell ref="SSZ25:STA25"/>
    <mergeCell ref="STE25:STF25"/>
    <mergeCell ref="STJ25:STK25"/>
    <mergeCell ref="STO25:STP25"/>
    <mergeCell ref="SRV25:SRW25"/>
    <mergeCell ref="SSA25:SSB25"/>
    <mergeCell ref="SSF25:SSG25"/>
    <mergeCell ref="SSK25:SSL25"/>
    <mergeCell ref="SSP25:SSQ25"/>
    <mergeCell ref="SQW25:SQX25"/>
    <mergeCell ref="SRB25:SRC25"/>
    <mergeCell ref="SRG25:SRH25"/>
    <mergeCell ref="SRL25:SRM25"/>
    <mergeCell ref="SRQ25:SRR25"/>
    <mergeCell ref="TDJ25:TDK25"/>
    <mergeCell ref="TDO25:TDP25"/>
    <mergeCell ref="TDT25:TDU25"/>
    <mergeCell ref="TDY25:TDZ25"/>
    <mergeCell ref="TED25:TEE25"/>
    <mergeCell ref="TCK25:TCL25"/>
    <mergeCell ref="TCP25:TCQ25"/>
    <mergeCell ref="TCU25:TCV25"/>
    <mergeCell ref="TCZ25:TDA25"/>
    <mergeCell ref="TDE25:TDF25"/>
    <mergeCell ref="TBL25:TBM25"/>
    <mergeCell ref="TBQ25:TBR25"/>
    <mergeCell ref="TBV25:TBW25"/>
    <mergeCell ref="TCA25:TCB25"/>
    <mergeCell ref="TCF25:TCG25"/>
    <mergeCell ref="TAM25:TAN25"/>
    <mergeCell ref="TAR25:TAS25"/>
    <mergeCell ref="TAW25:TAX25"/>
    <mergeCell ref="TBB25:TBC25"/>
    <mergeCell ref="TBG25:TBH25"/>
    <mergeCell ref="SZN25:SZO25"/>
    <mergeCell ref="SZS25:SZT25"/>
    <mergeCell ref="SZX25:SZY25"/>
    <mergeCell ref="TAC25:TAD25"/>
    <mergeCell ref="TAH25:TAI25"/>
    <mergeCell ref="SYO25:SYP25"/>
    <mergeCell ref="SYT25:SYU25"/>
    <mergeCell ref="SYY25:SYZ25"/>
    <mergeCell ref="SZD25:SZE25"/>
    <mergeCell ref="SZI25:SZJ25"/>
    <mergeCell ref="SXP25:SXQ25"/>
    <mergeCell ref="SXU25:SXV25"/>
    <mergeCell ref="SXZ25:SYA25"/>
    <mergeCell ref="SYE25:SYF25"/>
    <mergeCell ref="SYJ25:SYK25"/>
    <mergeCell ref="TKC25:TKD25"/>
    <mergeCell ref="TKH25:TKI25"/>
    <mergeCell ref="TKM25:TKN25"/>
    <mergeCell ref="TKR25:TKS25"/>
    <mergeCell ref="TKW25:TKX25"/>
    <mergeCell ref="TJD25:TJE25"/>
    <mergeCell ref="TJI25:TJJ25"/>
    <mergeCell ref="TJN25:TJO25"/>
    <mergeCell ref="TJS25:TJT25"/>
    <mergeCell ref="TJX25:TJY25"/>
    <mergeCell ref="TIE25:TIF25"/>
    <mergeCell ref="TIJ25:TIK25"/>
    <mergeCell ref="TIO25:TIP25"/>
    <mergeCell ref="TIT25:TIU25"/>
    <mergeCell ref="TIY25:TIZ25"/>
    <mergeCell ref="THF25:THG25"/>
    <mergeCell ref="THK25:THL25"/>
    <mergeCell ref="THP25:THQ25"/>
    <mergeCell ref="THU25:THV25"/>
    <mergeCell ref="THZ25:TIA25"/>
    <mergeCell ref="TGG25:TGH25"/>
    <mergeCell ref="TGL25:TGM25"/>
    <mergeCell ref="TGQ25:TGR25"/>
    <mergeCell ref="TGV25:TGW25"/>
    <mergeCell ref="THA25:THB25"/>
    <mergeCell ref="TFH25:TFI25"/>
    <mergeCell ref="TFM25:TFN25"/>
    <mergeCell ref="TFR25:TFS25"/>
    <mergeCell ref="TFW25:TFX25"/>
    <mergeCell ref="TGB25:TGC25"/>
    <mergeCell ref="TEI25:TEJ25"/>
    <mergeCell ref="TEN25:TEO25"/>
    <mergeCell ref="TES25:TET25"/>
    <mergeCell ref="TEX25:TEY25"/>
    <mergeCell ref="TFC25:TFD25"/>
    <mergeCell ref="TQV25:TQW25"/>
    <mergeCell ref="TRA25:TRB25"/>
    <mergeCell ref="TRF25:TRG25"/>
    <mergeCell ref="TRK25:TRL25"/>
    <mergeCell ref="TRP25:TRQ25"/>
    <mergeCell ref="TPW25:TPX25"/>
    <mergeCell ref="TQB25:TQC25"/>
    <mergeCell ref="TQG25:TQH25"/>
    <mergeCell ref="TQL25:TQM25"/>
    <mergeCell ref="TQQ25:TQR25"/>
    <mergeCell ref="TOX25:TOY25"/>
    <mergeCell ref="TPC25:TPD25"/>
    <mergeCell ref="TPH25:TPI25"/>
    <mergeCell ref="TPM25:TPN25"/>
    <mergeCell ref="TPR25:TPS25"/>
    <mergeCell ref="TNY25:TNZ25"/>
    <mergeCell ref="TOD25:TOE25"/>
    <mergeCell ref="TOI25:TOJ25"/>
    <mergeCell ref="TON25:TOO25"/>
    <mergeCell ref="TOS25:TOT25"/>
    <mergeCell ref="TMZ25:TNA25"/>
    <mergeCell ref="TNE25:TNF25"/>
    <mergeCell ref="TNJ25:TNK25"/>
    <mergeCell ref="TNO25:TNP25"/>
    <mergeCell ref="TNT25:TNU25"/>
    <mergeCell ref="TMA25:TMB25"/>
    <mergeCell ref="TMF25:TMG25"/>
    <mergeCell ref="TMK25:TML25"/>
    <mergeCell ref="TMP25:TMQ25"/>
    <mergeCell ref="TMU25:TMV25"/>
    <mergeCell ref="TLB25:TLC25"/>
    <mergeCell ref="TLG25:TLH25"/>
    <mergeCell ref="TLL25:TLM25"/>
    <mergeCell ref="TLQ25:TLR25"/>
    <mergeCell ref="TLV25:TLW25"/>
    <mergeCell ref="TXO25:TXP25"/>
    <mergeCell ref="TXT25:TXU25"/>
    <mergeCell ref="TXY25:TXZ25"/>
    <mergeCell ref="TYD25:TYE25"/>
    <mergeCell ref="TYI25:TYJ25"/>
    <mergeCell ref="TWP25:TWQ25"/>
    <mergeCell ref="TWU25:TWV25"/>
    <mergeCell ref="TWZ25:TXA25"/>
    <mergeCell ref="TXE25:TXF25"/>
    <mergeCell ref="TXJ25:TXK25"/>
    <mergeCell ref="TVQ25:TVR25"/>
    <mergeCell ref="TVV25:TVW25"/>
    <mergeCell ref="TWA25:TWB25"/>
    <mergeCell ref="TWF25:TWG25"/>
    <mergeCell ref="TWK25:TWL25"/>
    <mergeCell ref="TUR25:TUS25"/>
    <mergeCell ref="TUW25:TUX25"/>
    <mergeCell ref="TVB25:TVC25"/>
    <mergeCell ref="TVG25:TVH25"/>
    <mergeCell ref="TVL25:TVM25"/>
    <mergeCell ref="TTS25:TTT25"/>
    <mergeCell ref="TTX25:TTY25"/>
    <mergeCell ref="TUC25:TUD25"/>
    <mergeCell ref="TUH25:TUI25"/>
    <mergeCell ref="TUM25:TUN25"/>
    <mergeCell ref="TST25:TSU25"/>
    <mergeCell ref="TSY25:TSZ25"/>
    <mergeCell ref="TTD25:TTE25"/>
    <mergeCell ref="TTI25:TTJ25"/>
    <mergeCell ref="TTN25:TTO25"/>
    <mergeCell ref="TRU25:TRV25"/>
    <mergeCell ref="TRZ25:TSA25"/>
    <mergeCell ref="TSE25:TSF25"/>
    <mergeCell ref="TSJ25:TSK25"/>
    <mergeCell ref="TSO25:TSP25"/>
    <mergeCell ref="UEH25:UEI25"/>
    <mergeCell ref="UEM25:UEN25"/>
    <mergeCell ref="UER25:UES25"/>
    <mergeCell ref="UEW25:UEX25"/>
    <mergeCell ref="UFB25:UFC25"/>
    <mergeCell ref="UDI25:UDJ25"/>
    <mergeCell ref="UDN25:UDO25"/>
    <mergeCell ref="UDS25:UDT25"/>
    <mergeCell ref="UDX25:UDY25"/>
    <mergeCell ref="UEC25:UED25"/>
    <mergeCell ref="UCJ25:UCK25"/>
    <mergeCell ref="UCO25:UCP25"/>
    <mergeCell ref="UCT25:UCU25"/>
    <mergeCell ref="UCY25:UCZ25"/>
    <mergeCell ref="UDD25:UDE25"/>
    <mergeCell ref="UBK25:UBL25"/>
    <mergeCell ref="UBP25:UBQ25"/>
    <mergeCell ref="UBU25:UBV25"/>
    <mergeCell ref="UBZ25:UCA25"/>
    <mergeCell ref="UCE25:UCF25"/>
    <mergeCell ref="UAL25:UAM25"/>
    <mergeCell ref="UAQ25:UAR25"/>
    <mergeCell ref="UAV25:UAW25"/>
    <mergeCell ref="UBA25:UBB25"/>
    <mergeCell ref="UBF25:UBG25"/>
    <mergeCell ref="TZM25:TZN25"/>
    <mergeCell ref="TZR25:TZS25"/>
    <mergeCell ref="TZW25:TZX25"/>
    <mergeCell ref="UAB25:UAC25"/>
    <mergeCell ref="UAG25:UAH25"/>
    <mergeCell ref="TYN25:TYO25"/>
    <mergeCell ref="TYS25:TYT25"/>
    <mergeCell ref="TYX25:TYY25"/>
    <mergeCell ref="TZC25:TZD25"/>
    <mergeCell ref="TZH25:TZI25"/>
    <mergeCell ref="ULA25:ULB25"/>
    <mergeCell ref="ULF25:ULG25"/>
    <mergeCell ref="ULK25:ULL25"/>
    <mergeCell ref="ULP25:ULQ25"/>
    <mergeCell ref="ULU25:ULV25"/>
    <mergeCell ref="UKB25:UKC25"/>
    <mergeCell ref="UKG25:UKH25"/>
    <mergeCell ref="UKL25:UKM25"/>
    <mergeCell ref="UKQ25:UKR25"/>
    <mergeCell ref="UKV25:UKW25"/>
    <mergeCell ref="UJC25:UJD25"/>
    <mergeCell ref="UJH25:UJI25"/>
    <mergeCell ref="UJM25:UJN25"/>
    <mergeCell ref="UJR25:UJS25"/>
    <mergeCell ref="UJW25:UJX25"/>
    <mergeCell ref="UID25:UIE25"/>
    <mergeCell ref="UII25:UIJ25"/>
    <mergeCell ref="UIN25:UIO25"/>
    <mergeCell ref="UIS25:UIT25"/>
    <mergeCell ref="UIX25:UIY25"/>
    <mergeCell ref="UHE25:UHF25"/>
    <mergeCell ref="UHJ25:UHK25"/>
    <mergeCell ref="UHO25:UHP25"/>
    <mergeCell ref="UHT25:UHU25"/>
    <mergeCell ref="UHY25:UHZ25"/>
    <mergeCell ref="UGF25:UGG25"/>
    <mergeCell ref="UGK25:UGL25"/>
    <mergeCell ref="UGP25:UGQ25"/>
    <mergeCell ref="UGU25:UGV25"/>
    <mergeCell ref="UGZ25:UHA25"/>
    <mergeCell ref="UFG25:UFH25"/>
    <mergeCell ref="UFL25:UFM25"/>
    <mergeCell ref="UFQ25:UFR25"/>
    <mergeCell ref="UFV25:UFW25"/>
    <mergeCell ref="UGA25:UGB25"/>
    <mergeCell ref="URT25:URU25"/>
    <mergeCell ref="URY25:URZ25"/>
    <mergeCell ref="USD25:USE25"/>
    <mergeCell ref="USI25:USJ25"/>
    <mergeCell ref="USN25:USO25"/>
    <mergeCell ref="UQU25:UQV25"/>
    <mergeCell ref="UQZ25:URA25"/>
    <mergeCell ref="URE25:URF25"/>
    <mergeCell ref="URJ25:URK25"/>
    <mergeCell ref="URO25:URP25"/>
    <mergeCell ref="UPV25:UPW25"/>
    <mergeCell ref="UQA25:UQB25"/>
    <mergeCell ref="UQF25:UQG25"/>
    <mergeCell ref="UQK25:UQL25"/>
    <mergeCell ref="UQP25:UQQ25"/>
    <mergeCell ref="UOW25:UOX25"/>
    <mergeCell ref="UPB25:UPC25"/>
    <mergeCell ref="UPG25:UPH25"/>
    <mergeCell ref="UPL25:UPM25"/>
    <mergeCell ref="UPQ25:UPR25"/>
    <mergeCell ref="UNX25:UNY25"/>
    <mergeCell ref="UOC25:UOD25"/>
    <mergeCell ref="UOH25:UOI25"/>
    <mergeCell ref="UOM25:UON25"/>
    <mergeCell ref="UOR25:UOS25"/>
    <mergeCell ref="UMY25:UMZ25"/>
    <mergeCell ref="UND25:UNE25"/>
    <mergeCell ref="UNI25:UNJ25"/>
    <mergeCell ref="UNN25:UNO25"/>
    <mergeCell ref="UNS25:UNT25"/>
    <mergeCell ref="ULZ25:UMA25"/>
    <mergeCell ref="UME25:UMF25"/>
    <mergeCell ref="UMJ25:UMK25"/>
    <mergeCell ref="UMO25:UMP25"/>
    <mergeCell ref="UMT25:UMU25"/>
    <mergeCell ref="UYM25:UYN25"/>
    <mergeCell ref="UYR25:UYS25"/>
    <mergeCell ref="UYW25:UYX25"/>
    <mergeCell ref="UZB25:UZC25"/>
    <mergeCell ref="UZG25:UZH25"/>
    <mergeCell ref="UXN25:UXO25"/>
    <mergeCell ref="UXS25:UXT25"/>
    <mergeCell ref="UXX25:UXY25"/>
    <mergeCell ref="UYC25:UYD25"/>
    <mergeCell ref="UYH25:UYI25"/>
    <mergeCell ref="UWO25:UWP25"/>
    <mergeCell ref="UWT25:UWU25"/>
    <mergeCell ref="UWY25:UWZ25"/>
    <mergeCell ref="UXD25:UXE25"/>
    <mergeCell ref="UXI25:UXJ25"/>
    <mergeCell ref="UVP25:UVQ25"/>
    <mergeCell ref="UVU25:UVV25"/>
    <mergeCell ref="UVZ25:UWA25"/>
    <mergeCell ref="UWE25:UWF25"/>
    <mergeCell ref="UWJ25:UWK25"/>
    <mergeCell ref="UUQ25:UUR25"/>
    <mergeCell ref="UUV25:UUW25"/>
    <mergeCell ref="UVA25:UVB25"/>
    <mergeCell ref="UVF25:UVG25"/>
    <mergeCell ref="UVK25:UVL25"/>
    <mergeCell ref="UTR25:UTS25"/>
    <mergeCell ref="UTW25:UTX25"/>
    <mergeCell ref="UUB25:UUC25"/>
    <mergeCell ref="UUG25:UUH25"/>
    <mergeCell ref="UUL25:UUM25"/>
    <mergeCell ref="USS25:UST25"/>
    <mergeCell ref="USX25:USY25"/>
    <mergeCell ref="UTC25:UTD25"/>
    <mergeCell ref="UTH25:UTI25"/>
    <mergeCell ref="UTM25:UTN25"/>
    <mergeCell ref="VFF25:VFG25"/>
    <mergeCell ref="VFK25:VFL25"/>
    <mergeCell ref="VFP25:VFQ25"/>
    <mergeCell ref="VFU25:VFV25"/>
    <mergeCell ref="VFZ25:VGA25"/>
    <mergeCell ref="VEG25:VEH25"/>
    <mergeCell ref="VEL25:VEM25"/>
    <mergeCell ref="VEQ25:VER25"/>
    <mergeCell ref="VEV25:VEW25"/>
    <mergeCell ref="VFA25:VFB25"/>
    <mergeCell ref="VDH25:VDI25"/>
    <mergeCell ref="VDM25:VDN25"/>
    <mergeCell ref="VDR25:VDS25"/>
    <mergeCell ref="VDW25:VDX25"/>
    <mergeCell ref="VEB25:VEC25"/>
    <mergeCell ref="VCI25:VCJ25"/>
    <mergeCell ref="VCN25:VCO25"/>
    <mergeCell ref="VCS25:VCT25"/>
    <mergeCell ref="VCX25:VCY25"/>
    <mergeCell ref="VDC25:VDD25"/>
    <mergeCell ref="VBJ25:VBK25"/>
    <mergeCell ref="VBO25:VBP25"/>
    <mergeCell ref="VBT25:VBU25"/>
    <mergeCell ref="VBY25:VBZ25"/>
    <mergeCell ref="VCD25:VCE25"/>
    <mergeCell ref="VAK25:VAL25"/>
    <mergeCell ref="VAP25:VAQ25"/>
    <mergeCell ref="VAU25:VAV25"/>
    <mergeCell ref="VAZ25:VBA25"/>
    <mergeCell ref="VBE25:VBF25"/>
    <mergeCell ref="UZL25:UZM25"/>
    <mergeCell ref="UZQ25:UZR25"/>
    <mergeCell ref="UZV25:UZW25"/>
    <mergeCell ref="VAA25:VAB25"/>
    <mergeCell ref="VAF25:VAG25"/>
    <mergeCell ref="VLY25:VLZ25"/>
    <mergeCell ref="VMD25:VME25"/>
    <mergeCell ref="VMI25:VMJ25"/>
    <mergeCell ref="VMN25:VMO25"/>
    <mergeCell ref="VMS25:VMT25"/>
    <mergeCell ref="VKZ25:VLA25"/>
    <mergeCell ref="VLE25:VLF25"/>
    <mergeCell ref="VLJ25:VLK25"/>
    <mergeCell ref="VLO25:VLP25"/>
    <mergeCell ref="VLT25:VLU25"/>
    <mergeCell ref="VKA25:VKB25"/>
    <mergeCell ref="VKF25:VKG25"/>
    <mergeCell ref="VKK25:VKL25"/>
    <mergeCell ref="VKP25:VKQ25"/>
    <mergeCell ref="VKU25:VKV25"/>
    <mergeCell ref="VJB25:VJC25"/>
    <mergeCell ref="VJG25:VJH25"/>
    <mergeCell ref="VJL25:VJM25"/>
    <mergeCell ref="VJQ25:VJR25"/>
    <mergeCell ref="VJV25:VJW25"/>
    <mergeCell ref="VIC25:VID25"/>
    <mergeCell ref="VIH25:VII25"/>
    <mergeCell ref="VIM25:VIN25"/>
    <mergeCell ref="VIR25:VIS25"/>
    <mergeCell ref="VIW25:VIX25"/>
    <mergeCell ref="VHD25:VHE25"/>
    <mergeCell ref="VHI25:VHJ25"/>
    <mergeCell ref="VHN25:VHO25"/>
    <mergeCell ref="VHS25:VHT25"/>
    <mergeCell ref="VHX25:VHY25"/>
    <mergeCell ref="VGE25:VGF25"/>
    <mergeCell ref="VGJ25:VGK25"/>
    <mergeCell ref="VGO25:VGP25"/>
    <mergeCell ref="VGT25:VGU25"/>
    <mergeCell ref="VGY25:VGZ25"/>
    <mergeCell ref="VSR25:VSS25"/>
    <mergeCell ref="VSW25:VSX25"/>
    <mergeCell ref="VTB25:VTC25"/>
    <mergeCell ref="VTG25:VTH25"/>
    <mergeCell ref="VTL25:VTM25"/>
    <mergeCell ref="VRS25:VRT25"/>
    <mergeCell ref="VRX25:VRY25"/>
    <mergeCell ref="VSC25:VSD25"/>
    <mergeCell ref="VSH25:VSI25"/>
    <mergeCell ref="VSM25:VSN25"/>
    <mergeCell ref="VQT25:VQU25"/>
    <mergeCell ref="VQY25:VQZ25"/>
    <mergeCell ref="VRD25:VRE25"/>
    <mergeCell ref="VRI25:VRJ25"/>
    <mergeCell ref="VRN25:VRO25"/>
    <mergeCell ref="VPU25:VPV25"/>
    <mergeCell ref="VPZ25:VQA25"/>
    <mergeCell ref="VQE25:VQF25"/>
    <mergeCell ref="VQJ25:VQK25"/>
    <mergeCell ref="VQO25:VQP25"/>
    <mergeCell ref="VOV25:VOW25"/>
    <mergeCell ref="VPA25:VPB25"/>
    <mergeCell ref="VPF25:VPG25"/>
    <mergeCell ref="VPK25:VPL25"/>
    <mergeCell ref="VPP25:VPQ25"/>
    <mergeCell ref="VNW25:VNX25"/>
    <mergeCell ref="VOB25:VOC25"/>
    <mergeCell ref="VOG25:VOH25"/>
    <mergeCell ref="VOL25:VOM25"/>
    <mergeCell ref="VOQ25:VOR25"/>
    <mergeCell ref="VMX25:VMY25"/>
    <mergeCell ref="VNC25:VND25"/>
    <mergeCell ref="VNH25:VNI25"/>
    <mergeCell ref="VNM25:VNN25"/>
    <mergeCell ref="VNR25:VNS25"/>
    <mergeCell ref="VZK25:VZL25"/>
    <mergeCell ref="VZP25:VZQ25"/>
    <mergeCell ref="VZU25:VZV25"/>
    <mergeCell ref="VZZ25:WAA25"/>
    <mergeCell ref="WAE25:WAF25"/>
    <mergeCell ref="VYL25:VYM25"/>
    <mergeCell ref="VYQ25:VYR25"/>
    <mergeCell ref="VYV25:VYW25"/>
    <mergeCell ref="VZA25:VZB25"/>
    <mergeCell ref="VZF25:VZG25"/>
    <mergeCell ref="VXM25:VXN25"/>
    <mergeCell ref="VXR25:VXS25"/>
    <mergeCell ref="VXW25:VXX25"/>
    <mergeCell ref="VYB25:VYC25"/>
    <mergeCell ref="VYG25:VYH25"/>
    <mergeCell ref="VWN25:VWO25"/>
    <mergeCell ref="VWS25:VWT25"/>
    <mergeCell ref="VWX25:VWY25"/>
    <mergeCell ref="VXC25:VXD25"/>
    <mergeCell ref="VXH25:VXI25"/>
    <mergeCell ref="VVO25:VVP25"/>
    <mergeCell ref="VVT25:VVU25"/>
    <mergeCell ref="VVY25:VVZ25"/>
    <mergeCell ref="VWD25:VWE25"/>
    <mergeCell ref="VWI25:VWJ25"/>
    <mergeCell ref="VUP25:VUQ25"/>
    <mergeCell ref="VUU25:VUV25"/>
    <mergeCell ref="VUZ25:VVA25"/>
    <mergeCell ref="VVE25:VVF25"/>
    <mergeCell ref="VVJ25:VVK25"/>
    <mergeCell ref="VTQ25:VTR25"/>
    <mergeCell ref="VTV25:VTW25"/>
    <mergeCell ref="VUA25:VUB25"/>
    <mergeCell ref="VUF25:VUG25"/>
    <mergeCell ref="VUK25:VUL25"/>
    <mergeCell ref="WGD25:WGE25"/>
    <mergeCell ref="WGI25:WGJ25"/>
    <mergeCell ref="WGN25:WGO25"/>
    <mergeCell ref="WGS25:WGT25"/>
    <mergeCell ref="WGX25:WGY25"/>
    <mergeCell ref="WFE25:WFF25"/>
    <mergeCell ref="WFJ25:WFK25"/>
    <mergeCell ref="WFO25:WFP25"/>
    <mergeCell ref="WFT25:WFU25"/>
    <mergeCell ref="WFY25:WFZ25"/>
    <mergeCell ref="WEF25:WEG25"/>
    <mergeCell ref="WEK25:WEL25"/>
    <mergeCell ref="WEP25:WEQ25"/>
    <mergeCell ref="WEU25:WEV25"/>
    <mergeCell ref="WEZ25:WFA25"/>
    <mergeCell ref="WDG25:WDH25"/>
    <mergeCell ref="WDL25:WDM25"/>
    <mergeCell ref="WDQ25:WDR25"/>
    <mergeCell ref="WDV25:WDW25"/>
    <mergeCell ref="WEA25:WEB25"/>
    <mergeCell ref="WCH25:WCI25"/>
    <mergeCell ref="WCM25:WCN25"/>
    <mergeCell ref="WCR25:WCS25"/>
    <mergeCell ref="WCW25:WCX25"/>
    <mergeCell ref="WDB25:WDC25"/>
    <mergeCell ref="WBI25:WBJ25"/>
    <mergeCell ref="WBN25:WBO25"/>
    <mergeCell ref="WBS25:WBT25"/>
    <mergeCell ref="WBX25:WBY25"/>
    <mergeCell ref="WCC25:WCD25"/>
    <mergeCell ref="WAJ25:WAK25"/>
    <mergeCell ref="WAO25:WAP25"/>
    <mergeCell ref="WAT25:WAU25"/>
    <mergeCell ref="WAY25:WAZ25"/>
    <mergeCell ref="WBD25:WBE25"/>
    <mergeCell ref="WMW25:WMX25"/>
    <mergeCell ref="WNB25:WNC25"/>
    <mergeCell ref="WNG25:WNH25"/>
    <mergeCell ref="WNL25:WNM25"/>
    <mergeCell ref="WNQ25:WNR25"/>
    <mergeCell ref="WLX25:WLY25"/>
    <mergeCell ref="WMC25:WMD25"/>
    <mergeCell ref="WMH25:WMI25"/>
    <mergeCell ref="WMM25:WMN25"/>
    <mergeCell ref="WMR25:WMS25"/>
    <mergeCell ref="WKY25:WKZ25"/>
    <mergeCell ref="WLD25:WLE25"/>
    <mergeCell ref="WLI25:WLJ25"/>
    <mergeCell ref="WLN25:WLO25"/>
    <mergeCell ref="WLS25:WLT25"/>
    <mergeCell ref="WJZ25:WKA25"/>
    <mergeCell ref="WKE25:WKF25"/>
    <mergeCell ref="WKJ25:WKK25"/>
    <mergeCell ref="WKO25:WKP25"/>
    <mergeCell ref="WKT25:WKU25"/>
    <mergeCell ref="WJA25:WJB25"/>
    <mergeCell ref="WJF25:WJG25"/>
    <mergeCell ref="WJK25:WJL25"/>
    <mergeCell ref="WJP25:WJQ25"/>
    <mergeCell ref="WJU25:WJV25"/>
    <mergeCell ref="WIB25:WIC25"/>
    <mergeCell ref="WIG25:WIH25"/>
    <mergeCell ref="WIL25:WIM25"/>
    <mergeCell ref="WIQ25:WIR25"/>
    <mergeCell ref="WIV25:WIW25"/>
    <mergeCell ref="WHC25:WHD25"/>
    <mergeCell ref="WHH25:WHI25"/>
    <mergeCell ref="WHM25:WHN25"/>
    <mergeCell ref="WHR25:WHS25"/>
    <mergeCell ref="WHW25:WHX25"/>
    <mergeCell ref="WVI25:WVJ25"/>
    <mergeCell ref="WTP25:WTQ25"/>
    <mergeCell ref="WTU25:WTV25"/>
    <mergeCell ref="WTZ25:WUA25"/>
    <mergeCell ref="WUE25:WUF25"/>
    <mergeCell ref="WUJ25:WUK25"/>
    <mergeCell ref="WSQ25:WSR25"/>
    <mergeCell ref="WSV25:WSW25"/>
    <mergeCell ref="WTA25:WTB25"/>
    <mergeCell ref="WTF25:WTG25"/>
    <mergeCell ref="WTK25:WTL25"/>
    <mergeCell ref="WRR25:WRS25"/>
    <mergeCell ref="WRW25:WRX25"/>
    <mergeCell ref="WSB25:WSC25"/>
    <mergeCell ref="WSG25:WSH25"/>
    <mergeCell ref="WSL25:WSM25"/>
    <mergeCell ref="WQS25:WQT25"/>
    <mergeCell ref="WQX25:WQY25"/>
    <mergeCell ref="WRC25:WRD25"/>
    <mergeCell ref="WRH25:WRI25"/>
    <mergeCell ref="WRM25:WRN25"/>
    <mergeCell ref="WPT25:WPU25"/>
    <mergeCell ref="WPY25:WPZ25"/>
    <mergeCell ref="WQD25:WQE25"/>
    <mergeCell ref="WQI25:WQJ25"/>
    <mergeCell ref="WQN25:WQO25"/>
    <mergeCell ref="WOU25:WOV25"/>
    <mergeCell ref="WOZ25:WPA25"/>
    <mergeCell ref="WPE25:WPF25"/>
    <mergeCell ref="WPJ25:WPK25"/>
    <mergeCell ref="WPO25:WPP25"/>
    <mergeCell ref="WNV25:WNW25"/>
    <mergeCell ref="WOA25:WOB25"/>
    <mergeCell ref="WOF25:WOG25"/>
    <mergeCell ref="WOK25:WOL25"/>
    <mergeCell ref="WOP25:WOQ25"/>
    <mergeCell ref="AH26:AI26"/>
    <mergeCell ref="AM26:AN26"/>
    <mergeCell ref="AR26:AS26"/>
    <mergeCell ref="AW26:AX26"/>
    <mergeCell ref="BB26:BC26"/>
    <mergeCell ref="I26:J26"/>
    <mergeCell ref="N26:O26"/>
    <mergeCell ref="S26:T26"/>
    <mergeCell ref="X26:Y26"/>
    <mergeCell ref="AC26:AD26"/>
    <mergeCell ref="XEE25:XEF25"/>
    <mergeCell ref="XEJ25:XEK25"/>
    <mergeCell ref="XEO25:XEP25"/>
    <mergeCell ref="XET25:XEU25"/>
    <mergeCell ref="XEY25:XEZ25"/>
    <mergeCell ref="XDF25:XDG25"/>
    <mergeCell ref="XDK25:XDL25"/>
    <mergeCell ref="XDP25:XDQ25"/>
    <mergeCell ref="XDU25:XDV25"/>
    <mergeCell ref="XDZ25:XEA25"/>
    <mergeCell ref="XCG25:XCH25"/>
    <mergeCell ref="XCL25:XCM25"/>
    <mergeCell ref="XCQ25:XCR25"/>
    <mergeCell ref="XCV25:XCW25"/>
    <mergeCell ref="XDA25:XDB25"/>
    <mergeCell ref="XBH25:XBI25"/>
    <mergeCell ref="XBM25:XBN25"/>
    <mergeCell ref="XBR25:XBS25"/>
    <mergeCell ref="XBW25:XBX25"/>
    <mergeCell ref="XCB25:XCC25"/>
    <mergeCell ref="XAI25:XAJ25"/>
    <mergeCell ref="XAN25:XAO25"/>
    <mergeCell ref="XAS25:XAT25"/>
    <mergeCell ref="XAX25:XAY25"/>
    <mergeCell ref="XBC25:XBD25"/>
    <mergeCell ref="WZJ25:WZK25"/>
    <mergeCell ref="WZO25:WZP25"/>
    <mergeCell ref="WZT25:WZU25"/>
    <mergeCell ref="WZY25:WZZ25"/>
    <mergeCell ref="XAD25:XAE25"/>
    <mergeCell ref="WYK25:WYL25"/>
    <mergeCell ref="WYP25:WYQ25"/>
    <mergeCell ref="WYU25:WYV25"/>
    <mergeCell ref="WYZ25:WZA25"/>
    <mergeCell ref="WZE25:WZF25"/>
    <mergeCell ref="WXL25:WXM25"/>
    <mergeCell ref="WXQ25:WXR25"/>
    <mergeCell ref="WXV25:WXW25"/>
    <mergeCell ref="WYA25:WYB25"/>
    <mergeCell ref="WYF25:WYG25"/>
    <mergeCell ref="WWM25:WWN25"/>
    <mergeCell ref="WWR25:WWS25"/>
    <mergeCell ref="WWW25:WWX25"/>
    <mergeCell ref="WXB25:WXC25"/>
    <mergeCell ref="WXG25:WXH25"/>
    <mergeCell ref="WVN25:WVO25"/>
    <mergeCell ref="WVS25:WVT25"/>
    <mergeCell ref="WVX25:WVY25"/>
    <mergeCell ref="WWC25:WWD25"/>
    <mergeCell ref="WWH25:WWI25"/>
    <mergeCell ref="WUO25:WUP25"/>
    <mergeCell ref="WUT25:WUU25"/>
    <mergeCell ref="WUY25:WUZ25"/>
    <mergeCell ref="WVD25:WVE25"/>
    <mergeCell ref="HA26:HB26"/>
    <mergeCell ref="HF26:HG26"/>
    <mergeCell ref="HK26:HL26"/>
    <mergeCell ref="HP26:HQ26"/>
    <mergeCell ref="HU26:HV26"/>
    <mergeCell ref="GB26:GC26"/>
    <mergeCell ref="GG26:GH26"/>
    <mergeCell ref="GL26:GM26"/>
    <mergeCell ref="GQ26:GR26"/>
    <mergeCell ref="GV26:GW26"/>
    <mergeCell ref="FC26:FD26"/>
    <mergeCell ref="FH26:FI26"/>
    <mergeCell ref="FM26:FN26"/>
    <mergeCell ref="FR26:FS26"/>
    <mergeCell ref="FW26:FX26"/>
    <mergeCell ref="ED26:EE26"/>
    <mergeCell ref="EI26:EJ26"/>
    <mergeCell ref="EN26:EO26"/>
    <mergeCell ref="ES26:ET26"/>
    <mergeCell ref="EX26:EY26"/>
    <mergeCell ref="DE26:DF26"/>
    <mergeCell ref="DJ26:DK26"/>
    <mergeCell ref="DO26:DP26"/>
    <mergeCell ref="DT26:DU26"/>
    <mergeCell ref="DY26:DZ26"/>
    <mergeCell ref="CF26:CG26"/>
    <mergeCell ref="CK26:CL26"/>
    <mergeCell ref="CP26:CQ26"/>
    <mergeCell ref="CU26:CV26"/>
    <mergeCell ref="CZ26:DA26"/>
    <mergeCell ref="BG26:BH26"/>
    <mergeCell ref="BL26:BM26"/>
    <mergeCell ref="BQ26:BR26"/>
    <mergeCell ref="BV26:BW26"/>
    <mergeCell ref="CA26:CB26"/>
    <mergeCell ref="NT26:NU26"/>
    <mergeCell ref="NY26:NZ26"/>
    <mergeCell ref="OD26:OE26"/>
    <mergeCell ref="OI26:OJ26"/>
    <mergeCell ref="ON26:OO26"/>
    <mergeCell ref="MU26:MV26"/>
    <mergeCell ref="MZ26:NA26"/>
    <mergeCell ref="NE26:NF26"/>
    <mergeCell ref="NJ26:NK26"/>
    <mergeCell ref="NO26:NP26"/>
    <mergeCell ref="LV26:LW26"/>
    <mergeCell ref="MA26:MB26"/>
    <mergeCell ref="MF26:MG26"/>
    <mergeCell ref="MK26:ML26"/>
    <mergeCell ref="MP26:MQ26"/>
    <mergeCell ref="KW26:KX26"/>
    <mergeCell ref="LB26:LC26"/>
    <mergeCell ref="LG26:LH26"/>
    <mergeCell ref="LL26:LM26"/>
    <mergeCell ref="LQ26:LR26"/>
    <mergeCell ref="JX26:JY26"/>
    <mergeCell ref="KC26:KD26"/>
    <mergeCell ref="KH26:KI26"/>
    <mergeCell ref="KM26:KN26"/>
    <mergeCell ref="KR26:KS26"/>
    <mergeCell ref="IY26:IZ26"/>
    <mergeCell ref="JD26:JE26"/>
    <mergeCell ref="JI26:JJ26"/>
    <mergeCell ref="JN26:JO26"/>
    <mergeCell ref="JS26:JT26"/>
    <mergeCell ref="HZ26:IA26"/>
    <mergeCell ref="IE26:IF26"/>
    <mergeCell ref="IJ26:IK26"/>
    <mergeCell ref="IO26:IP26"/>
    <mergeCell ref="IT26:IU26"/>
    <mergeCell ref="UM26:UN26"/>
    <mergeCell ref="UR26:US26"/>
    <mergeCell ref="UW26:UX26"/>
    <mergeCell ref="VB26:VC26"/>
    <mergeCell ref="VG26:VH26"/>
    <mergeCell ref="TN26:TO26"/>
    <mergeCell ref="TS26:TT26"/>
    <mergeCell ref="TX26:TY26"/>
    <mergeCell ref="UC26:UD26"/>
    <mergeCell ref="UH26:UI26"/>
    <mergeCell ref="SO26:SP26"/>
    <mergeCell ref="ST26:SU26"/>
    <mergeCell ref="SY26:SZ26"/>
    <mergeCell ref="TD26:TE26"/>
    <mergeCell ref="TI26:TJ26"/>
    <mergeCell ref="RP26:RQ26"/>
    <mergeCell ref="RU26:RV26"/>
    <mergeCell ref="RZ26:SA26"/>
    <mergeCell ref="SE26:SF26"/>
    <mergeCell ref="SJ26:SK26"/>
    <mergeCell ref="QQ26:QR26"/>
    <mergeCell ref="QV26:QW26"/>
    <mergeCell ref="RA26:RB26"/>
    <mergeCell ref="RF26:RG26"/>
    <mergeCell ref="RK26:RL26"/>
    <mergeCell ref="PR26:PS26"/>
    <mergeCell ref="PW26:PX26"/>
    <mergeCell ref="QB26:QC26"/>
    <mergeCell ref="QG26:QH26"/>
    <mergeCell ref="QL26:QM26"/>
    <mergeCell ref="OS26:OT26"/>
    <mergeCell ref="OX26:OY26"/>
    <mergeCell ref="PC26:PD26"/>
    <mergeCell ref="PH26:PI26"/>
    <mergeCell ref="PM26:PN26"/>
    <mergeCell ref="ABF26:ABG26"/>
    <mergeCell ref="ABK26:ABL26"/>
    <mergeCell ref="ABP26:ABQ26"/>
    <mergeCell ref="ABU26:ABV26"/>
    <mergeCell ref="ABZ26:ACA26"/>
    <mergeCell ref="AAG26:AAH26"/>
    <mergeCell ref="AAL26:AAM26"/>
    <mergeCell ref="AAQ26:AAR26"/>
    <mergeCell ref="AAV26:AAW26"/>
    <mergeCell ref="ABA26:ABB26"/>
    <mergeCell ref="ZH26:ZI26"/>
    <mergeCell ref="ZM26:ZN26"/>
    <mergeCell ref="ZR26:ZS26"/>
    <mergeCell ref="ZW26:ZX26"/>
    <mergeCell ref="AAB26:AAC26"/>
    <mergeCell ref="YI26:YJ26"/>
    <mergeCell ref="YN26:YO26"/>
    <mergeCell ref="YS26:YT26"/>
    <mergeCell ref="YX26:YY26"/>
    <mergeCell ref="ZC26:ZD26"/>
    <mergeCell ref="XJ26:XK26"/>
    <mergeCell ref="XO26:XP26"/>
    <mergeCell ref="XT26:XU26"/>
    <mergeCell ref="XY26:XZ26"/>
    <mergeCell ref="YD26:YE26"/>
    <mergeCell ref="WK26:WL26"/>
    <mergeCell ref="WP26:WQ26"/>
    <mergeCell ref="WU26:WV26"/>
    <mergeCell ref="WZ26:XA26"/>
    <mergeCell ref="XE26:XF26"/>
    <mergeCell ref="VL26:VM26"/>
    <mergeCell ref="VQ26:VR26"/>
    <mergeCell ref="VV26:VW26"/>
    <mergeCell ref="WA26:WB26"/>
    <mergeCell ref="WF26:WG26"/>
    <mergeCell ref="AHY26:AHZ26"/>
    <mergeCell ref="AID26:AIE26"/>
    <mergeCell ref="AII26:AIJ26"/>
    <mergeCell ref="AIN26:AIO26"/>
    <mergeCell ref="AIS26:AIT26"/>
    <mergeCell ref="AGZ26:AHA26"/>
    <mergeCell ref="AHE26:AHF26"/>
    <mergeCell ref="AHJ26:AHK26"/>
    <mergeCell ref="AHO26:AHP26"/>
    <mergeCell ref="AHT26:AHU26"/>
    <mergeCell ref="AGA26:AGB26"/>
    <mergeCell ref="AGF26:AGG26"/>
    <mergeCell ref="AGK26:AGL26"/>
    <mergeCell ref="AGP26:AGQ26"/>
    <mergeCell ref="AGU26:AGV26"/>
    <mergeCell ref="AFB26:AFC26"/>
    <mergeCell ref="AFG26:AFH26"/>
    <mergeCell ref="AFL26:AFM26"/>
    <mergeCell ref="AFQ26:AFR26"/>
    <mergeCell ref="AFV26:AFW26"/>
    <mergeCell ref="AEC26:AED26"/>
    <mergeCell ref="AEH26:AEI26"/>
    <mergeCell ref="AEM26:AEN26"/>
    <mergeCell ref="AER26:AES26"/>
    <mergeCell ref="AEW26:AEX26"/>
    <mergeCell ref="ADD26:ADE26"/>
    <mergeCell ref="ADI26:ADJ26"/>
    <mergeCell ref="ADN26:ADO26"/>
    <mergeCell ref="ADS26:ADT26"/>
    <mergeCell ref="ADX26:ADY26"/>
    <mergeCell ref="ACE26:ACF26"/>
    <mergeCell ref="ACJ26:ACK26"/>
    <mergeCell ref="ACO26:ACP26"/>
    <mergeCell ref="ACT26:ACU26"/>
    <mergeCell ref="ACY26:ACZ26"/>
    <mergeCell ref="AOR26:AOS26"/>
    <mergeCell ref="AOW26:AOX26"/>
    <mergeCell ref="APB26:APC26"/>
    <mergeCell ref="APG26:APH26"/>
    <mergeCell ref="APL26:APM26"/>
    <mergeCell ref="ANS26:ANT26"/>
    <mergeCell ref="ANX26:ANY26"/>
    <mergeCell ref="AOC26:AOD26"/>
    <mergeCell ref="AOH26:AOI26"/>
    <mergeCell ref="AOM26:AON26"/>
    <mergeCell ref="AMT26:AMU26"/>
    <mergeCell ref="AMY26:AMZ26"/>
    <mergeCell ref="AND26:ANE26"/>
    <mergeCell ref="ANI26:ANJ26"/>
    <mergeCell ref="ANN26:ANO26"/>
    <mergeCell ref="ALU26:ALV26"/>
    <mergeCell ref="ALZ26:AMA26"/>
    <mergeCell ref="AME26:AMF26"/>
    <mergeCell ref="AMJ26:AMK26"/>
    <mergeCell ref="AMO26:AMP26"/>
    <mergeCell ref="AKV26:AKW26"/>
    <mergeCell ref="ALA26:ALB26"/>
    <mergeCell ref="ALF26:ALG26"/>
    <mergeCell ref="ALK26:ALL26"/>
    <mergeCell ref="ALP26:ALQ26"/>
    <mergeCell ref="AJW26:AJX26"/>
    <mergeCell ref="AKB26:AKC26"/>
    <mergeCell ref="AKG26:AKH26"/>
    <mergeCell ref="AKL26:AKM26"/>
    <mergeCell ref="AKQ26:AKR26"/>
    <mergeCell ref="AIX26:AIY26"/>
    <mergeCell ref="AJC26:AJD26"/>
    <mergeCell ref="AJH26:AJI26"/>
    <mergeCell ref="AJM26:AJN26"/>
    <mergeCell ref="AJR26:AJS26"/>
    <mergeCell ref="AVK26:AVL26"/>
    <mergeCell ref="AVP26:AVQ26"/>
    <mergeCell ref="AVU26:AVV26"/>
    <mergeCell ref="AVZ26:AWA26"/>
    <mergeCell ref="AWE26:AWF26"/>
    <mergeCell ref="AUL26:AUM26"/>
    <mergeCell ref="AUQ26:AUR26"/>
    <mergeCell ref="AUV26:AUW26"/>
    <mergeCell ref="AVA26:AVB26"/>
    <mergeCell ref="AVF26:AVG26"/>
    <mergeCell ref="ATM26:ATN26"/>
    <mergeCell ref="ATR26:ATS26"/>
    <mergeCell ref="ATW26:ATX26"/>
    <mergeCell ref="AUB26:AUC26"/>
    <mergeCell ref="AUG26:AUH26"/>
    <mergeCell ref="ASN26:ASO26"/>
    <mergeCell ref="ASS26:AST26"/>
    <mergeCell ref="ASX26:ASY26"/>
    <mergeCell ref="ATC26:ATD26"/>
    <mergeCell ref="ATH26:ATI26"/>
    <mergeCell ref="ARO26:ARP26"/>
    <mergeCell ref="ART26:ARU26"/>
    <mergeCell ref="ARY26:ARZ26"/>
    <mergeCell ref="ASD26:ASE26"/>
    <mergeCell ref="ASI26:ASJ26"/>
    <mergeCell ref="AQP26:AQQ26"/>
    <mergeCell ref="AQU26:AQV26"/>
    <mergeCell ref="AQZ26:ARA26"/>
    <mergeCell ref="ARE26:ARF26"/>
    <mergeCell ref="ARJ26:ARK26"/>
    <mergeCell ref="APQ26:APR26"/>
    <mergeCell ref="APV26:APW26"/>
    <mergeCell ref="AQA26:AQB26"/>
    <mergeCell ref="AQF26:AQG26"/>
    <mergeCell ref="AQK26:AQL26"/>
    <mergeCell ref="BCD26:BCE26"/>
    <mergeCell ref="BCI26:BCJ26"/>
    <mergeCell ref="BCN26:BCO26"/>
    <mergeCell ref="BCS26:BCT26"/>
    <mergeCell ref="BCX26:BCY26"/>
    <mergeCell ref="BBE26:BBF26"/>
    <mergeCell ref="BBJ26:BBK26"/>
    <mergeCell ref="BBO26:BBP26"/>
    <mergeCell ref="BBT26:BBU26"/>
    <mergeCell ref="BBY26:BBZ26"/>
    <mergeCell ref="BAF26:BAG26"/>
    <mergeCell ref="BAK26:BAL26"/>
    <mergeCell ref="BAP26:BAQ26"/>
    <mergeCell ref="BAU26:BAV26"/>
    <mergeCell ref="BAZ26:BBA26"/>
    <mergeCell ref="AZG26:AZH26"/>
    <mergeCell ref="AZL26:AZM26"/>
    <mergeCell ref="AZQ26:AZR26"/>
    <mergeCell ref="AZV26:AZW26"/>
    <mergeCell ref="BAA26:BAB26"/>
    <mergeCell ref="AYH26:AYI26"/>
    <mergeCell ref="AYM26:AYN26"/>
    <mergeCell ref="AYR26:AYS26"/>
    <mergeCell ref="AYW26:AYX26"/>
    <mergeCell ref="AZB26:AZC26"/>
    <mergeCell ref="AXI26:AXJ26"/>
    <mergeCell ref="AXN26:AXO26"/>
    <mergeCell ref="AXS26:AXT26"/>
    <mergeCell ref="AXX26:AXY26"/>
    <mergeCell ref="AYC26:AYD26"/>
    <mergeCell ref="AWJ26:AWK26"/>
    <mergeCell ref="AWO26:AWP26"/>
    <mergeCell ref="AWT26:AWU26"/>
    <mergeCell ref="AWY26:AWZ26"/>
    <mergeCell ref="AXD26:AXE26"/>
    <mergeCell ref="BIW26:BIX26"/>
    <mergeCell ref="BJB26:BJC26"/>
    <mergeCell ref="BJG26:BJH26"/>
    <mergeCell ref="BJL26:BJM26"/>
    <mergeCell ref="BJQ26:BJR26"/>
    <mergeCell ref="BHX26:BHY26"/>
    <mergeCell ref="BIC26:BID26"/>
    <mergeCell ref="BIH26:BII26"/>
    <mergeCell ref="BIM26:BIN26"/>
    <mergeCell ref="BIR26:BIS26"/>
    <mergeCell ref="BGY26:BGZ26"/>
    <mergeCell ref="BHD26:BHE26"/>
    <mergeCell ref="BHI26:BHJ26"/>
    <mergeCell ref="BHN26:BHO26"/>
    <mergeCell ref="BHS26:BHT26"/>
    <mergeCell ref="BFZ26:BGA26"/>
    <mergeCell ref="BGE26:BGF26"/>
    <mergeCell ref="BGJ26:BGK26"/>
    <mergeCell ref="BGO26:BGP26"/>
    <mergeCell ref="BGT26:BGU26"/>
    <mergeCell ref="BFA26:BFB26"/>
    <mergeCell ref="BFF26:BFG26"/>
    <mergeCell ref="BFK26:BFL26"/>
    <mergeCell ref="BFP26:BFQ26"/>
    <mergeCell ref="BFU26:BFV26"/>
    <mergeCell ref="BEB26:BEC26"/>
    <mergeCell ref="BEG26:BEH26"/>
    <mergeCell ref="BEL26:BEM26"/>
    <mergeCell ref="BEQ26:BER26"/>
    <mergeCell ref="BEV26:BEW26"/>
    <mergeCell ref="BDC26:BDD26"/>
    <mergeCell ref="BDH26:BDI26"/>
    <mergeCell ref="BDM26:BDN26"/>
    <mergeCell ref="BDR26:BDS26"/>
    <mergeCell ref="BDW26:BDX26"/>
    <mergeCell ref="BPP26:BPQ26"/>
    <mergeCell ref="BPU26:BPV26"/>
    <mergeCell ref="BPZ26:BQA26"/>
    <mergeCell ref="BQE26:BQF26"/>
    <mergeCell ref="BQJ26:BQK26"/>
    <mergeCell ref="BOQ26:BOR26"/>
    <mergeCell ref="BOV26:BOW26"/>
    <mergeCell ref="BPA26:BPB26"/>
    <mergeCell ref="BPF26:BPG26"/>
    <mergeCell ref="BPK26:BPL26"/>
    <mergeCell ref="BNR26:BNS26"/>
    <mergeCell ref="BNW26:BNX26"/>
    <mergeCell ref="BOB26:BOC26"/>
    <mergeCell ref="BOG26:BOH26"/>
    <mergeCell ref="BOL26:BOM26"/>
    <mergeCell ref="BMS26:BMT26"/>
    <mergeCell ref="BMX26:BMY26"/>
    <mergeCell ref="BNC26:BND26"/>
    <mergeCell ref="BNH26:BNI26"/>
    <mergeCell ref="BNM26:BNN26"/>
    <mergeCell ref="BLT26:BLU26"/>
    <mergeCell ref="BLY26:BLZ26"/>
    <mergeCell ref="BMD26:BME26"/>
    <mergeCell ref="BMI26:BMJ26"/>
    <mergeCell ref="BMN26:BMO26"/>
    <mergeCell ref="BKU26:BKV26"/>
    <mergeCell ref="BKZ26:BLA26"/>
    <mergeCell ref="BLE26:BLF26"/>
    <mergeCell ref="BLJ26:BLK26"/>
    <mergeCell ref="BLO26:BLP26"/>
    <mergeCell ref="BJV26:BJW26"/>
    <mergeCell ref="BKA26:BKB26"/>
    <mergeCell ref="BKF26:BKG26"/>
    <mergeCell ref="BKK26:BKL26"/>
    <mergeCell ref="BKP26:BKQ26"/>
    <mergeCell ref="BWI26:BWJ26"/>
    <mergeCell ref="BWN26:BWO26"/>
    <mergeCell ref="BWS26:BWT26"/>
    <mergeCell ref="BWX26:BWY26"/>
    <mergeCell ref="BXC26:BXD26"/>
    <mergeCell ref="BVJ26:BVK26"/>
    <mergeCell ref="BVO26:BVP26"/>
    <mergeCell ref="BVT26:BVU26"/>
    <mergeCell ref="BVY26:BVZ26"/>
    <mergeCell ref="BWD26:BWE26"/>
    <mergeCell ref="BUK26:BUL26"/>
    <mergeCell ref="BUP26:BUQ26"/>
    <mergeCell ref="BUU26:BUV26"/>
    <mergeCell ref="BUZ26:BVA26"/>
    <mergeCell ref="BVE26:BVF26"/>
    <mergeCell ref="BTL26:BTM26"/>
    <mergeCell ref="BTQ26:BTR26"/>
    <mergeCell ref="BTV26:BTW26"/>
    <mergeCell ref="BUA26:BUB26"/>
    <mergeCell ref="BUF26:BUG26"/>
    <mergeCell ref="BSM26:BSN26"/>
    <mergeCell ref="BSR26:BSS26"/>
    <mergeCell ref="BSW26:BSX26"/>
    <mergeCell ref="BTB26:BTC26"/>
    <mergeCell ref="BTG26:BTH26"/>
    <mergeCell ref="BRN26:BRO26"/>
    <mergeCell ref="BRS26:BRT26"/>
    <mergeCell ref="BRX26:BRY26"/>
    <mergeCell ref="BSC26:BSD26"/>
    <mergeCell ref="BSH26:BSI26"/>
    <mergeCell ref="BQO26:BQP26"/>
    <mergeCell ref="BQT26:BQU26"/>
    <mergeCell ref="BQY26:BQZ26"/>
    <mergeCell ref="BRD26:BRE26"/>
    <mergeCell ref="BRI26:BRJ26"/>
    <mergeCell ref="CDB26:CDC26"/>
    <mergeCell ref="CDG26:CDH26"/>
    <mergeCell ref="CDL26:CDM26"/>
    <mergeCell ref="CDQ26:CDR26"/>
    <mergeCell ref="CDV26:CDW26"/>
    <mergeCell ref="CCC26:CCD26"/>
    <mergeCell ref="CCH26:CCI26"/>
    <mergeCell ref="CCM26:CCN26"/>
    <mergeCell ref="CCR26:CCS26"/>
    <mergeCell ref="CCW26:CCX26"/>
    <mergeCell ref="CBD26:CBE26"/>
    <mergeCell ref="CBI26:CBJ26"/>
    <mergeCell ref="CBN26:CBO26"/>
    <mergeCell ref="CBS26:CBT26"/>
    <mergeCell ref="CBX26:CBY26"/>
    <mergeCell ref="CAE26:CAF26"/>
    <mergeCell ref="CAJ26:CAK26"/>
    <mergeCell ref="CAO26:CAP26"/>
    <mergeCell ref="CAT26:CAU26"/>
    <mergeCell ref="CAY26:CAZ26"/>
    <mergeCell ref="BZF26:BZG26"/>
    <mergeCell ref="BZK26:BZL26"/>
    <mergeCell ref="BZP26:BZQ26"/>
    <mergeCell ref="BZU26:BZV26"/>
    <mergeCell ref="BZZ26:CAA26"/>
    <mergeCell ref="BYG26:BYH26"/>
    <mergeCell ref="BYL26:BYM26"/>
    <mergeCell ref="BYQ26:BYR26"/>
    <mergeCell ref="BYV26:BYW26"/>
    <mergeCell ref="BZA26:BZB26"/>
    <mergeCell ref="BXH26:BXI26"/>
    <mergeCell ref="BXM26:BXN26"/>
    <mergeCell ref="BXR26:BXS26"/>
    <mergeCell ref="BXW26:BXX26"/>
    <mergeCell ref="BYB26:BYC26"/>
    <mergeCell ref="CJU26:CJV26"/>
    <mergeCell ref="CJZ26:CKA26"/>
    <mergeCell ref="CKE26:CKF26"/>
    <mergeCell ref="CKJ26:CKK26"/>
    <mergeCell ref="CKO26:CKP26"/>
    <mergeCell ref="CIV26:CIW26"/>
    <mergeCell ref="CJA26:CJB26"/>
    <mergeCell ref="CJF26:CJG26"/>
    <mergeCell ref="CJK26:CJL26"/>
    <mergeCell ref="CJP26:CJQ26"/>
    <mergeCell ref="CHW26:CHX26"/>
    <mergeCell ref="CIB26:CIC26"/>
    <mergeCell ref="CIG26:CIH26"/>
    <mergeCell ref="CIL26:CIM26"/>
    <mergeCell ref="CIQ26:CIR26"/>
    <mergeCell ref="CGX26:CGY26"/>
    <mergeCell ref="CHC26:CHD26"/>
    <mergeCell ref="CHH26:CHI26"/>
    <mergeCell ref="CHM26:CHN26"/>
    <mergeCell ref="CHR26:CHS26"/>
    <mergeCell ref="CFY26:CFZ26"/>
    <mergeCell ref="CGD26:CGE26"/>
    <mergeCell ref="CGI26:CGJ26"/>
    <mergeCell ref="CGN26:CGO26"/>
    <mergeCell ref="CGS26:CGT26"/>
    <mergeCell ref="CEZ26:CFA26"/>
    <mergeCell ref="CFE26:CFF26"/>
    <mergeCell ref="CFJ26:CFK26"/>
    <mergeCell ref="CFO26:CFP26"/>
    <mergeCell ref="CFT26:CFU26"/>
    <mergeCell ref="CEA26:CEB26"/>
    <mergeCell ref="CEF26:CEG26"/>
    <mergeCell ref="CEK26:CEL26"/>
    <mergeCell ref="CEP26:CEQ26"/>
    <mergeCell ref="CEU26:CEV26"/>
    <mergeCell ref="CQN26:CQO26"/>
    <mergeCell ref="CQS26:CQT26"/>
    <mergeCell ref="CQX26:CQY26"/>
    <mergeCell ref="CRC26:CRD26"/>
    <mergeCell ref="CRH26:CRI26"/>
    <mergeCell ref="CPO26:CPP26"/>
    <mergeCell ref="CPT26:CPU26"/>
    <mergeCell ref="CPY26:CPZ26"/>
    <mergeCell ref="CQD26:CQE26"/>
    <mergeCell ref="CQI26:CQJ26"/>
    <mergeCell ref="COP26:COQ26"/>
    <mergeCell ref="COU26:COV26"/>
    <mergeCell ref="COZ26:CPA26"/>
    <mergeCell ref="CPE26:CPF26"/>
    <mergeCell ref="CPJ26:CPK26"/>
    <mergeCell ref="CNQ26:CNR26"/>
    <mergeCell ref="CNV26:CNW26"/>
    <mergeCell ref="COA26:COB26"/>
    <mergeCell ref="COF26:COG26"/>
    <mergeCell ref="COK26:COL26"/>
    <mergeCell ref="CMR26:CMS26"/>
    <mergeCell ref="CMW26:CMX26"/>
    <mergeCell ref="CNB26:CNC26"/>
    <mergeCell ref="CNG26:CNH26"/>
    <mergeCell ref="CNL26:CNM26"/>
    <mergeCell ref="CLS26:CLT26"/>
    <mergeCell ref="CLX26:CLY26"/>
    <mergeCell ref="CMC26:CMD26"/>
    <mergeCell ref="CMH26:CMI26"/>
    <mergeCell ref="CMM26:CMN26"/>
    <mergeCell ref="CKT26:CKU26"/>
    <mergeCell ref="CKY26:CKZ26"/>
    <mergeCell ref="CLD26:CLE26"/>
    <mergeCell ref="CLI26:CLJ26"/>
    <mergeCell ref="CLN26:CLO26"/>
    <mergeCell ref="CXG26:CXH26"/>
    <mergeCell ref="CXL26:CXM26"/>
    <mergeCell ref="CXQ26:CXR26"/>
    <mergeCell ref="CXV26:CXW26"/>
    <mergeCell ref="CYA26:CYB26"/>
    <mergeCell ref="CWH26:CWI26"/>
    <mergeCell ref="CWM26:CWN26"/>
    <mergeCell ref="CWR26:CWS26"/>
    <mergeCell ref="CWW26:CWX26"/>
    <mergeCell ref="CXB26:CXC26"/>
    <mergeCell ref="CVI26:CVJ26"/>
    <mergeCell ref="CVN26:CVO26"/>
    <mergeCell ref="CVS26:CVT26"/>
    <mergeCell ref="CVX26:CVY26"/>
    <mergeCell ref="CWC26:CWD26"/>
    <mergeCell ref="CUJ26:CUK26"/>
    <mergeCell ref="CUO26:CUP26"/>
    <mergeCell ref="CUT26:CUU26"/>
    <mergeCell ref="CUY26:CUZ26"/>
    <mergeCell ref="CVD26:CVE26"/>
    <mergeCell ref="CTK26:CTL26"/>
    <mergeCell ref="CTP26:CTQ26"/>
    <mergeCell ref="CTU26:CTV26"/>
    <mergeCell ref="CTZ26:CUA26"/>
    <mergeCell ref="CUE26:CUF26"/>
    <mergeCell ref="CSL26:CSM26"/>
    <mergeCell ref="CSQ26:CSR26"/>
    <mergeCell ref="CSV26:CSW26"/>
    <mergeCell ref="CTA26:CTB26"/>
    <mergeCell ref="CTF26:CTG26"/>
    <mergeCell ref="CRM26:CRN26"/>
    <mergeCell ref="CRR26:CRS26"/>
    <mergeCell ref="CRW26:CRX26"/>
    <mergeCell ref="CSB26:CSC26"/>
    <mergeCell ref="CSG26:CSH26"/>
    <mergeCell ref="DDZ26:DEA26"/>
    <mergeCell ref="DEE26:DEF26"/>
    <mergeCell ref="DEJ26:DEK26"/>
    <mergeCell ref="DEO26:DEP26"/>
    <mergeCell ref="DET26:DEU26"/>
    <mergeCell ref="DDA26:DDB26"/>
    <mergeCell ref="DDF26:DDG26"/>
    <mergeCell ref="DDK26:DDL26"/>
    <mergeCell ref="DDP26:DDQ26"/>
    <mergeCell ref="DDU26:DDV26"/>
    <mergeCell ref="DCB26:DCC26"/>
    <mergeCell ref="DCG26:DCH26"/>
    <mergeCell ref="DCL26:DCM26"/>
    <mergeCell ref="DCQ26:DCR26"/>
    <mergeCell ref="DCV26:DCW26"/>
    <mergeCell ref="DBC26:DBD26"/>
    <mergeCell ref="DBH26:DBI26"/>
    <mergeCell ref="DBM26:DBN26"/>
    <mergeCell ref="DBR26:DBS26"/>
    <mergeCell ref="DBW26:DBX26"/>
    <mergeCell ref="DAD26:DAE26"/>
    <mergeCell ref="DAI26:DAJ26"/>
    <mergeCell ref="DAN26:DAO26"/>
    <mergeCell ref="DAS26:DAT26"/>
    <mergeCell ref="DAX26:DAY26"/>
    <mergeCell ref="CZE26:CZF26"/>
    <mergeCell ref="CZJ26:CZK26"/>
    <mergeCell ref="CZO26:CZP26"/>
    <mergeCell ref="CZT26:CZU26"/>
    <mergeCell ref="CZY26:CZZ26"/>
    <mergeCell ref="CYF26:CYG26"/>
    <mergeCell ref="CYK26:CYL26"/>
    <mergeCell ref="CYP26:CYQ26"/>
    <mergeCell ref="CYU26:CYV26"/>
    <mergeCell ref="CYZ26:CZA26"/>
    <mergeCell ref="DKS26:DKT26"/>
    <mergeCell ref="DKX26:DKY26"/>
    <mergeCell ref="DLC26:DLD26"/>
    <mergeCell ref="DLH26:DLI26"/>
    <mergeCell ref="DLM26:DLN26"/>
    <mergeCell ref="DJT26:DJU26"/>
    <mergeCell ref="DJY26:DJZ26"/>
    <mergeCell ref="DKD26:DKE26"/>
    <mergeCell ref="DKI26:DKJ26"/>
    <mergeCell ref="DKN26:DKO26"/>
    <mergeCell ref="DIU26:DIV26"/>
    <mergeCell ref="DIZ26:DJA26"/>
    <mergeCell ref="DJE26:DJF26"/>
    <mergeCell ref="DJJ26:DJK26"/>
    <mergeCell ref="DJO26:DJP26"/>
    <mergeCell ref="DHV26:DHW26"/>
    <mergeCell ref="DIA26:DIB26"/>
    <mergeCell ref="DIF26:DIG26"/>
    <mergeCell ref="DIK26:DIL26"/>
    <mergeCell ref="DIP26:DIQ26"/>
    <mergeCell ref="DGW26:DGX26"/>
    <mergeCell ref="DHB26:DHC26"/>
    <mergeCell ref="DHG26:DHH26"/>
    <mergeCell ref="DHL26:DHM26"/>
    <mergeCell ref="DHQ26:DHR26"/>
    <mergeCell ref="DFX26:DFY26"/>
    <mergeCell ref="DGC26:DGD26"/>
    <mergeCell ref="DGH26:DGI26"/>
    <mergeCell ref="DGM26:DGN26"/>
    <mergeCell ref="DGR26:DGS26"/>
    <mergeCell ref="DEY26:DEZ26"/>
    <mergeCell ref="DFD26:DFE26"/>
    <mergeCell ref="DFI26:DFJ26"/>
    <mergeCell ref="DFN26:DFO26"/>
    <mergeCell ref="DFS26:DFT26"/>
    <mergeCell ref="DRL26:DRM26"/>
    <mergeCell ref="DRQ26:DRR26"/>
    <mergeCell ref="DRV26:DRW26"/>
    <mergeCell ref="DSA26:DSB26"/>
    <mergeCell ref="DSF26:DSG26"/>
    <mergeCell ref="DQM26:DQN26"/>
    <mergeCell ref="DQR26:DQS26"/>
    <mergeCell ref="DQW26:DQX26"/>
    <mergeCell ref="DRB26:DRC26"/>
    <mergeCell ref="DRG26:DRH26"/>
    <mergeCell ref="DPN26:DPO26"/>
    <mergeCell ref="DPS26:DPT26"/>
    <mergeCell ref="DPX26:DPY26"/>
    <mergeCell ref="DQC26:DQD26"/>
    <mergeCell ref="DQH26:DQI26"/>
    <mergeCell ref="DOO26:DOP26"/>
    <mergeCell ref="DOT26:DOU26"/>
    <mergeCell ref="DOY26:DOZ26"/>
    <mergeCell ref="DPD26:DPE26"/>
    <mergeCell ref="DPI26:DPJ26"/>
    <mergeCell ref="DNP26:DNQ26"/>
    <mergeCell ref="DNU26:DNV26"/>
    <mergeCell ref="DNZ26:DOA26"/>
    <mergeCell ref="DOE26:DOF26"/>
    <mergeCell ref="DOJ26:DOK26"/>
    <mergeCell ref="DMQ26:DMR26"/>
    <mergeCell ref="DMV26:DMW26"/>
    <mergeCell ref="DNA26:DNB26"/>
    <mergeCell ref="DNF26:DNG26"/>
    <mergeCell ref="DNK26:DNL26"/>
    <mergeCell ref="DLR26:DLS26"/>
    <mergeCell ref="DLW26:DLX26"/>
    <mergeCell ref="DMB26:DMC26"/>
    <mergeCell ref="DMG26:DMH26"/>
    <mergeCell ref="DML26:DMM26"/>
    <mergeCell ref="DYE26:DYF26"/>
    <mergeCell ref="DYJ26:DYK26"/>
    <mergeCell ref="DYO26:DYP26"/>
    <mergeCell ref="DYT26:DYU26"/>
    <mergeCell ref="DYY26:DYZ26"/>
    <mergeCell ref="DXF26:DXG26"/>
    <mergeCell ref="DXK26:DXL26"/>
    <mergeCell ref="DXP26:DXQ26"/>
    <mergeCell ref="DXU26:DXV26"/>
    <mergeCell ref="DXZ26:DYA26"/>
    <mergeCell ref="DWG26:DWH26"/>
    <mergeCell ref="DWL26:DWM26"/>
    <mergeCell ref="DWQ26:DWR26"/>
    <mergeCell ref="DWV26:DWW26"/>
    <mergeCell ref="DXA26:DXB26"/>
    <mergeCell ref="DVH26:DVI26"/>
    <mergeCell ref="DVM26:DVN26"/>
    <mergeCell ref="DVR26:DVS26"/>
    <mergeCell ref="DVW26:DVX26"/>
    <mergeCell ref="DWB26:DWC26"/>
    <mergeCell ref="DUI26:DUJ26"/>
    <mergeCell ref="DUN26:DUO26"/>
    <mergeCell ref="DUS26:DUT26"/>
    <mergeCell ref="DUX26:DUY26"/>
    <mergeCell ref="DVC26:DVD26"/>
    <mergeCell ref="DTJ26:DTK26"/>
    <mergeCell ref="DTO26:DTP26"/>
    <mergeCell ref="DTT26:DTU26"/>
    <mergeCell ref="DTY26:DTZ26"/>
    <mergeCell ref="DUD26:DUE26"/>
    <mergeCell ref="DSK26:DSL26"/>
    <mergeCell ref="DSP26:DSQ26"/>
    <mergeCell ref="DSU26:DSV26"/>
    <mergeCell ref="DSZ26:DTA26"/>
    <mergeCell ref="DTE26:DTF26"/>
    <mergeCell ref="EEX26:EEY26"/>
    <mergeCell ref="EFC26:EFD26"/>
    <mergeCell ref="EFH26:EFI26"/>
    <mergeCell ref="EFM26:EFN26"/>
    <mergeCell ref="EFR26:EFS26"/>
    <mergeCell ref="EDY26:EDZ26"/>
    <mergeCell ref="EED26:EEE26"/>
    <mergeCell ref="EEI26:EEJ26"/>
    <mergeCell ref="EEN26:EEO26"/>
    <mergeCell ref="EES26:EET26"/>
    <mergeCell ref="ECZ26:EDA26"/>
    <mergeCell ref="EDE26:EDF26"/>
    <mergeCell ref="EDJ26:EDK26"/>
    <mergeCell ref="EDO26:EDP26"/>
    <mergeCell ref="EDT26:EDU26"/>
    <mergeCell ref="ECA26:ECB26"/>
    <mergeCell ref="ECF26:ECG26"/>
    <mergeCell ref="ECK26:ECL26"/>
    <mergeCell ref="ECP26:ECQ26"/>
    <mergeCell ref="ECU26:ECV26"/>
    <mergeCell ref="EBB26:EBC26"/>
    <mergeCell ref="EBG26:EBH26"/>
    <mergeCell ref="EBL26:EBM26"/>
    <mergeCell ref="EBQ26:EBR26"/>
    <mergeCell ref="EBV26:EBW26"/>
    <mergeCell ref="EAC26:EAD26"/>
    <mergeCell ref="EAH26:EAI26"/>
    <mergeCell ref="EAM26:EAN26"/>
    <mergeCell ref="EAR26:EAS26"/>
    <mergeCell ref="EAW26:EAX26"/>
    <mergeCell ref="DZD26:DZE26"/>
    <mergeCell ref="DZI26:DZJ26"/>
    <mergeCell ref="DZN26:DZO26"/>
    <mergeCell ref="DZS26:DZT26"/>
    <mergeCell ref="DZX26:DZY26"/>
    <mergeCell ref="ELQ26:ELR26"/>
    <mergeCell ref="ELV26:ELW26"/>
    <mergeCell ref="EMA26:EMB26"/>
    <mergeCell ref="EMF26:EMG26"/>
    <mergeCell ref="EMK26:EML26"/>
    <mergeCell ref="EKR26:EKS26"/>
    <mergeCell ref="EKW26:EKX26"/>
    <mergeCell ref="ELB26:ELC26"/>
    <mergeCell ref="ELG26:ELH26"/>
    <mergeCell ref="ELL26:ELM26"/>
    <mergeCell ref="EJS26:EJT26"/>
    <mergeCell ref="EJX26:EJY26"/>
    <mergeCell ref="EKC26:EKD26"/>
    <mergeCell ref="EKH26:EKI26"/>
    <mergeCell ref="EKM26:EKN26"/>
    <mergeCell ref="EIT26:EIU26"/>
    <mergeCell ref="EIY26:EIZ26"/>
    <mergeCell ref="EJD26:EJE26"/>
    <mergeCell ref="EJI26:EJJ26"/>
    <mergeCell ref="EJN26:EJO26"/>
    <mergeCell ref="EHU26:EHV26"/>
    <mergeCell ref="EHZ26:EIA26"/>
    <mergeCell ref="EIE26:EIF26"/>
    <mergeCell ref="EIJ26:EIK26"/>
    <mergeCell ref="EIO26:EIP26"/>
    <mergeCell ref="EGV26:EGW26"/>
    <mergeCell ref="EHA26:EHB26"/>
    <mergeCell ref="EHF26:EHG26"/>
    <mergeCell ref="EHK26:EHL26"/>
    <mergeCell ref="EHP26:EHQ26"/>
    <mergeCell ref="EFW26:EFX26"/>
    <mergeCell ref="EGB26:EGC26"/>
    <mergeCell ref="EGG26:EGH26"/>
    <mergeCell ref="EGL26:EGM26"/>
    <mergeCell ref="EGQ26:EGR26"/>
    <mergeCell ref="ESJ26:ESK26"/>
    <mergeCell ref="ESO26:ESP26"/>
    <mergeCell ref="EST26:ESU26"/>
    <mergeCell ref="ESY26:ESZ26"/>
    <mergeCell ref="ETD26:ETE26"/>
    <mergeCell ref="ERK26:ERL26"/>
    <mergeCell ref="ERP26:ERQ26"/>
    <mergeCell ref="ERU26:ERV26"/>
    <mergeCell ref="ERZ26:ESA26"/>
    <mergeCell ref="ESE26:ESF26"/>
    <mergeCell ref="EQL26:EQM26"/>
    <mergeCell ref="EQQ26:EQR26"/>
    <mergeCell ref="EQV26:EQW26"/>
    <mergeCell ref="ERA26:ERB26"/>
    <mergeCell ref="ERF26:ERG26"/>
    <mergeCell ref="EPM26:EPN26"/>
    <mergeCell ref="EPR26:EPS26"/>
    <mergeCell ref="EPW26:EPX26"/>
    <mergeCell ref="EQB26:EQC26"/>
    <mergeCell ref="EQG26:EQH26"/>
    <mergeCell ref="EON26:EOO26"/>
    <mergeCell ref="EOS26:EOT26"/>
    <mergeCell ref="EOX26:EOY26"/>
    <mergeCell ref="EPC26:EPD26"/>
    <mergeCell ref="EPH26:EPI26"/>
    <mergeCell ref="ENO26:ENP26"/>
    <mergeCell ref="ENT26:ENU26"/>
    <mergeCell ref="ENY26:ENZ26"/>
    <mergeCell ref="EOD26:EOE26"/>
    <mergeCell ref="EOI26:EOJ26"/>
    <mergeCell ref="EMP26:EMQ26"/>
    <mergeCell ref="EMU26:EMV26"/>
    <mergeCell ref="EMZ26:ENA26"/>
    <mergeCell ref="ENE26:ENF26"/>
    <mergeCell ref="ENJ26:ENK26"/>
    <mergeCell ref="EZC26:EZD26"/>
    <mergeCell ref="EZH26:EZI26"/>
    <mergeCell ref="EZM26:EZN26"/>
    <mergeCell ref="EZR26:EZS26"/>
    <mergeCell ref="EZW26:EZX26"/>
    <mergeCell ref="EYD26:EYE26"/>
    <mergeCell ref="EYI26:EYJ26"/>
    <mergeCell ref="EYN26:EYO26"/>
    <mergeCell ref="EYS26:EYT26"/>
    <mergeCell ref="EYX26:EYY26"/>
    <mergeCell ref="EXE26:EXF26"/>
    <mergeCell ref="EXJ26:EXK26"/>
    <mergeCell ref="EXO26:EXP26"/>
    <mergeCell ref="EXT26:EXU26"/>
    <mergeCell ref="EXY26:EXZ26"/>
    <mergeCell ref="EWF26:EWG26"/>
    <mergeCell ref="EWK26:EWL26"/>
    <mergeCell ref="EWP26:EWQ26"/>
    <mergeCell ref="EWU26:EWV26"/>
    <mergeCell ref="EWZ26:EXA26"/>
    <mergeCell ref="EVG26:EVH26"/>
    <mergeCell ref="EVL26:EVM26"/>
    <mergeCell ref="EVQ26:EVR26"/>
    <mergeCell ref="EVV26:EVW26"/>
    <mergeCell ref="EWA26:EWB26"/>
    <mergeCell ref="EUH26:EUI26"/>
    <mergeCell ref="EUM26:EUN26"/>
    <mergeCell ref="EUR26:EUS26"/>
    <mergeCell ref="EUW26:EUX26"/>
    <mergeCell ref="EVB26:EVC26"/>
    <mergeCell ref="ETI26:ETJ26"/>
    <mergeCell ref="ETN26:ETO26"/>
    <mergeCell ref="ETS26:ETT26"/>
    <mergeCell ref="ETX26:ETY26"/>
    <mergeCell ref="EUC26:EUD26"/>
    <mergeCell ref="FFV26:FFW26"/>
    <mergeCell ref="FGA26:FGB26"/>
    <mergeCell ref="FGF26:FGG26"/>
    <mergeCell ref="FGK26:FGL26"/>
    <mergeCell ref="FGP26:FGQ26"/>
    <mergeCell ref="FEW26:FEX26"/>
    <mergeCell ref="FFB26:FFC26"/>
    <mergeCell ref="FFG26:FFH26"/>
    <mergeCell ref="FFL26:FFM26"/>
    <mergeCell ref="FFQ26:FFR26"/>
    <mergeCell ref="FDX26:FDY26"/>
    <mergeCell ref="FEC26:FED26"/>
    <mergeCell ref="FEH26:FEI26"/>
    <mergeCell ref="FEM26:FEN26"/>
    <mergeCell ref="FER26:FES26"/>
    <mergeCell ref="FCY26:FCZ26"/>
    <mergeCell ref="FDD26:FDE26"/>
    <mergeCell ref="FDI26:FDJ26"/>
    <mergeCell ref="FDN26:FDO26"/>
    <mergeCell ref="FDS26:FDT26"/>
    <mergeCell ref="FBZ26:FCA26"/>
    <mergeCell ref="FCE26:FCF26"/>
    <mergeCell ref="FCJ26:FCK26"/>
    <mergeCell ref="FCO26:FCP26"/>
    <mergeCell ref="FCT26:FCU26"/>
    <mergeCell ref="FBA26:FBB26"/>
    <mergeCell ref="FBF26:FBG26"/>
    <mergeCell ref="FBK26:FBL26"/>
    <mergeCell ref="FBP26:FBQ26"/>
    <mergeCell ref="FBU26:FBV26"/>
    <mergeCell ref="FAB26:FAC26"/>
    <mergeCell ref="FAG26:FAH26"/>
    <mergeCell ref="FAL26:FAM26"/>
    <mergeCell ref="FAQ26:FAR26"/>
    <mergeCell ref="FAV26:FAW26"/>
    <mergeCell ref="FMO26:FMP26"/>
    <mergeCell ref="FMT26:FMU26"/>
    <mergeCell ref="FMY26:FMZ26"/>
    <mergeCell ref="FND26:FNE26"/>
    <mergeCell ref="FNI26:FNJ26"/>
    <mergeCell ref="FLP26:FLQ26"/>
    <mergeCell ref="FLU26:FLV26"/>
    <mergeCell ref="FLZ26:FMA26"/>
    <mergeCell ref="FME26:FMF26"/>
    <mergeCell ref="FMJ26:FMK26"/>
    <mergeCell ref="FKQ26:FKR26"/>
    <mergeCell ref="FKV26:FKW26"/>
    <mergeCell ref="FLA26:FLB26"/>
    <mergeCell ref="FLF26:FLG26"/>
    <mergeCell ref="FLK26:FLL26"/>
    <mergeCell ref="FJR26:FJS26"/>
    <mergeCell ref="FJW26:FJX26"/>
    <mergeCell ref="FKB26:FKC26"/>
    <mergeCell ref="FKG26:FKH26"/>
    <mergeCell ref="FKL26:FKM26"/>
    <mergeCell ref="FIS26:FIT26"/>
    <mergeCell ref="FIX26:FIY26"/>
    <mergeCell ref="FJC26:FJD26"/>
    <mergeCell ref="FJH26:FJI26"/>
    <mergeCell ref="FJM26:FJN26"/>
    <mergeCell ref="FHT26:FHU26"/>
    <mergeCell ref="FHY26:FHZ26"/>
    <mergeCell ref="FID26:FIE26"/>
    <mergeCell ref="FII26:FIJ26"/>
    <mergeCell ref="FIN26:FIO26"/>
    <mergeCell ref="FGU26:FGV26"/>
    <mergeCell ref="FGZ26:FHA26"/>
    <mergeCell ref="FHE26:FHF26"/>
    <mergeCell ref="FHJ26:FHK26"/>
    <mergeCell ref="FHO26:FHP26"/>
    <mergeCell ref="FTH26:FTI26"/>
    <mergeCell ref="FTM26:FTN26"/>
    <mergeCell ref="FTR26:FTS26"/>
    <mergeCell ref="FTW26:FTX26"/>
    <mergeCell ref="FUB26:FUC26"/>
    <mergeCell ref="FSI26:FSJ26"/>
    <mergeCell ref="FSN26:FSO26"/>
    <mergeCell ref="FSS26:FST26"/>
    <mergeCell ref="FSX26:FSY26"/>
    <mergeCell ref="FTC26:FTD26"/>
    <mergeCell ref="FRJ26:FRK26"/>
    <mergeCell ref="FRO26:FRP26"/>
    <mergeCell ref="FRT26:FRU26"/>
    <mergeCell ref="FRY26:FRZ26"/>
    <mergeCell ref="FSD26:FSE26"/>
    <mergeCell ref="FQK26:FQL26"/>
    <mergeCell ref="FQP26:FQQ26"/>
    <mergeCell ref="FQU26:FQV26"/>
    <mergeCell ref="FQZ26:FRA26"/>
    <mergeCell ref="FRE26:FRF26"/>
    <mergeCell ref="FPL26:FPM26"/>
    <mergeCell ref="FPQ26:FPR26"/>
    <mergeCell ref="FPV26:FPW26"/>
    <mergeCell ref="FQA26:FQB26"/>
    <mergeCell ref="FQF26:FQG26"/>
    <mergeCell ref="FOM26:FON26"/>
    <mergeCell ref="FOR26:FOS26"/>
    <mergeCell ref="FOW26:FOX26"/>
    <mergeCell ref="FPB26:FPC26"/>
    <mergeCell ref="FPG26:FPH26"/>
    <mergeCell ref="FNN26:FNO26"/>
    <mergeCell ref="FNS26:FNT26"/>
    <mergeCell ref="FNX26:FNY26"/>
    <mergeCell ref="FOC26:FOD26"/>
    <mergeCell ref="FOH26:FOI26"/>
    <mergeCell ref="GAA26:GAB26"/>
    <mergeCell ref="GAF26:GAG26"/>
    <mergeCell ref="GAK26:GAL26"/>
    <mergeCell ref="GAP26:GAQ26"/>
    <mergeCell ref="GAU26:GAV26"/>
    <mergeCell ref="FZB26:FZC26"/>
    <mergeCell ref="FZG26:FZH26"/>
    <mergeCell ref="FZL26:FZM26"/>
    <mergeCell ref="FZQ26:FZR26"/>
    <mergeCell ref="FZV26:FZW26"/>
    <mergeCell ref="FYC26:FYD26"/>
    <mergeCell ref="FYH26:FYI26"/>
    <mergeCell ref="FYM26:FYN26"/>
    <mergeCell ref="FYR26:FYS26"/>
    <mergeCell ref="FYW26:FYX26"/>
    <mergeCell ref="FXD26:FXE26"/>
    <mergeCell ref="FXI26:FXJ26"/>
    <mergeCell ref="FXN26:FXO26"/>
    <mergeCell ref="FXS26:FXT26"/>
    <mergeCell ref="FXX26:FXY26"/>
    <mergeCell ref="FWE26:FWF26"/>
    <mergeCell ref="FWJ26:FWK26"/>
    <mergeCell ref="FWO26:FWP26"/>
    <mergeCell ref="FWT26:FWU26"/>
    <mergeCell ref="FWY26:FWZ26"/>
    <mergeCell ref="FVF26:FVG26"/>
    <mergeCell ref="FVK26:FVL26"/>
    <mergeCell ref="FVP26:FVQ26"/>
    <mergeCell ref="FVU26:FVV26"/>
    <mergeCell ref="FVZ26:FWA26"/>
    <mergeCell ref="FUG26:FUH26"/>
    <mergeCell ref="FUL26:FUM26"/>
    <mergeCell ref="FUQ26:FUR26"/>
    <mergeCell ref="FUV26:FUW26"/>
    <mergeCell ref="FVA26:FVB26"/>
    <mergeCell ref="GGT26:GGU26"/>
    <mergeCell ref="GGY26:GGZ26"/>
    <mergeCell ref="GHD26:GHE26"/>
    <mergeCell ref="GHI26:GHJ26"/>
    <mergeCell ref="GHN26:GHO26"/>
    <mergeCell ref="GFU26:GFV26"/>
    <mergeCell ref="GFZ26:GGA26"/>
    <mergeCell ref="GGE26:GGF26"/>
    <mergeCell ref="GGJ26:GGK26"/>
    <mergeCell ref="GGO26:GGP26"/>
    <mergeCell ref="GEV26:GEW26"/>
    <mergeCell ref="GFA26:GFB26"/>
    <mergeCell ref="GFF26:GFG26"/>
    <mergeCell ref="GFK26:GFL26"/>
    <mergeCell ref="GFP26:GFQ26"/>
    <mergeCell ref="GDW26:GDX26"/>
    <mergeCell ref="GEB26:GEC26"/>
    <mergeCell ref="GEG26:GEH26"/>
    <mergeCell ref="GEL26:GEM26"/>
    <mergeCell ref="GEQ26:GER26"/>
    <mergeCell ref="GCX26:GCY26"/>
    <mergeCell ref="GDC26:GDD26"/>
    <mergeCell ref="GDH26:GDI26"/>
    <mergeCell ref="GDM26:GDN26"/>
    <mergeCell ref="GDR26:GDS26"/>
    <mergeCell ref="GBY26:GBZ26"/>
    <mergeCell ref="GCD26:GCE26"/>
    <mergeCell ref="GCI26:GCJ26"/>
    <mergeCell ref="GCN26:GCO26"/>
    <mergeCell ref="GCS26:GCT26"/>
    <mergeCell ref="GAZ26:GBA26"/>
    <mergeCell ref="GBE26:GBF26"/>
    <mergeCell ref="GBJ26:GBK26"/>
    <mergeCell ref="GBO26:GBP26"/>
    <mergeCell ref="GBT26:GBU26"/>
    <mergeCell ref="GNM26:GNN26"/>
    <mergeCell ref="GNR26:GNS26"/>
    <mergeCell ref="GNW26:GNX26"/>
    <mergeCell ref="GOB26:GOC26"/>
    <mergeCell ref="GOG26:GOH26"/>
    <mergeCell ref="GMN26:GMO26"/>
    <mergeCell ref="GMS26:GMT26"/>
    <mergeCell ref="GMX26:GMY26"/>
    <mergeCell ref="GNC26:GND26"/>
    <mergeCell ref="GNH26:GNI26"/>
    <mergeCell ref="GLO26:GLP26"/>
    <mergeCell ref="GLT26:GLU26"/>
    <mergeCell ref="GLY26:GLZ26"/>
    <mergeCell ref="GMD26:GME26"/>
    <mergeCell ref="GMI26:GMJ26"/>
    <mergeCell ref="GKP26:GKQ26"/>
    <mergeCell ref="GKU26:GKV26"/>
    <mergeCell ref="GKZ26:GLA26"/>
    <mergeCell ref="GLE26:GLF26"/>
    <mergeCell ref="GLJ26:GLK26"/>
    <mergeCell ref="GJQ26:GJR26"/>
    <mergeCell ref="GJV26:GJW26"/>
    <mergeCell ref="GKA26:GKB26"/>
    <mergeCell ref="GKF26:GKG26"/>
    <mergeCell ref="GKK26:GKL26"/>
    <mergeCell ref="GIR26:GIS26"/>
    <mergeCell ref="GIW26:GIX26"/>
    <mergeCell ref="GJB26:GJC26"/>
    <mergeCell ref="GJG26:GJH26"/>
    <mergeCell ref="GJL26:GJM26"/>
    <mergeCell ref="GHS26:GHT26"/>
    <mergeCell ref="GHX26:GHY26"/>
    <mergeCell ref="GIC26:GID26"/>
    <mergeCell ref="GIH26:GII26"/>
    <mergeCell ref="GIM26:GIN26"/>
    <mergeCell ref="GUF26:GUG26"/>
    <mergeCell ref="GUK26:GUL26"/>
    <mergeCell ref="GUP26:GUQ26"/>
    <mergeCell ref="GUU26:GUV26"/>
    <mergeCell ref="GUZ26:GVA26"/>
    <mergeCell ref="GTG26:GTH26"/>
    <mergeCell ref="GTL26:GTM26"/>
    <mergeCell ref="GTQ26:GTR26"/>
    <mergeCell ref="GTV26:GTW26"/>
    <mergeCell ref="GUA26:GUB26"/>
    <mergeCell ref="GSH26:GSI26"/>
    <mergeCell ref="GSM26:GSN26"/>
    <mergeCell ref="GSR26:GSS26"/>
    <mergeCell ref="GSW26:GSX26"/>
    <mergeCell ref="GTB26:GTC26"/>
    <mergeCell ref="GRI26:GRJ26"/>
    <mergeCell ref="GRN26:GRO26"/>
    <mergeCell ref="GRS26:GRT26"/>
    <mergeCell ref="GRX26:GRY26"/>
    <mergeCell ref="GSC26:GSD26"/>
    <mergeCell ref="GQJ26:GQK26"/>
    <mergeCell ref="GQO26:GQP26"/>
    <mergeCell ref="GQT26:GQU26"/>
    <mergeCell ref="GQY26:GQZ26"/>
    <mergeCell ref="GRD26:GRE26"/>
    <mergeCell ref="GPK26:GPL26"/>
    <mergeCell ref="GPP26:GPQ26"/>
    <mergeCell ref="GPU26:GPV26"/>
    <mergeCell ref="GPZ26:GQA26"/>
    <mergeCell ref="GQE26:GQF26"/>
    <mergeCell ref="GOL26:GOM26"/>
    <mergeCell ref="GOQ26:GOR26"/>
    <mergeCell ref="GOV26:GOW26"/>
    <mergeCell ref="GPA26:GPB26"/>
    <mergeCell ref="GPF26:GPG26"/>
    <mergeCell ref="HAY26:HAZ26"/>
    <mergeCell ref="HBD26:HBE26"/>
    <mergeCell ref="HBI26:HBJ26"/>
    <mergeCell ref="HBN26:HBO26"/>
    <mergeCell ref="HBS26:HBT26"/>
    <mergeCell ref="GZZ26:HAA26"/>
    <mergeCell ref="HAE26:HAF26"/>
    <mergeCell ref="HAJ26:HAK26"/>
    <mergeCell ref="HAO26:HAP26"/>
    <mergeCell ref="HAT26:HAU26"/>
    <mergeCell ref="GZA26:GZB26"/>
    <mergeCell ref="GZF26:GZG26"/>
    <mergeCell ref="GZK26:GZL26"/>
    <mergeCell ref="GZP26:GZQ26"/>
    <mergeCell ref="GZU26:GZV26"/>
    <mergeCell ref="GYB26:GYC26"/>
    <mergeCell ref="GYG26:GYH26"/>
    <mergeCell ref="GYL26:GYM26"/>
    <mergeCell ref="GYQ26:GYR26"/>
    <mergeCell ref="GYV26:GYW26"/>
    <mergeCell ref="GXC26:GXD26"/>
    <mergeCell ref="GXH26:GXI26"/>
    <mergeCell ref="GXM26:GXN26"/>
    <mergeCell ref="GXR26:GXS26"/>
    <mergeCell ref="GXW26:GXX26"/>
    <mergeCell ref="GWD26:GWE26"/>
    <mergeCell ref="GWI26:GWJ26"/>
    <mergeCell ref="GWN26:GWO26"/>
    <mergeCell ref="GWS26:GWT26"/>
    <mergeCell ref="GWX26:GWY26"/>
    <mergeCell ref="GVE26:GVF26"/>
    <mergeCell ref="GVJ26:GVK26"/>
    <mergeCell ref="GVO26:GVP26"/>
    <mergeCell ref="GVT26:GVU26"/>
    <mergeCell ref="GVY26:GVZ26"/>
    <mergeCell ref="HHR26:HHS26"/>
    <mergeCell ref="HHW26:HHX26"/>
    <mergeCell ref="HIB26:HIC26"/>
    <mergeCell ref="HIG26:HIH26"/>
    <mergeCell ref="HIL26:HIM26"/>
    <mergeCell ref="HGS26:HGT26"/>
    <mergeCell ref="HGX26:HGY26"/>
    <mergeCell ref="HHC26:HHD26"/>
    <mergeCell ref="HHH26:HHI26"/>
    <mergeCell ref="HHM26:HHN26"/>
    <mergeCell ref="HFT26:HFU26"/>
    <mergeCell ref="HFY26:HFZ26"/>
    <mergeCell ref="HGD26:HGE26"/>
    <mergeCell ref="HGI26:HGJ26"/>
    <mergeCell ref="HGN26:HGO26"/>
    <mergeCell ref="HEU26:HEV26"/>
    <mergeCell ref="HEZ26:HFA26"/>
    <mergeCell ref="HFE26:HFF26"/>
    <mergeCell ref="HFJ26:HFK26"/>
    <mergeCell ref="HFO26:HFP26"/>
    <mergeCell ref="HDV26:HDW26"/>
    <mergeCell ref="HEA26:HEB26"/>
    <mergeCell ref="HEF26:HEG26"/>
    <mergeCell ref="HEK26:HEL26"/>
    <mergeCell ref="HEP26:HEQ26"/>
    <mergeCell ref="HCW26:HCX26"/>
    <mergeCell ref="HDB26:HDC26"/>
    <mergeCell ref="HDG26:HDH26"/>
    <mergeCell ref="HDL26:HDM26"/>
    <mergeCell ref="HDQ26:HDR26"/>
    <mergeCell ref="HBX26:HBY26"/>
    <mergeCell ref="HCC26:HCD26"/>
    <mergeCell ref="HCH26:HCI26"/>
    <mergeCell ref="HCM26:HCN26"/>
    <mergeCell ref="HCR26:HCS26"/>
    <mergeCell ref="HOK26:HOL26"/>
    <mergeCell ref="HOP26:HOQ26"/>
    <mergeCell ref="HOU26:HOV26"/>
    <mergeCell ref="HOZ26:HPA26"/>
    <mergeCell ref="HPE26:HPF26"/>
    <mergeCell ref="HNL26:HNM26"/>
    <mergeCell ref="HNQ26:HNR26"/>
    <mergeCell ref="HNV26:HNW26"/>
    <mergeCell ref="HOA26:HOB26"/>
    <mergeCell ref="HOF26:HOG26"/>
    <mergeCell ref="HMM26:HMN26"/>
    <mergeCell ref="HMR26:HMS26"/>
    <mergeCell ref="HMW26:HMX26"/>
    <mergeCell ref="HNB26:HNC26"/>
    <mergeCell ref="HNG26:HNH26"/>
    <mergeCell ref="HLN26:HLO26"/>
    <mergeCell ref="HLS26:HLT26"/>
    <mergeCell ref="HLX26:HLY26"/>
    <mergeCell ref="HMC26:HMD26"/>
    <mergeCell ref="HMH26:HMI26"/>
    <mergeCell ref="HKO26:HKP26"/>
    <mergeCell ref="HKT26:HKU26"/>
    <mergeCell ref="HKY26:HKZ26"/>
    <mergeCell ref="HLD26:HLE26"/>
    <mergeCell ref="HLI26:HLJ26"/>
    <mergeCell ref="HJP26:HJQ26"/>
    <mergeCell ref="HJU26:HJV26"/>
    <mergeCell ref="HJZ26:HKA26"/>
    <mergeCell ref="HKE26:HKF26"/>
    <mergeCell ref="HKJ26:HKK26"/>
    <mergeCell ref="HIQ26:HIR26"/>
    <mergeCell ref="HIV26:HIW26"/>
    <mergeCell ref="HJA26:HJB26"/>
    <mergeCell ref="HJF26:HJG26"/>
    <mergeCell ref="HJK26:HJL26"/>
    <mergeCell ref="HVD26:HVE26"/>
    <mergeCell ref="HVI26:HVJ26"/>
    <mergeCell ref="HVN26:HVO26"/>
    <mergeCell ref="HVS26:HVT26"/>
    <mergeCell ref="HVX26:HVY26"/>
    <mergeCell ref="HUE26:HUF26"/>
    <mergeCell ref="HUJ26:HUK26"/>
    <mergeCell ref="HUO26:HUP26"/>
    <mergeCell ref="HUT26:HUU26"/>
    <mergeCell ref="HUY26:HUZ26"/>
    <mergeCell ref="HTF26:HTG26"/>
    <mergeCell ref="HTK26:HTL26"/>
    <mergeCell ref="HTP26:HTQ26"/>
    <mergeCell ref="HTU26:HTV26"/>
    <mergeCell ref="HTZ26:HUA26"/>
    <mergeCell ref="HSG26:HSH26"/>
    <mergeCell ref="HSL26:HSM26"/>
    <mergeCell ref="HSQ26:HSR26"/>
    <mergeCell ref="HSV26:HSW26"/>
    <mergeCell ref="HTA26:HTB26"/>
    <mergeCell ref="HRH26:HRI26"/>
    <mergeCell ref="HRM26:HRN26"/>
    <mergeCell ref="HRR26:HRS26"/>
    <mergeCell ref="HRW26:HRX26"/>
    <mergeCell ref="HSB26:HSC26"/>
    <mergeCell ref="HQI26:HQJ26"/>
    <mergeCell ref="HQN26:HQO26"/>
    <mergeCell ref="HQS26:HQT26"/>
    <mergeCell ref="HQX26:HQY26"/>
    <mergeCell ref="HRC26:HRD26"/>
    <mergeCell ref="HPJ26:HPK26"/>
    <mergeCell ref="HPO26:HPP26"/>
    <mergeCell ref="HPT26:HPU26"/>
    <mergeCell ref="HPY26:HPZ26"/>
    <mergeCell ref="HQD26:HQE26"/>
    <mergeCell ref="IBW26:IBX26"/>
    <mergeCell ref="ICB26:ICC26"/>
    <mergeCell ref="ICG26:ICH26"/>
    <mergeCell ref="ICL26:ICM26"/>
    <mergeCell ref="ICQ26:ICR26"/>
    <mergeCell ref="IAX26:IAY26"/>
    <mergeCell ref="IBC26:IBD26"/>
    <mergeCell ref="IBH26:IBI26"/>
    <mergeCell ref="IBM26:IBN26"/>
    <mergeCell ref="IBR26:IBS26"/>
    <mergeCell ref="HZY26:HZZ26"/>
    <mergeCell ref="IAD26:IAE26"/>
    <mergeCell ref="IAI26:IAJ26"/>
    <mergeCell ref="IAN26:IAO26"/>
    <mergeCell ref="IAS26:IAT26"/>
    <mergeCell ref="HYZ26:HZA26"/>
    <mergeCell ref="HZE26:HZF26"/>
    <mergeCell ref="HZJ26:HZK26"/>
    <mergeCell ref="HZO26:HZP26"/>
    <mergeCell ref="HZT26:HZU26"/>
    <mergeCell ref="HYA26:HYB26"/>
    <mergeCell ref="HYF26:HYG26"/>
    <mergeCell ref="HYK26:HYL26"/>
    <mergeCell ref="HYP26:HYQ26"/>
    <mergeCell ref="HYU26:HYV26"/>
    <mergeCell ref="HXB26:HXC26"/>
    <mergeCell ref="HXG26:HXH26"/>
    <mergeCell ref="HXL26:HXM26"/>
    <mergeCell ref="HXQ26:HXR26"/>
    <mergeCell ref="HXV26:HXW26"/>
    <mergeCell ref="HWC26:HWD26"/>
    <mergeCell ref="HWH26:HWI26"/>
    <mergeCell ref="HWM26:HWN26"/>
    <mergeCell ref="HWR26:HWS26"/>
    <mergeCell ref="HWW26:HWX26"/>
    <mergeCell ref="IIP26:IIQ26"/>
    <mergeCell ref="IIU26:IIV26"/>
    <mergeCell ref="IIZ26:IJA26"/>
    <mergeCell ref="IJE26:IJF26"/>
    <mergeCell ref="IJJ26:IJK26"/>
    <mergeCell ref="IHQ26:IHR26"/>
    <mergeCell ref="IHV26:IHW26"/>
    <mergeCell ref="IIA26:IIB26"/>
    <mergeCell ref="IIF26:IIG26"/>
    <mergeCell ref="IIK26:IIL26"/>
    <mergeCell ref="IGR26:IGS26"/>
    <mergeCell ref="IGW26:IGX26"/>
    <mergeCell ref="IHB26:IHC26"/>
    <mergeCell ref="IHG26:IHH26"/>
    <mergeCell ref="IHL26:IHM26"/>
    <mergeCell ref="IFS26:IFT26"/>
    <mergeCell ref="IFX26:IFY26"/>
    <mergeCell ref="IGC26:IGD26"/>
    <mergeCell ref="IGH26:IGI26"/>
    <mergeCell ref="IGM26:IGN26"/>
    <mergeCell ref="IET26:IEU26"/>
    <mergeCell ref="IEY26:IEZ26"/>
    <mergeCell ref="IFD26:IFE26"/>
    <mergeCell ref="IFI26:IFJ26"/>
    <mergeCell ref="IFN26:IFO26"/>
    <mergeCell ref="IDU26:IDV26"/>
    <mergeCell ref="IDZ26:IEA26"/>
    <mergeCell ref="IEE26:IEF26"/>
    <mergeCell ref="IEJ26:IEK26"/>
    <mergeCell ref="IEO26:IEP26"/>
    <mergeCell ref="ICV26:ICW26"/>
    <mergeCell ref="IDA26:IDB26"/>
    <mergeCell ref="IDF26:IDG26"/>
    <mergeCell ref="IDK26:IDL26"/>
    <mergeCell ref="IDP26:IDQ26"/>
    <mergeCell ref="IPI26:IPJ26"/>
    <mergeCell ref="IPN26:IPO26"/>
    <mergeCell ref="IPS26:IPT26"/>
    <mergeCell ref="IPX26:IPY26"/>
    <mergeCell ref="IQC26:IQD26"/>
    <mergeCell ref="IOJ26:IOK26"/>
    <mergeCell ref="IOO26:IOP26"/>
    <mergeCell ref="IOT26:IOU26"/>
    <mergeCell ref="IOY26:IOZ26"/>
    <mergeCell ref="IPD26:IPE26"/>
    <mergeCell ref="INK26:INL26"/>
    <mergeCell ref="INP26:INQ26"/>
    <mergeCell ref="INU26:INV26"/>
    <mergeCell ref="INZ26:IOA26"/>
    <mergeCell ref="IOE26:IOF26"/>
    <mergeCell ref="IML26:IMM26"/>
    <mergeCell ref="IMQ26:IMR26"/>
    <mergeCell ref="IMV26:IMW26"/>
    <mergeCell ref="INA26:INB26"/>
    <mergeCell ref="INF26:ING26"/>
    <mergeCell ref="ILM26:ILN26"/>
    <mergeCell ref="ILR26:ILS26"/>
    <mergeCell ref="ILW26:ILX26"/>
    <mergeCell ref="IMB26:IMC26"/>
    <mergeCell ref="IMG26:IMH26"/>
    <mergeCell ref="IKN26:IKO26"/>
    <mergeCell ref="IKS26:IKT26"/>
    <mergeCell ref="IKX26:IKY26"/>
    <mergeCell ref="ILC26:ILD26"/>
    <mergeCell ref="ILH26:ILI26"/>
    <mergeCell ref="IJO26:IJP26"/>
    <mergeCell ref="IJT26:IJU26"/>
    <mergeCell ref="IJY26:IJZ26"/>
    <mergeCell ref="IKD26:IKE26"/>
    <mergeCell ref="IKI26:IKJ26"/>
    <mergeCell ref="IWB26:IWC26"/>
    <mergeCell ref="IWG26:IWH26"/>
    <mergeCell ref="IWL26:IWM26"/>
    <mergeCell ref="IWQ26:IWR26"/>
    <mergeCell ref="IWV26:IWW26"/>
    <mergeCell ref="IVC26:IVD26"/>
    <mergeCell ref="IVH26:IVI26"/>
    <mergeCell ref="IVM26:IVN26"/>
    <mergeCell ref="IVR26:IVS26"/>
    <mergeCell ref="IVW26:IVX26"/>
    <mergeCell ref="IUD26:IUE26"/>
    <mergeCell ref="IUI26:IUJ26"/>
    <mergeCell ref="IUN26:IUO26"/>
    <mergeCell ref="IUS26:IUT26"/>
    <mergeCell ref="IUX26:IUY26"/>
    <mergeCell ref="ITE26:ITF26"/>
    <mergeCell ref="ITJ26:ITK26"/>
    <mergeCell ref="ITO26:ITP26"/>
    <mergeCell ref="ITT26:ITU26"/>
    <mergeCell ref="ITY26:ITZ26"/>
    <mergeCell ref="ISF26:ISG26"/>
    <mergeCell ref="ISK26:ISL26"/>
    <mergeCell ref="ISP26:ISQ26"/>
    <mergeCell ref="ISU26:ISV26"/>
    <mergeCell ref="ISZ26:ITA26"/>
    <mergeCell ref="IRG26:IRH26"/>
    <mergeCell ref="IRL26:IRM26"/>
    <mergeCell ref="IRQ26:IRR26"/>
    <mergeCell ref="IRV26:IRW26"/>
    <mergeCell ref="ISA26:ISB26"/>
    <mergeCell ref="IQH26:IQI26"/>
    <mergeCell ref="IQM26:IQN26"/>
    <mergeCell ref="IQR26:IQS26"/>
    <mergeCell ref="IQW26:IQX26"/>
    <mergeCell ref="IRB26:IRC26"/>
    <mergeCell ref="JCU26:JCV26"/>
    <mergeCell ref="JCZ26:JDA26"/>
    <mergeCell ref="JDE26:JDF26"/>
    <mergeCell ref="JDJ26:JDK26"/>
    <mergeCell ref="JDO26:JDP26"/>
    <mergeCell ref="JBV26:JBW26"/>
    <mergeCell ref="JCA26:JCB26"/>
    <mergeCell ref="JCF26:JCG26"/>
    <mergeCell ref="JCK26:JCL26"/>
    <mergeCell ref="JCP26:JCQ26"/>
    <mergeCell ref="JAW26:JAX26"/>
    <mergeCell ref="JBB26:JBC26"/>
    <mergeCell ref="JBG26:JBH26"/>
    <mergeCell ref="JBL26:JBM26"/>
    <mergeCell ref="JBQ26:JBR26"/>
    <mergeCell ref="IZX26:IZY26"/>
    <mergeCell ref="JAC26:JAD26"/>
    <mergeCell ref="JAH26:JAI26"/>
    <mergeCell ref="JAM26:JAN26"/>
    <mergeCell ref="JAR26:JAS26"/>
    <mergeCell ref="IYY26:IYZ26"/>
    <mergeCell ref="IZD26:IZE26"/>
    <mergeCell ref="IZI26:IZJ26"/>
    <mergeCell ref="IZN26:IZO26"/>
    <mergeCell ref="IZS26:IZT26"/>
    <mergeCell ref="IXZ26:IYA26"/>
    <mergeCell ref="IYE26:IYF26"/>
    <mergeCell ref="IYJ26:IYK26"/>
    <mergeCell ref="IYO26:IYP26"/>
    <mergeCell ref="IYT26:IYU26"/>
    <mergeCell ref="IXA26:IXB26"/>
    <mergeCell ref="IXF26:IXG26"/>
    <mergeCell ref="IXK26:IXL26"/>
    <mergeCell ref="IXP26:IXQ26"/>
    <mergeCell ref="IXU26:IXV26"/>
    <mergeCell ref="JJN26:JJO26"/>
    <mergeCell ref="JJS26:JJT26"/>
    <mergeCell ref="JJX26:JJY26"/>
    <mergeCell ref="JKC26:JKD26"/>
    <mergeCell ref="JKH26:JKI26"/>
    <mergeCell ref="JIO26:JIP26"/>
    <mergeCell ref="JIT26:JIU26"/>
    <mergeCell ref="JIY26:JIZ26"/>
    <mergeCell ref="JJD26:JJE26"/>
    <mergeCell ref="JJI26:JJJ26"/>
    <mergeCell ref="JHP26:JHQ26"/>
    <mergeCell ref="JHU26:JHV26"/>
    <mergeCell ref="JHZ26:JIA26"/>
    <mergeCell ref="JIE26:JIF26"/>
    <mergeCell ref="JIJ26:JIK26"/>
    <mergeCell ref="JGQ26:JGR26"/>
    <mergeCell ref="JGV26:JGW26"/>
    <mergeCell ref="JHA26:JHB26"/>
    <mergeCell ref="JHF26:JHG26"/>
    <mergeCell ref="JHK26:JHL26"/>
    <mergeCell ref="JFR26:JFS26"/>
    <mergeCell ref="JFW26:JFX26"/>
    <mergeCell ref="JGB26:JGC26"/>
    <mergeCell ref="JGG26:JGH26"/>
    <mergeCell ref="JGL26:JGM26"/>
    <mergeCell ref="JES26:JET26"/>
    <mergeCell ref="JEX26:JEY26"/>
    <mergeCell ref="JFC26:JFD26"/>
    <mergeCell ref="JFH26:JFI26"/>
    <mergeCell ref="JFM26:JFN26"/>
    <mergeCell ref="JDT26:JDU26"/>
    <mergeCell ref="JDY26:JDZ26"/>
    <mergeCell ref="JED26:JEE26"/>
    <mergeCell ref="JEI26:JEJ26"/>
    <mergeCell ref="JEN26:JEO26"/>
    <mergeCell ref="JQG26:JQH26"/>
    <mergeCell ref="JQL26:JQM26"/>
    <mergeCell ref="JQQ26:JQR26"/>
    <mergeCell ref="JQV26:JQW26"/>
    <mergeCell ref="JRA26:JRB26"/>
    <mergeCell ref="JPH26:JPI26"/>
    <mergeCell ref="JPM26:JPN26"/>
    <mergeCell ref="JPR26:JPS26"/>
    <mergeCell ref="JPW26:JPX26"/>
    <mergeCell ref="JQB26:JQC26"/>
    <mergeCell ref="JOI26:JOJ26"/>
    <mergeCell ref="JON26:JOO26"/>
    <mergeCell ref="JOS26:JOT26"/>
    <mergeCell ref="JOX26:JOY26"/>
    <mergeCell ref="JPC26:JPD26"/>
    <mergeCell ref="JNJ26:JNK26"/>
    <mergeCell ref="JNO26:JNP26"/>
    <mergeCell ref="JNT26:JNU26"/>
    <mergeCell ref="JNY26:JNZ26"/>
    <mergeCell ref="JOD26:JOE26"/>
    <mergeCell ref="JMK26:JML26"/>
    <mergeCell ref="JMP26:JMQ26"/>
    <mergeCell ref="JMU26:JMV26"/>
    <mergeCell ref="JMZ26:JNA26"/>
    <mergeCell ref="JNE26:JNF26"/>
    <mergeCell ref="JLL26:JLM26"/>
    <mergeCell ref="JLQ26:JLR26"/>
    <mergeCell ref="JLV26:JLW26"/>
    <mergeCell ref="JMA26:JMB26"/>
    <mergeCell ref="JMF26:JMG26"/>
    <mergeCell ref="JKM26:JKN26"/>
    <mergeCell ref="JKR26:JKS26"/>
    <mergeCell ref="JKW26:JKX26"/>
    <mergeCell ref="JLB26:JLC26"/>
    <mergeCell ref="JLG26:JLH26"/>
    <mergeCell ref="JWZ26:JXA26"/>
    <mergeCell ref="JXE26:JXF26"/>
    <mergeCell ref="JXJ26:JXK26"/>
    <mergeCell ref="JXO26:JXP26"/>
    <mergeCell ref="JXT26:JXU26"/>
    <mergeCell ref="JWA26:JWB26"/>
    <mergeCell ref="JWF26:JWG26"/>
    <mergeCell ref="JWK26:JWL26"/>
    <mergeCell ref="JWP26:JWQ26"/>
    <mergeCell ref="JWU26:JWV26"/>
    <mergeCell ref="JVB26:JVC26"/>
    <mergeCell ref="JVG26:JVH26"/>
    <mergeCell ref="JVL26:JVM26"/>
    <mergeCell ref="JVQ26:JVR26"/>
    <mergeCell ref="JVV26:JVW26"/>
    <mergeCell ref="JUC26:JUD26"/>
    <mergeCell ref="JUH26:JUI26"/>
    <mergeCell ref="JUM26:JUN26"/>
    <mergeCell ref="JUR26:JUS26"/>
    <mergeCell ref="JUW26:JUX26"/>
    <mergeCell ref="JTD26:JTE26"/>
    <mergeCell ref="JTI26:JTJ26"/>
    <mergeCell ref="JTN26:JTO26"/>
    <mergeCell ref="JTS26:JTT26"/>
    <mergeCell ref="JTX26:JTY26"/>
    <mergeCell ref="JSE26:JSF26"/>
    <mergeCell ref="JSJ26:JSK26"/>
    <mergeCell ref="JSO26:JSP26"/>
    <mergeCell ref="JST26:JSU26"/>
    <mergeCell ref="JSY26:JSZ26"/>
    <mergeCell ref="JRF26:JRG26"/>
    <mergeCell ref="JRK26:JRL26"/>
    <mergeCell ref="JRP26:JRQ26"/>
    <mergeCell ref="JRU26:JRV26"/>
    <mergeCell ref="JRZ26:JSA26"/>
    <mergeCell ref="KDS26:KDT26"/>
    <mergeCell ref="KDX26:KDY26"/>
    <mergeCell ref="KEC26:KED26"/>
    <mergeCell ref="KEH26:KEI26"/>
    <mergeCell ref="KEM26:KEN26"/>
    <mergeCell ref="KCT26:KCU26"/>
    <mergeCell ref="KCY26:KCZ26"/>
    <mergeCell ref="KDD26:KDE26"/>
    <mergeCell ref="KDI26:KDJ26"/>
    <mergeCell ref="KDN26:KDO26"/>
    <mergeCell ref="KBU26:KBV26"/>
    <mergeCell ref="KBZ26:KCA26"/>
    <mergeCell ref="KCE26:KCF26"/>
    <mergeCell ref="KCJ26:KCK26"/>
    <mergeCell ref="KCO26:KCP26"/>
    <mergeCell ref="KAV26:KAW26"/>
    <mergeCell ref="KBA26:KBB26"/>
    <mergeCell ref="KBF26:KBG26"/>
    <mergeCell ref="KBK26:KBL26"/>
    <mergeCell ref="KBP26:KBQ26"/>
    <mergeCell ref="JZW26:JZX26"/>
    <mergeCell ref="KAB26:KAC26"/>
    <mergeCell ref="KAG26:KAH26"/>
    <mergeCell ref="KAL26:KAM26"/>
    <mergeCell ref="KAQ26:KAR26"/>
    <mergeCell ref="JYX26:JYY26"/>
    <mergeCell ref="JZC26:JZD26"/>
    <mergeCell ref="JZH26:JZI26"/>
    <mergeCell ref="JZM26:JZN26"/>
    <mergeCell ref="JZR26:JZS26"/>
    <mergeCell ref="JXY26:JXZ26"/>
    <mergeCell ref="JYD26:JYE26"/>
    <mergeCell ref="JYI26:JYJ26"/>
    <mergeCell ref="JYN26:JYO26"/>
    <mergeCell ref="JYS26:JYT26"/>
    <mergeCell ref="KKL26:KKM26"/>
    <mergeCell ref="KKQ26:KKR26"/>
    <mergeCell ref="KKV26:KKW26"/>
    <mergeCell ref="KLA26:KLB26"/>
    <mergeCell ref="KLF26:KLG26"/>
    <mergeCell ref="KJM26:KJN26"/>
    <mergeCell ref="KJR26:KJS26"/>
    <mergeCell ref="KJW26:KJX26"/>
    <mergeCell ref="KKB26:KKC26"/>
    <mergeCell ref="KKG26:KKH26"/>
    <mergeCell ref="KIN26:KIO26"/>
    <mergeCell ref="KIS26:KIT26"/>
    <mergeCell ref="KIX26:KIY26"/>
    <mergeCell ref="KJC26:KJD26"/>
    <mergeCell ref="KJH26:KJI26"/>
    <mergeCell ref="KHO26:KHP26"/>
    <mergeCell ref="KHT26:KHU26"/>
    <mergeCell ref="KHY26:KHZ26"/>
    <mergeCell ref="KID26:KIE26"/>
    <mergeCell ref="KII26:KIJ26"/>
    <mergeCell ref="KGP26:KGQ26"/>
    <mergeCell ref="KGU26:KGV26"/>
    <mergeCell ref="KGZ26:KHA26"/>
    <mergeCell ref="KHE26:KHF26"/>
    <mergeCell ref="KHJ26:KHK26"/>
    <mergeCell ref="KFQ26:KFR26"/>
    <mergeCell ref="KFV26:KFW26"/>
    <mergeCell ref="KGA26:KGB26"/>
    <mergeCell ref="KGF26:KGG26"/>
    <mergeCell ref="KGK26:KGL26"/>
    <mergeCell ref="KER26:KES26"/>
    <mergeCell ref="KEW26:KEX26"/>
    <mergeCell ref="KFB26:KFC26"/>
    <mergeCell ref="KFG26:KFH26"/>
    <mergeCell ref="KFL26:KFM26"/>
    <mergeCell ref="KRE26:KRF26"/>
    <mergeCell ref="KRJ26:KRK26"/>
    <mergeCell ref="KRO26:KRP26"/>
    <mergeCell ref="KRT26:KRU26"/>
    <mergeCell ref="KRY26:KRZ26"/>
    <mergeCell ref="KQF26:KQG26"/>
    <mergeCell ref="KQK26:KQL26"/>
    <mergeCell ref="KQP26:KQQ26"/>
    <mergeCell ref="KQU26:KQV26"/>
    <mergeCell ref="KQZ26:KRA26"/>
    <mergeCell ref="KPG26:KPH26"/>
    <mergeCell ref="KPL26:KPM26"/>
    <mergeCell ref="KPQ26:KPR26"/>
    <mergeCell ref="KPV26:KPW26"/>
    <mergeCell ref="KQA26:KQB26"/>
    <mergeCell ref="KOH26:KOI26"/>
    <mergeCell ref="KOM26:KON26"/>
    <mergeCell ref="KOR26:KOS26"/>
    <mergeCell ref="KOW26:KOX26"/>
    <mergeCell ref="KPB26:KPC26"/>
    <mergeCell ref="KNI26:KNJ26"/>
    <mergeCell ref="KNN26:KNO26"/>
    <mergeCell ref="KNS26:KNT26"/>
    <mergeCell ref="KNX26:KNY26"/>
    <mergeCell ref="KOC26:KOD26"/>
    <mergeCell ref="KMJ26:KMK26"/>
    <mergeCell ref="KMO26:KMP26"/>
    <mergeCell ref="KMT26:KMU26"/>
    <mergeCell ref="KMY26:KMZ26"/>
    <mergeCell ref="KND26:KNE26"/>
    <mergeCell ref="KLK26:KLL26"/>
    <mergeCell ref="KLP26:KLQ26"/>
    <mergeCell ref="KLU26:KLV26"/>
    <mergeCell ref="KLZ26:KMA26"/>
    <mergeCell ref="KME26:KMF26"/>
    <mergeCell ref="KXX26:KXY26"/>
    <mergeCell ref="KYC26:KYD26"/>
    <mergeCell ref="KYH26:KYI26"/>
    <mergeCell ref="KYM26:KYN26"/>
    <mergeCell ref="KYR26:KYS26"/>
    <mergeCell ref="KWY26:KWZ26"/>
    <mergeCell ref="KXD26:KXE26"/>
    <mergeCell ref="KXI26:KXJ26"/>
    <mergeCell ref="KXN26:KXO26"/>
    <mergeCell ref="KXS26:KXT26"/>
    <mergeCell ref="KVZ26:KWA26"/>
    <mergeCell ref="KWE26:KWF26"/>
    <mergeCell ref="KWJ26:KWK26"/>
    <mergeCell ref="KWO26:KWP26"/>
    <mergeCell ref="KWT26:KWU26"/>
    <mergeCell ref="KVA26:KVB26"/>
    <mergeCell ref="KVF26:KVG26"/>
    <mergeCell ref="KVK26:KVL26"/>
    <mergeCell ref="KVP26:KVQ26"/>
    <mergeCell ref="KVU26:KVV26"/>
    <mergeCell ref="KUB26:KUC26"/>
    <mergeCell ref="KUG26:KUH26"/>
    <mergeCell ref="KUL26:KUM26"/>
    <mergeCell ref="KUQ26:KUR26"/>
    <mergeCell ref="KUV26:KUW26"/>
    <mergeCell ref="KTC26:KTD26"/>
    <mergeCell ref="KTH26:KTI26"/>
    <mergeCell ref="KTM26:KTN26"/>
    <mergeCell ref="KTR26:KTS26"/>
    <mergeCell ref="KTW26:KTX26"/>
    <mergeCell ref="KSD26:KSE26"/>
    <mergeCell ref="KSI26:KSJ26"/>
    <mergeCell ref="KSN26:KSO26"/>
    <mergeCell ref="KSS26:KST26"/>
    <mergeCell ref="KSX26:KSY26"/>
    <mergeCell ref="LEQ26:LER26"/>
    <mergeCell ref="LEV26:LEW26"/>
    <mergeCell ref="LFA26:LFB26"/>
    <mergeCell ref="LFF26:LFG26"/>
    <mergeCell ref="LFK26:LFL26"/>
    <mergeCell ref="LDR26:LDS26"/>
    <mergeCell ref="LDW26:LDX26"/>
    <mergeCell ref="LEB26:LEC26"/>
    <mergeCell ref="LEG26:LEH26"/>
    <mergeCell ref="LEL26:LEM26"/>
    <mergeCell ref="LCS26:LCT26"/>
    <mergeCell ref="LCX26:LCY26"/>
    <mergeCell ref="LDC26:LDD26"/>
    <mergeCell ref="LDH26:LDI26"/>
    <mergeCell ref="LDM26:LDN26"/>
    <mergeCell ref="LBT26:LBU26"/>
    <mergeCell ref="LBY26:LBZ26"/>
    <mergeCell ref="LCD26:LCE26"/>
    <mergeCell ref="LCI26:LCJ26"/>
    <mergeCell ref="LCN26:LCO26"/>
    <mergeCell ref="LAU26:LAV26"/>
    <mergeCell ref="LAZ26:LBA26"/>
    <mergeCell ref="LBE26:LBF26"/>
    <mergeCell ref="LBJ26:LBK26"/>
    <mergeCell ref="LBO26:LBP26"/>
    <mergeCell ref="KZV26:KZW26"/>
    <mergeCell ref="LAA26:LAB26"/>
    <mergeCell ref="LAF26:LAG26"/>
    <mergeCell ref="LAK26:LAL26"/>
    <mergeCell ref="LAP26:LAQ26"/>
    <mergeCell ref="KYW26:KYX26"/>
    <mergeCell ref="KZB26:KZC26"/>
    <mergeCell ref="KZG26:KZH26"/>
    <mergeCell ref="KZL26:KZM26"/>
    <mergeCell ref="KZQ26:KZR26"/>
    <mergeCell ref="LLJ26:LLK26"/>
    <mergeCell ref="LLO26:LLP26"/>
    <mergeCell ref="LLT26:LLU26"/>
    <mergeCell ref="LLY26:LLZ26"/>
    <mergeCell ref="LMD26:LME26"/>
    <mergeCell ref="LKK26:LKL26"/>
    <mergeCell ref="LKP26:LKQ26"/>
    <mergeCell ref="LKU26:LKV26"/>
    <mergeCell ref="LKZ26:LLA26"/>
    <mergeCell ref="LLE26:LLF26"/>
    <mergeCell ref="LJL26:LJM26"/>
    <mergeCell ref="LJQ26:LJR26"/>
    <mergeCell ref="LJV26:LJW26"/>
    <mergeCell ref="LKA26:LKB26"/>
    <mergeCell ref="LKF26:LKG26"/>
    <mergeCell ref="LIM26:LIN26"/>
    <mergeCell ref="LIR26:LIS26"/>
    <mergeCell ref="LIW26:LIX26"/>
    <mergeCell ref="LJB26:LJC26"/>
    <mergeCell ref="LJG26:LJH26"/>
    <mergeCell ref="LHN26:LHO26"/>
    <mergeCell ref="LHS26:LHT26"/>
    <mergeCell ref="LHX26:LHY26"/>
    <mergeCell ref="LIC26:LID26"/>
    <mergeCell ref="LIH26:LII26"/>
    <mergeCell ref="LGO26:LGP26"/>
    <mergeCell ref="LGT26:LGU26"/>
    <mergeCell ref="LGY26:LGZ26"/>
    <mergeCell ref="LHD26:LHE26"/>
    <mergeCell ref="LHI26:LHJ26"/>
    <mergeCell ref="LFP26:LFQ26"/>
    <mergeCell ref="LFU26:LFV26"/>
    <mergeCell ref="LFZ26:LGA26"/>
    <mergeCell ref="LGE26:LGF26"/>
    <mergeCell ref="LGJ26:LGK26"/>
    <mergeCell ref="LSC26:LSD26"/>
    <mergeCell ref="LSH26:LSI26"/>
    <mergeCell ref="LSM26:LSN26"/>
    <mergeCell ref="LSR26:LSS26"/>
    <mergeCell ref="LSW26:LSX26"/>
    <mergeCell ref="LRD26:LRE26"/>
    <mergeCell ref="LRI26:LRJ26"/>
    <mergeCell ref="LRN26:LRO26"/>
    <mergeCell ref="LRS26:LRT26"/>
    <mergeCell ref="LRX26:LRY26"/>
    <mergeCell ref="LQE26:LQF26"/>
    <mergeCell ref="LQJ26:LQK26"/>
    <mergeCell ref="LQO26:LQP26"/>
    <mergeCell ref="LQT26:LQU26"/>
    <mergeCell ref="LQY26:LQZ26"/>
    <mergeCell ref="LPF26:LPG26"/>
    <mergeCell ref="LPK26:LPL26"/>
    <mergeCell ref="LPP26:LPQ26"/>
    <mergeCell ref="LPU26:LPV26"/>
    <mergeCell ref="LPZ26:LQA26"/>
    <mergeCell ref="LOG26:LOH26"/>
    <mergeCell ref="LOL26:LOM26"/>
    <mergeCell ref="LOQ26:LOR26"/>
    <mergeCell ref="LOV26:LOW26"/>
    <mergeCell ref="LPA26:LPB26"/>
    <mergeCell ref="LNH26:LNI26"/>
    <mergeCell ref="LNM26:LNN26"/>
    <mergeCell ref="LNR26:LNS26"/>
    <mergeCell ref="LNW26:LNX26"/>
    <mergeCell ref="LOB26:LOC26"/>
    <mergeCell ref="LMI26:LMJ26"/>
    <mergeCell ref="LMN26:LMO26"/>
    <mergeCell ref="LMS26:LMT26"/>
    <mergeCell ref="LMX26:LMY26"/>
    <mergeCell ref="LNC26:LND26"/>
    <mergeCell ref="LYV26:LYW26"/>
    <mergeCell ref="LZA26:LZB26"/>
    <mergeCell ref="LZF26:LZG26"/>
    <mergeCell ref="LZK26:LZL26"/>
    <mergeCell ref="LZP26:LZQ26"/>
    <mergeCell ref="LXW26:LXX26"/>
    <mergeCell ref="LYB26:LYC26"/>
    <mergeCell ref="LYG26:LYH26"/>
    <mergeCell ref="LYL26:LYM26"/>
    <mergeCell ref="LYQ26:LYR26"/>
    <mergeCell ref="LWX26:LWY26"/>
    <mergeCell ref="LXC26:LXD26"/>
    <mergeCell ref="LXH26:LXI26"/>
    <mergeCell ref="LXM26:LXN26"/>
    <mergeCell ref="LXR26:LXS26"/>
    <mergeCell ref="LVY26:LVZ26"/>
    <mergeCell ref="LWD26:LWE26"/>
    <mergeCell ref="LWI26:LWJ26"/>
    <mergeCell ref="LWN26:LWO26"/>
    <mergeCell ref="LWS26:LWT26"/>
    <mergeCell ref="LUZ26:LVA26"/>
    <mergeCell ref="LVE26:LVF26"/>
    <mergeCell ref="LVJ26:LVK26"/>
    <mergeCell ref="LVO26:LVP26"/>
    <mergeCell ref="LVT26:LVU26"/>
    <mergeCell ref="LUA26:LUB26"/>
    <mergeCell ref="LUF26:LUG26"/>
    <mergeCell ref="LUK26:LUL26"/>
    <mergeCell ref="LUP26:LUQ26"/>
    <mergeCell ref="LUU26:LUV26"/>
    <mergeCell ref="LTB26:LTC26"/>
    <mergeCell ref="LTG26:LTH26"/>
    <mergeCell ref="LTL26:LTM26"/>
    <mergeCell ref="LTQ26:LTR26"/>
    <mergeCell ref="LTV26:LTW26"/>
    <mergeCell ref="MFO26:MFP26"/>
    <mergeCell ref="MFT26:MFU26"/>
    <mergeCell ref="MFY26:MFZ26"/>
    <mergeCell ref="MGD26:MGE26"/>
    <mergeCell ref="MGI26:MGJ26"/>
    <mergeCell ref="MEP26:MEQ26"/>
    <mergeCell ref="MEU26:MEV26"/>
    <mergeCell ref="MEZ26:MFA26"/>
    <mergeCell ref="MFE26:MFF26"/>
    <mergeCell ref="MFJ26:MFK26"/>
    <mergeCell ref="MDQ26:MDR26"/>
    <mergeCell ref="MDV26:MDW26"/>
    <mergeCell ref="MEA26:MEB26"/>
    <mergeCell ref="MEF26:MEG26"/>
    <mergeCell ref="MEK26:MEL26"/>
    <mergeCell ref="MCR26:MCS26"/>
    <mergeCell ref="MCW26:MCX26"/>
    <mergeCell ref="MDB26:MDC26"/>
    <mergeCell ref="MDG26:MDH26"/>
    <mergeCell ref="MDL26:MDM26"/>
    <mergeCell ref="MBS26:MBT26"/>
    <mergeCell ref="MBX26:MBY26"/>
    <mergeCell ref="MCC26:MCD26"/>
    <mergeCell ref="MCH26:MCI26"/>
    <mergeCell ref="MCM26:MCN26"/>
    <mergeCell ref="MAT26:MAU26"/>
    <mergeCell ref="MAY26:MAZ26"/>
    <mergeCell ref="MBD26:MBE26"/>
    <mergeCell ref="MBI26:MBJ26"/>
    <mergeCell ref="MBN26:MBO26"/>
    <mergeCell ref="LZU26:LZV26"/>
    <mergeCell ref="LZZ26:MAA26"/>
    <mergeCell ref="MAE26:MAF26"/>
    <mergeCell ref="MAJ26:MAK26"/>
    <mergeCell ref="MAO26:MAP26"/>
    <mergeCell ref="MMH26:MMI26"/>
    <mergeCell ref="MMM26:MMN26"/>
    <mergeCell ref="MMR26:MMS26"/>
    <mergeCell ref="MMW26:MMX26"/>
    <mergeCell ref="MNB26:MNC26"/>
    <mergeCell ref="MLI26:MLJ26"/>
    <mergeCell ref="MLN26:MLO26"/>
    <mergeCell ref="MLS26:MLT26"/>
    <mergeCell ref="MLX26:MLY26"/>
    <mergeCell ref="MMC26:MMD26"/>
    <mergeCell ref="MKJ26:MKK26"/>
    <mergeCell ref="MKO26:MKP26"/>
    <mergeCell ref="MKT26:MKU26"/>
    <mergeCell ref="MKY26:MKZ26"/>
    <mergeCell ref="MLD26:MLE26"/>
    <mergeCell ref="MJK26:MJL26"/>
    <mergeCell ref="MJP26:MJQ26"/>
    <mergeCell ref="MJU26:MJV26"/>
    <mergeCell ref="MJZ26:MKA26"/>
    <mergeCell ref="MKE26:MKF26"/>
    <mergeCell ref="MIL26:MIM26"/>
    <mergeCell ref="MIQ26:MIR26"/>
    <mergeCell ref="MIV26:MIW26"/>
    <mergeCell ref="MJA26:MJB26"/>
    <mergeCell ref="MJF26:MJG26"/>
    <mergeCell ref="MHM26:MHN26"/>
    <mergeCell ref="MHR26:MHS26"/>
    <mergeCell ref="MHW26:MHX26"/>
    <mergeCell ref="MIB26:MIC26"/>
    <mergeCell ref="MIG26:MIH26"/>
    <mergeCell ref="MGN26:MGO26"/>
    <mergeCell ref="MGS26:MGT26"/>
    <mergeCell ref="MGX26:MGY26"/>
    <mergeCell ref="MHC26:MHD26"/>
    <mergeCell ref="MHH26:MHI26"/>
    <mergeCell ref="MTA26:MTB26"/>
    <mergeCell ref="MTF26:MTG26"/>
    <mergeCell ref="MTK26:MTL26"/>
    <mergeCell ref="MTP26:MTQ26"/>
    <mergeCell ref="MTU26:MTV26"/>
    <mergeCell ref="MSB26:MSC26"/>
    <mergeCell ref="MSG26:MSH26"/>
    <mergeCell ref="MSL26:MSM26"/>
    <mergeCell ref="MSQ26:MSR26"/>
    <mergeCell ref="MSV26:MSW26"/>
    <mergeCell ref="MRC26:MRD26"/>
    <mergeCell ref="MRH26:MRI26"/>
    <mergeCell ref="MRM26:MRN26"/>
    <mergeCell ref="MRR26:MRS26"/>
    <mergeCell ref="MRW26:MRX26"/>
    <mergeCell ref="MQD26:MQE26"/>
    <mergeCell ref="MQI26:MQJ26"/>
    <mergeCell ref="MQN26:MQO26"/>
    <mergeCell ref="MQS26:MQT26"/>
    <mergeCell ref="MQX26:MQY26"/>
    <mergeCell ref="MPE26:MPF26"/>
    <mergeCell ref="MPJ26:MPK26"/>
    <mergeCell ref="MPO26:MPP26"/>
    <mergeCell ref="MPT26:MPU26"/>
    <mergeCell ref="MPY26:MPZ26"/>
    <mergeCell ref="MOF26:MOG26"/>
    <mergeCell ref="MOK26:MOL26"/>
    <mergeCell ref="MOP26:MOQ26"/>
    <mergeCell ref="MOU26:MOV26"/>
    <mergeCell ref="MOZ26:MPA26"/>
    <mergeCell ref="MNG26:MNH26"/>
    <mergeCell ref="MNL26:MNM26"/>
    <mergeCell ref="MNQ26:MNR26"/>
    <mergeCell ref="MNV26:MNW26"/>
    <mergeCell ref="MOA26:MOB26"/>
    <mergeCell ref="MZT26:MZU26"/>
    <mergeCell ref="MZY26:MZZ26"/>
    <mergeCell ref="NAD26:NAE26"/>
    <mergeCell ref="NAI26:NAJ26"/>
    <mergeCell ref="NAN26:NAO26"/>
    <mergeCell ref="MYU26:MYV26"/>
    <mergeCell ref="MYZ26:MZA26"/>
    <mergeCell ref="MZE26:MZF26"/>
    <mergeCell ref="MZJ26:MZK26"/>
    <mergeCell ref="MZO26:MZP26"/>
    <mergeCell ref="MXV26:MXW26"/>
    <mergeCell ref="MYA26:MYB26"/>
    <mergeCell ref="MYF26:MYG26"/>
    <mergeCell ref="MYK26:MYL26"/>
    <mergeCell ref="MYP26:MYQ26"/>
    <mergeCell ref="MWW26:MWX26"/>
    <mergeCell ref="MXB26:MXC26"/>
    <mergeCell ref="MXG26:MXH26"/>
    <mergeCell ref="MXL26:MXM26"/>
    <mergeCell ref="MXQ26:MXR26"/>
    <mergeCell ref="MVX26:MVY26"/>
    <mergeCell ref="MWC26:MWD26"/>
    <mergeCell ref="MWH26:MWI26"/>
    <mergeCell ref="MWM26:MWN26"/>
    <mergeCell ref="MWR26:MWS26"/>
    <mergeCell ref="MUY26:MUZ26"/>
    <mergeCell ref="MVD26:MVE26"/>
    <mergeCell ref="MVI26:MVJ26"/>
    <mergeCell ref="MVN26:MVO26"/>
    <mergeCell ref="MVS26:MVT26"/>
    <mergeCell ref="MTZ26:MUA26"/>
    <mergeCell ref="MUE26:MUF26"/>
    <mergeCell ref="MUJ26:MUK26"/>
    <mergeCell ref="MUO26:MUP26"/>
    <mergeCell ref="MUT26:MUU26"/>
    <mergeCell ref="NGM26:NGN26"/>
    <mergeCell ref="NGR26:NGS26"/>
    <mergeCell ref="NGW26:NGX26"/>
    <mergeCell ref="NHB26:NHC26"/>
    <mergeCell ref="NHG26:NHH26"/>
    <mergeCell ref="NFN26:NFO26"/>
    <mergeCell ref="NFS26:NFT26"/>
    <mergeCell ref="NFX26:NFY26"/>
    <mergeCell ref="NGC26:NGD26"/>
    <mergeCell ref="NGH26:NGI26"/>
    <mergeCell ref="NEO26:NEP26"/>
    <mergeCell ref="NET26:NEU26"/>
    <mergeCell ref="NEY26:NEZ26"/>
    <mergeCell ref="NFD26:NFE26"/>
    <mergeCell ref="NFI26:NFJ26"/>
    <mergeCell ref="NDP26:NDQ26"/>
    <mergeCell ref="NDU26:NDV26"/>
    <mergeCell ref="NDZ26:NEA26"/>
    <mergeCell ref="NEE26:NEF26"/>
    <mergeCell ref="NEJ26:NEK26"/>
    <mergeCell ref="NCQ26:NCR26"/>
    <mergeCell ref="NCV26:NCW26"/>
    <mergeCell ref="NDA26:NDB26"/>
    <mergeCell ref="NDF26:NDG26"/>
    <mergeCell ref="NDK26:NDL26"/>
    <mergeCell ref="NBR26:NBS26"/>
    <mergeCell ref="NBW26:NBX26"/>
    <mergeCell ref="NCB26:NCC26"/>
    <mergeCell ref="NCG26:NCH26"/>
    <mergeCell ref="NCL26:NCM26"/>
    <mergeCell ref="NAS26:NAT26"/>
    <mergeCell ref="NAX26:NAY26"/>
    <mergeCell ref="NBC26:NBD26"/>
    <mergeCell ref="NBH26:NBI26"/>
    <mergeCell ref="NBM26:NBN26"/>
    <mergeCell ref="NNF26:NNG26"/>
    <mergeCell ref="NNK26:NNL26"/>
    <mergeCell ref="NNP26:NNQ26"/>
    <mergeCell ref="NNU26:NNV26"/>
    <mergeCell ref="NNZ26:NOA26"/>
    <mergeCell ref="NMG26:NMH26"/>
    <mergeCell ref="NML26:NMM26"/>
    <mergeCell ref="NMQ26:NMR26"/>
    <mergeCell ref="NMV26:NMW26"/>
    <mergeCell ref="NNA26:NNB26"/>
    <mergeCell ref="NLH26:NLI26"/>
    <mergeCell ref="NLM26:NLN26"/>
    <mergeCell ref="NLR26:NLS26"/>
    <mergeCell ref="NLW26:NLX26"/>
    <mergeCell ref="NMB26:NMC26"/>
    <mergeCell ref="NKI26:NKJ26"/>
    <mergeCell ref="NKN26:NKO26"/>
    <mergeCell ref="NKS26:NKT26"/>
    <mergeCell ref="NKX26:NKY26"/>
    <mergeCell ref="NLC26:NLD26"/>
    <mergeCell ref="NJJ26:NJK26"/>
    <mergeCell ref="NJO26:NJP26"/>
    <mergeCell ref="NJT26:NJU26"/>
    <mergeCell ref="NJY26:NJZ26"/>
    <mergeCell ref="NKD26:NKE26"/>
    <mergeCell ref="NIK26:NIL26"/>
    <mergeCell ref="NIP26:NIQ26"/>
    <mergeCell ref="NIU26:NIV26"/>
    <mergeCell ref="NIZ26:NJA26"/>
    <mergeCell ref="NJE26:NJF26"/>
    <mergeCell ref="NHL26:NHM26"/>
    <mergeCell ref="NHQ26:NHR26"/>
    <mergeCell ref="NHV26:NHW26"/>
    <mergeCell ref="NIA26:NIB26"/>
    <mergeCell ref="NIF26:NIG26"/>
    <mergeCell ref="NTY26:NTZ26"/>
    <mergeCell ref="NUD26:NUE26"/>
    <mergeCell ref="NUI26:NUJ26"/>
    <mergeCell ref="NUN26:NUO26"/>
    <mergeCell ref="NUS26:NUT26"/>
    <mergeCell ref="NSZ26:NTA26"/>
    <mergeCell ref="NTE26:NTF26"/>
    <mergeCell ref="NTJ26:NTK26"/>
    <mergeCell ref="NTO26:NTP26"/>
    <mergeCell ref="NTT26:NTU26"/>
    <mergeCell ref="NSA26:NSB26"/>
    <mergeCell ref="NSF26:NSG26"/>
    <mergeCell ref="NSK26:NSL26"/>
    <mergeCell ref="NSP26:NSQ26"/>
    <mergeCell ref="NSU26:NSV26"/>
    <mergeCell ref="NRB26:NRC26"/>
    <mergeCell ref="NRG26:NRH26"/>
    <mergeCell ref="NRL26:NRM26"/>
    <mergeCell ref="NRQ26:NRR26"/>
    <mergeCell ref="NRV26:NRW26"/>
    <mergeCell ref="NQC26:NQD26"/>
    <mergeCell ref="NQH26:NQI26"/>
    <mergeCell ref="NQM26:NQN26"/>
    <mergeCell ref="NQR26:NQS26"/>
    <mergeCell ref="NQW26:NQX26"/>
    <mergeCell ref="NPD26:NPE26"/>
    <mergeCell ref="NPI26:NPJ26"/>
    <mergeCell ref="NPN26:NPO26"/>
    <mergeCell ref="NPS26:NPT26"/>
    <mergeCell ref="NPX26:NPY26"/>
    <mergeCell ref="NOE26:NOF26"/>
    <mergeCell ref="NOJ26:NOK26"/>
    <mergeCell ref="NOO26:NOP26"/>
    <mergeCell ref="NOT26:NOU26"/>
    <mergeCell ref="NOY26:NOZ26"/>
    <mergeCell ref="OAR26:OAS26"/>
    <mergeCell ref="OAW26:OAX26"/>
    <mergeCell ref="OBB26:OBC26"/>
    <mergeCell ref="OBG26:OBH26"/>
    <mergeCell ref="OBL26:OBM26"/>
    <mergeCell ref="NZS26:NZT26"/>
    <mergeCell ref="NZX26:NZY26"/>
    <mergeCell ref="OAC26:OAD26"/>
    <mergeCell ref="OAH26:OAI26"/>
    <mergeCell ref="OAM26:OAN26"/>
    <mergeCell ref="NYT26:NYU26"/>
    <mergeCell ref="NYY26:NYZ26"/>
    <mergeCell ref="NZD26:NZE26"/>
    <mergeCell ref="NZI26:NZJ26"/>
    <mergeCell ref="NZN26:NZO26"/>
    <mergeCell ref="NXU26:NXV26"/>
    <mergeCell ref="NXZ26:NYA26"/>
    <mergeCell ref="NYE26:NYF26"/>
    <mergeCell ref="NYJ26:NYK26"/>
    <mergeCell ref="NYO26:NYP26"/>
    <mergeCell ref="NWV26:NWW26"/>
    <mergeCell ref="NXA26:NXB26"/>
    <mergeCell ref="NXF26:NXG26"/>
    <mergeCell ref="NXK26:NXL26"/>
    <mergeCell ref="NXP26:NXQ26"/>
    <mergeCell ref="NVW26:NVX26"/>
    <mergeCell ref="NWB26:NWC26"/>
    <mergeCell ref="NWG26:NWH26"/>
    <mergeCell ref="NWL26:NWM26"/>
    <mergeCell ref="NWQ26:NWR26"/>
    <mergeCell ref="NUX26:NUY26"/>
    <mergeCell ref="NVC26:NVD26"/>
    <mergeCell ref="NVH26:NVI26"/>
    <mergeCell ref="NVM26:NVN26"/>
    <mergeCell ref="NVR26:NVS26"/>
    <mergeCell ref="OHK26:OHL26"/>
    <mergeCell ref="OHP26:OHQ26"/>
    <mergeCell ref="OHU26:OHV26"/>
    <mergeCell ref="OHZ26:OIA26"/>
    <mergeCell ref="OIE26:OIF26"/>
    <mergeCell ref="OGL26:OGM26"/>
    <mergeCell ref="OGQ26:OGR26"/>
    <mergeCell ref="OGV26:OGW26"/>
    <mergeCell ref="OHA26:OHB26"/>
    <mergeCell ref="OHF26:OHG26"/>
    <mergeCell ref="OFM26:OFN26"/>
    <mergeCell ref="OFR26:OFS26"/>
    <mergeCell ref="OFW26:OFX26"/>
    <mergeCell ref="OGB26:OGC26"/>
    <mergeCell ref="OGG26:OGH26"/>
    <mergeCell ref="OEN26:OEO26"/>
    <mergeCell ref="OES26:OET26"/>
    <mergeCell ref="OEX26:OEY26"/>
    <mergeCell ref="OFC26:OFD26"/>
    <mergeCell ref="OFH26:OFI26"/>
    <mergeCell ref="ODO26:ODP26"/>
    <mergeCell ref="ODT26:ODU26"/>
    <mergeCell ref="ODY26:ODZ26"/>
    <mergeCell ref="OED26:OEE26"/>
    <mergeCell ref="OEI26:OEJ26"/>
    <mergeCell ref="OCP26:OCQ26"/>
    <mergeCell ref="OCU26:OCV26"/>
    <mergeCell ref="OCZ26:ODA26"/>
    <mergeCell ref="ODE26:ODF26"/>
    <mergeCell ref="ODJ26:ODK26"/>
    <mergeCell ref="OBQ26:OBR26"/>
    <mergeCell ref="OBV26:OBW26"/>
    <mergeCell ref="OCA26:OCB26"/>
    <mergeCell ref="OCF26:OCG26"/>
    <mergeCell ref="OCK26:OCL26"/>
    <mergeCell ref="OOD26:OOE26"/>
    <mergeCell ref="OOI26:OOJ26"/>
    <mergeCell ref="OON26:OOO26"/>
    <mergeCell ref="OOS26:OOT26"/>
    <mergeCell ref="OOX26:OOY26"/>
    <mergeCell ref="ONE26:ONF26"/>
    <mergeCell ref="ONJ26:ONK26"/>
    <mergeCell ref="ONO26:ONP26"/>
    <mergeCell ref="ONT26:ONU26"/>
    <mergeCell ref="ONY26:ONZ26"/>
    <mergeCell ref="OMF26:OMG26"/>
    <mergeCell ref="OMK26:OML26"/>
    <mergeCell ref="OMP26:OMQ26"/>
    <mergeCell ref="OMU26:OMV26"/>
    <mergeCell ref="OMZ26:ONA26"/>
    <mergeCell ref="OLG26:OLH26"/>
    <mergeCell ref="OLL26:OLM26"/>
    <mergeCell ref="OLQ26:OLR26"/>
    <mergeCell ref="OLV26:OLW26"/>
    <mergeCell ref="OMA26:OMB26"/>
    <mergeCell ref="OKH26:OKI26"/>
    <mergeCell ref="OKM26:OKN26"/>
    <mergeCell ref="OKR26:OKS26"/>
    <mergeCell ref="OKW26:OKX26"/>
    <mergeCell ref="OLB26:OLC26"/>
    <mergeCell ref="OJI26:OJJ26"/>
    <mergeCell ref="OJN26:OJO26"/>
    <mergeCell ref="OJS26:OJT26"/>
    <mergeCell ref="OJX26:OJY26"/>
    <mergeCell ref="OKC26:OKD26"/>
    <mergeCell ref="OIJ26:OIK26"/>
    <mergeCell ref="OIO26:OIP26"/>
    <mergeCell ref="OIT26:OIU26"/>
    <mergeCell ref="OIY26:OIZ26"/>
    <mergeCell ref="OJD26:OJE26"/>
    <mergeCell ref="OUW26:OUX26"/>
    <mergeCell ref="OVB26:OVC26"/>
    <mergeCell ref="OVG26:OVH26"/>
    <mergeCell ref="OVL26:OVM26"/>
    <mergeCell ref="OVQ26:OVR26"/>
    <mergeCell ref="OTX26:OTY26"/>
    <mergeCell ref="OUC26:OUD26"/>
    <mergeCell ref="OUH26:OUI26"/>
    <mergeCell ref="OUM26:OUN26"/>
    <mergeCell ref="OUR26:OUS26"/>
    <mergeCell ref="OSY26:OSZ26"/>
    <mergeCell ref="OTD26:OTE26"/>
    <mergeCell ref="OTI26:OTJ26"/>
    <mergeCell ref="OTN26:OTO26"/>
    <mergeCell ref="OTS26:OTT26"/>
    <mergeCell ref="ORZ26:OSA26"/>
    <mergeCell ref="OSE26:OSF26"/>
    <mergeCell ref="OSJ26:OSK26"/>
    <mergeCell ref="OSO26:OSP26"/>
    <mergeCell ref="OST26:OSU26"/>
    <mergeCell ref="ORA26:ORB26"/>
    <mergeCell ref="ORF26:ORG26"/>
    <mergeCell ref="ORK26:ORL26"/>
    <mergeCell ref="ORP26:ORQ26"/>
    <mergeCell ref="ORU26:ORV26"/>
    <mergeCell ref="OQB26:OQC26"/>
    <mergeCell ref="OQG26:OQH26"/>
    <mergeCell ref="OQL26:OQM26"/>
    <mergeCell ref="OQQ26:OQR26"/>
    <mergeCell ref="OQV26:OQW26"/>
    <mergeCell ref="OPC26:OPD26"/>
    <mergeCell ref="OPH26:OPI26"/>
    <mergeCell ref="OPM26:OPN26"/>
    <mergeCell ref="OPR26:OPS26"/>
    <mergeCell ref="OPW26:OPX26"/>
    <mergeCell ref="PBP26:PBQ26"/>
    <mergeCell ref="PBU26:PBV26"/>
    <mergeCell ref="PBZ26:PCA26"/>
    <mergeCell ref="PCE26:PCF26"/>
    <mergeCell ref="PCJ26:PCK26"/>
    <mergeCell ref="PAQ26:PAR26"/>
    <mergeCell ref="PAV26:PAW26"/>
    <mergeCell ref="PBA26:PBB26"/>
    <mergeCell ref="PBF26:PBG26"/>
    <mergeCell ref="PBK26:PBL26"/>
    <mergeCell ref="OZR26:OZS26"/>
    <mergeCell ref="OZW26:OZX26"/>
    <mergeCell ref="PAB26:PAC26"/>
    <mergeCell ref="PAG26:PAH26"/>
    <mergeCell ref="PAL26:PAM26"/>
    <mergeCell ref="OYS26:OYT26"/>
    <mergeCell ref="OYX26:OYY26"/>
    <mergeCell ref="OZC26:OZD26"/>
    <mergeCell ref="OZH26:OZI26"/>
    <mergeCell ref="OZM26:OZN26"/>
    <mergeCell ref="OXT26:OXU26"/>
    <mergeCell ref="OXY26:OXZ26"/>
    <mergeCell ref="OYD26:OYE26"/>
    <mergeCell ref="OYI26:OYJ26"/>
    <mergeCell ref="OYN26:OYO26"/>
    <mergeCell ref="OWU26:OWV26"/>
    <mergeCell ref="OWZ26:OXA26"/>
    <mergeCell ref="OXE26:OXF26"/>
    <mergeCell ref="OXJ26:OXK26"/>
    <mergeCell ref="OXO26:OXP26"/>
    <mergeCell ref="OVV26:OVW26"/>
    <mergeCell ref="OWA26:OWB26"/>
    <mergeCell ref="OWF26:OWG26"/>
    <mergeCell ref="OWK26:OWL26"/>
    <mergeCell ref="OWP26:OWQ26"/>
    <mergeCell ref="PII26:PIJ26"/>
    <mergeCell ref="PIN26:PIO26"/>
    <mergeCell ref="PIS26:PIT26"/>
    <mergeCell ref="PIX26:PIY26"/>
    <mergeCell ref="PJC26:PJD26"/>
    <mergeCell ref="PHJ26:PHK26"/>
    <mergeCell ref="PHO26:PHP26"/>
    <mergeCell ref="PHT26:PHU26"/>
    <mergeCell ref="PHY26:PHZ26"/>
    <mergeCell ref="PID26:PIE26"/>
    <mergeCell ref="PGK26:PGL26"/>
    <mergeCell ref="PGP26:PGQ26"/>
    <mergeCell ref="PGU26:PGV26"/>
    <mergeCell ref="PGZ26:PHA26"/>
    <mergeCell ref="PHE26:PHF26"/>
    <mergeCell ref="PFL26:PFM26"/>
    <mergeCell ref="PFQ26:PFR26"/>
    <mergeCell ref="PFV26:PFW26"/>
    <mergeCell ref="PGA26:PGB26"/>
    <mergeCell ref="PGF26:PGG26"/>
    <mergeCell ref="PEM26:PEN26"/>
    <mergeCell ref="PER26:PES26"/>
    <mergeCell ref="PEW26:PEX26"/>
    <mergeCell ref="PFB26:PFC26"/>
    <mergeCell ref="PFG26:PFH26"/>
    <mergeCell ref="PDN26:PDO26"/>
    <mergeCell ref="PDS26:PDT26"/>
    <mergeCell ref="PDX26:PDY26"/>
    <mergeCell ref="PEC26:PED26"/>
    <mergeCell ref="PEH26:PEI26"/>
    <mergeCell ref="PCO26:PCP26"/>
    <mergeCell ref="PCT26:PCU26"/>
    <mergeCell ref="PCY26:PCZ26"/>
    <mergeCell ref="PDD26:PDE26"/>
    <mergeCell ref="PDI26:PDJ26"/>
    <mergeCell ref="PPB26:PPC26"/>
    <mergeCell ref="PPG26:PPH26"/>
    <mergeCell ref="PPL26:PPM26"/>
    <mergeCell ref="PPQ26:PPR26"/>
    <mergeCell ref="PPV26:PPW26"/>
    <mergeCell ref="POC26:POD26"/>
    <mergeCell ref="POH26:POI26"/>
    <mergeCell ref="POM26:PON26"/>
    <mergeCell ref="POR26:POS26"/>
    <mergeCell ref="POW26:POX26"/>
    <mergeCell ref="PND26:PNE26"/>
    <mergeCell ref="PNI26:PNJ26"/>
    <mergeCell ref="PNN26:PNO26"/>
    <mergeCell ref="PNS26:PNT26"/>
    <mergeCell ref="PNX26:PNY26"/>
    <mergeCell ref="PME26:PMF26"/>
    <mergeCell ref="PMJ26:PMK26"/>
    <mergeCell ref="PMO26:PMP26"/>
    <mergeCell ref="PMT26:PMU26"/>
    <mergeCell ref="PMY26:PMZ26"/>
    <mergeCell ref="PLF26:PLG26"/>
    <mergeCell ref="PLK26:PLL26"/>
    <mergeCell ref="PLP26:PLQ26"/>
    <mergeCell ref="PLU26:PLV26"/>
    <mergeCell ref="PLZ26:PMA26"/>
    <mergeCell ref="PKG26:PKH26"/>
    <mergeCell ref="PKL26:PKM26"/>
    <mergeCell ref="PKQ26:PKR26"/>
    <mergeCell ref="PKV26:PKW26"/>
    <mergeCell ref="PLA26:PLB26"/>
    <mergeCell ref="PJH26:PJI26"/>
    <mergeCell ref="PJM26:PJN26"/>
    <mergeCell ref="PJR26:PJS26"/>
    <mergeCell ref="PJW26:PJX26"/>
    <mergeCell ref="PKB26:PKC26"/>
    <mergeCell ref="PVU26:PVV26"/>
    <mergeCell ref="PVZ26:PWA26"/>
    <mergeCell ref="PWE26:PWF26"/>
    <mergeCell ref="PWJ26:PWK26"/>
    <mergeCell ref="PWO26:PWP26"/>
    <mergeCell ref="PUV26:PUW26"/>
    <mergeCell ref="PVA26:PVB26"/>
    <mergeCell ref="PVF26:PVG26"/>
    <mergeCell ref="PVK26:PVL26"/>
    <mergeCell ref="PVP26:PVQ26"/>
    <mergeCell ref="PTW26:PTX26"/>
    <mergeCell ref="PUB26:PUC26"/>
    <mergeCell ref="PUG26:PUH26"/>
    <mergeCell ref="PUL26:PUM26"/>
    <mergeCell ref="PUQ26:PUR26"/>
    <mergeCell ref="PSX26:PSY26"/>
    <mergeCell ref="PTC26:PTD26"/>
    <mergeCell ref="PTH26:PTI26"/>
    <mergeCell ref="PTM26:PTN26"/>
    <mergeCell ref="PTR26:PTS26"/>
    <mergeCell ref="PRY26:PRZ26"/>
    <mergeCell ref="PSD26:PSE26"/>
    <mergeCell ref="PSI26:PSJ26"/>
    <mergeCell ref="PSN26:PSO26"/>
    <mergeCell ref="PSS26:PST26"/>
    <mergeCell ref="PQZ26:PRA26"/>
    <mergeCell ref="PRE26:PRF26"/>
    <mergeCell ref="PRJ26:PRK26"/>
    <mergeCell ref="PRO26:PRP26"/>
    <mergeCell ref="PRT26:PRU26"/>
    <mergeCell ref="PQA26:PQB26"/>
    <mergeCell ref="PQF26:PQG26"/>
    <mergeCell ref="PQK26:PQL26"/>
    <mergeCell ref="PQP26:PQQ26"/>
    <mergeCell ref="PQU26:PQV26"/>
    <mergeCell ref="QCN26:QCO26"/>
    <mergeCell ref="QCS26:QCT26"/>
    <mergeCell ref="QCX26:QCY26"/>
    <mergeCell ref="QDC26:QDD26"/>
    <mergeCell ref="QDH26:QDI26"/>
    <mergeCell ref="QBO26:QBP26"/>
    <mergeCell ref="QBT26:QBU26"/>
    <mergeCell ref="QBY26:QBZ26"/>
    <mergeCell ref="QCD26:QCE26"/>
    <mergeCell ref="QCI26:QCJ26"/>
    <mergeCell ref="QAP26:QAQ26"/>
    <mergeCell ref="QAU26:QAV26"/>
    <mergeCell ref="QAZ26:QBA26"/>
    <mergeCell ref="QBE26:QBF26"/>
    <mergeCell ref="QBJ26:QBK26"/>
    <mergeCell ref="PZQ26:PZR26"/>
    <mergeCell ref="PZV26:PZW26"/>
    <mergeCell ref="QAA26:QAB26"/>
    <mergeCell ref="QAF26:QAG26"/>
    <mergeCell ref="QAK26:QAL26"/>
    <mergeCell ref="PYR26:PYS26"/>
    <mergeCell ref="PYW26:PYX26"/>
    <mergeCell ref="PZB26:PZC26"/>
    <mergeCell ref="PZG26:PZH26"/>
    <mergeCell ref="PZL26:PZM26"/>
    <mergeCell ref="PXS26:PXT26"/>
    <mergeCell ref="PXX26:PXY26"/>
    <mergeCell ref="PYC26:PYD26"/>
    <mergeCell ref="PYH26:PYI26"/>
    <mergeCell ref="PYM26:PYN26"/>
    <mergeCell ref="PWT26:PWU26"/>
    <mergeCell ref="PWY26:PWZ26"/>
    <mergeCell ref="PXD26:PXE26"/>
    <mergeCell ref="PXI26:PXJ26"/>
    <mergeCell ref="PXN26:PXO26"/>
    <mergeCell ref="QJG26:QJH26"/>
    <mergeCell ref="QJL26:QJM26"/>
    <mergeCell ref="QJQ26:QJR26"/>
    <mergeCell ref="QJV26:QJW26"/>
    <mergeCell ref="QKA26:QKB26"/>
    <mergeCell ref="QIH26:QII26"/>
    <mergeCell ref="QIM26:QIN26"/>
    <mergeCell ref="QIR26:QIS26"/>
    <mergeCell ref="QIW26:QIX26"/>
    <mergeCell ref="QJB26:QJC26"/>
    <mergeCell ref="QHI26:QHJ26"/>
    <mergeCell ref="QHN26:QHO26"/>
    <mergeCell ref="QHS26:QHT26"/>
    <mergeCell ref="QHX26:QHY26"/>
    <mergeCell ref="QIC26:QID26"/>
    <mergeCell ref="QGJ26:QGK26"/>
    <mergeCell ref="QGO26:QGP26"/>
    <mergeCell ref="QGT26:QGU26"/>
    <mergeCell ref="QGY26:QGZ26"/>
    <mergeCell ref="QHD26:QHE26"/>
    <mergeCell ref="QFK26:QFL26"/>
    <mergeCell ref="QFP26:QFQ26"/>
    <mergeCell ref="QFU26:QFV26"/>
    <mergeCell ref="QFZ26:QGA26"/>
    <mergeCell ref="QGE26:QGF26"/>
    <mergeCell ref="QEL26:QEM26"/>
    <mergeCell ref="QEQ26:QER26"/>
    <mergeCell ref="QEV26:QEW26"/>
    <mergeCell ref="QFA26:QFB26"/>
    <mergeCell ref="QFF26:QFG26"/>
    <mergeCell ref="QDM26:QDN26"/>
    <mergeCell ref="QDR26:QDS26"/>
    <mergeCell ref="QDW26:QDX26"/>
    <mergeCell ref="QEB26:QEC26"/>
    <mergeCell ref="QEG26:QEH26"/>
    <mergeCell ref="QPZ26:QQA26"/>
    <mergeCell ref="QQE26:QQF26"/>
    <mergeCell ref="QQJ26:QQK26"/>
    <mergeCell ref="QQO26:QQP26"/>
    <mergeCell ref="QQT26:QQU26"/>
    <mergeCell ref="QPA26:QPB26"/>
    <mergeCell ref="QPF26:QPG26"/>
    <mergeCell ref="QPK26:QPL26"/>
    <mergeCell ref="QPP26:QPQ26"/>
    <mergeCell ref="QPU26:QPV26"/>
    <mergeCell ref="QOB26:QOC26"/>
    <mergeCell ref="QOG26:QOH26"/>
    <mergeCell ref="QOL26:QOM26"/>
    <mergeCell ref="QOQ26:QOR26"/>
    <mergeCell ref="QOV26:QOW26"/>
    <mergeCell ref="QNC26:QND26"/>
    <mergeCell ref="QNH26:QNI26"/>
    <mergeCell ref="QNM26:QNN26"/>
    <mergeCell ref="QNR26:QNS26"/>
    <mergeCell ref="QNW26:QNX26"/>
    <mergeCell ref="QMD26:QME26"/>
    <mergeCell ref="QMI26:QMJ26"/>
    <mergeCell ref="QMN26:QMO26"/>
    <mergeCell ref="QMS26:QMT26"/>
    <mergeCell ref="QMX26:QMY26"/>
    <mergeCell ref="QLE26:QLF26"/>
    <mergeCell ref="QLJ26:QLK26"/>
    <mergeCell ref="QLO26:QLP26"/>
    <mergeCell ref="QLT26:QLU26"/>
    <mergeCell ref="QLY26:QLZ26"/>
    <mergeCell ref="QKF26:QKG26"/>
    <mergeCell ref="QKK26:QKL26"/>
    <mergeCell ref="QKP26:QKQ26"/>
    <mergeCell ref="QKU26:QKV26"/>
    <mergeCell ref="QKZ26:QLA26"/>
    <mergeCell ref="QWS26:QWT26"/>
    <mergeCell ref="QWX26:QWY26"/>
    <mergeCell ref="QXC26:QXD26"/>
    <mergeCell ref="QXH26:QXI26"/>
    <mergeCell ref="QXM26:QXN26"/>
    <mergeCell ref="QVT26:QVU26"/>
    <mergeCell ref="QVY26:QVZ26"/>
    <mergeCell ref="QWD26:QWE26"/>
    <mergeCell ref="QWI26:QWJ26"/>
    <mergeCell ref="QWN26:QWO26"/>
    <mergeCell ref="QUU26:QUV26"/>
    <mergeCell ref="QUZ26:QVA26"/>
    <mergeCell ref="QVE26:QVF26"/>
    <mergeCell ref="QVJ26:QVK26"/>
    <mergeCell ref="QVO26:QVP26"/>
    <mergeCell ref="QTV26:QTW26"/>
    <mergeCell ref="QUA26:QUB26"/>
    <mergeCell ref="QUF26:QUG26"/>
    <mergeCell ref="QUK26:QUL26"/>
    <mergeCell ref="QUP26:QUQ26"/>
    <mergeCell ref="QSW26:QSX26"/>
    <mergeCell ref="QTB26:QTC26"/>
    <mergeCell ref="QTG26:QTH26"/>
    <mergeCell ref="QTL26:QTM26"/>
    <mergeCell ref="QTQ26:QTR26"/>
    <mergeCell ref="QRX26:QRY26"/>
    <mergeCell ref="QSC26:QSD26"/>
    <mergeCell ref="QSH26:QSI26"/>
    <mergeCell ref="QSM26:QSN26"/>
    <mergeCell ref="QSR26:QSS26"/>
    <mergeCell ref="QQY26:QQZ26"/>
    <mergeCell ref="QRD26:QRE26"/>
    <mergeCell ref="QRI26:QRJ26"/>
    <mergeCell ref="QRN26:QRO26"/>
    <mergeCell ref="QRS26:QRT26"/>
    <mergeCell ref="RDL26:RDM26"/>
    <mergeCell ref="RDQ26:RDR26"/>
    <mergeCell ref="RDV26:RDW26"/>
    <mergeCell ref="REA26:REB26"/>
    <mergeCell ref="REF26:REG26"/>
    <mergeCell ref="RCM26:RCN26"/>
    <mergeCell ref="RCR26:RCS26"/>
    <mergeCell ref="RCW26:RCX26"/>
    <mergeCell ref="RDB26:RDC26"/>
    <mergeCell ref="RDG26:RDH26"/>
    <mergeCell ref="RBN26:RBO26"/>
    <mergeCell ref="RBS26:RBT26"/>
    <mergeCell ref="RBX26:RBY26"/>
    <mergeCell ref="RCC26:RCD26"/>
    <mergeCell ref="RCH26:RCI26"/>
    <mergeCell ref="RAO26:RAP26"/>
    <mergeCell ref="RAT26:RAU26"/>
    <mergeCell ref="RAY26:RAZ26"/>
    <mergeCell ref="RBD26:RBE26"/>
    <mergeCell ref="RBI26:RBJ26"/>
    <mergeCell ref="QZP26:QZQ26"/>
    <mergeCell ref="QZU26:QZV26"/>
    <mergeCell ref="QZZ26:RAA26"/>
    <mergeCell ref="RAE26:RAF26"/>
    <mergeCell ref="RAJ26:RAK26"/>
    <mergeCell ref="QYQ26:QYR26"/>
    <mergeCell ref="QYV26:QYW26"/>
    <mergeCell ref="QZA26:QZB26"/>
    <mergeCell ref="QZF26:QZG26"/>
    <mergeCell ref="QZK26:QZL26"/>
    <mergeCell ref="QXR26:QXS26"/>
    <mergeCell ref="QXW26:QXX26"/>
    <mergeCell ref="QYB26:QYC26"/>
    <mergeCell ref="QYG26:QYH26"/>
    <mergeCell ref="QYL26:QYM26"/>
    <mergeCell ref="RKE26:RKF26"/>
    <mergeCell ref="RKJ26:RKK26"/>
    <mergeCell ref="RKO26:RKP26"/>
    <mergeCell ref="RKT26:RKU26"/>
    <mergeCell ref="RKY26:RKZ26"/>
    <mergeCell ref="RJF26:RJG26"/>
    <mergeCell ref="RJK26:RJL26"/>
    <mergeCell ref="RJP26:RJQ26"/>
    <mergeCell ref="RJU26:RJV26"/>
    <mergeCell ref="RJZ26:RKA26"/>
    <mergeCell ref="RIG26:RIH26"/>
    <mergeCell ref="RIL26:RIM26"/>
    <mergeCell ref="RIQ26:RIR26"/>
    <mergeCell ref="RIV26:RIW26"/>
    <mergeCell ref="RJA26:RJB26"/>
    <mergeCell ref="RHH26:RHI26"/>
    <mergeCell ref="RHM26:RHN26"/>
    <mergeCell ref="RHR26:RHS26"/>
    <mergeCell ref="RHW26:RHX26"/>
    <mergeCell ref="RIB26:RIC26"/>
    <mergeCell ref="RGI26:RGJ26"/>
    <mergeCell ref="RGN26:RGO26"/>
    <mergeCell ref="RGS26:RGT26"/>
    <mergeCell ref="RGX26:RGY26"/>
    <mergeCell ref="RHC26:RHD26"/>
    <mergeCell ref="RFJ26:RFK26"/>
    <mergeCell ref="RFO26:RFP26"/>
    <mergeCell ref="RFT26:RFU26"/>
    <mergeCell ref="RFY26:RFZ26"/>
    <mergeCell ref="RGD26:RGE26"/>
    <mergeCell ref="REK26:REL26"/>
    <mergeCell ref="REP26:REQ26"/>
    <mergeCell ref="REU26:REV26"/>
    <mergeCell ref="REZ26:RFA26"/>
    <mergeCell ref="RFE26:RFF26"/>
    <mergeCell ref="RQX26:RQY26"/>
    <mergeCell ref="RRC26:RRD26"/>
    <mergeCell ref="RRH26:RRI26"/>
    <mergeCell ref="RRM26:RRN26"/>
    <mergeCell ref="RRR26:RRS26"/>
    <mergeCell ref="RPY26:RPZ26"/>
    <mergeCell ref="RQD26:RQE26"/>
    <mergeCell ref="RQI26:RQJ26"/>
    <mergeCell ref="RQN26:RQO26"/>
    <mergeCell ref="RQS26:RQT26"/>
    <mergeCell ref="ROZ26:RPA26"/>
    <mergeCell ref="RPE26:RPF26"/>
    <mergeCell ref="RPJ26:RPK26"/>
    <mergeCell ref="RPO26:RPP26"/>
    <mergeCell ref="RPT26:RPU26"/>
    <mergeCell ref="ROA26:ROB26"/>
    <mergeCell ref="ROF26:ROG26"/>
    <mergeCell ref="ROK26:ROL26"/>
    <mergeCell ref="ROP26:ROQ26"/>
    <mergeCell ref="ROU26:ROV26"/>
    <mergeCell ref="RNB26:RNC26"/>
    <mergeCell ref="RNG26:RNH26"/>
    <mergeCell ref="RNL26:RNM26"/>
    <mergeCell ref="RNQ26:RNR26"/>
    <mergeCell ref="RNV26:RNW26"/>
    <mergeCell ref="RMC26:RMD26"/>
    <mergeCell ref="RMH26:RMI26"/>
    <mergeCell ref="RMM26:RMN26"/>
    <mergeCell ref="RMR26:RMS26"/>
    <mergeCell ref="RMW26:RMX26"/>
    <mergeCell ref="RLD26:RLE26"/>
    <mergeCell ref="RLI26:RLJ26"/>
    <mergeCell ref="RLN26:RLO26"/>
    <mergeCell ref="RLS26:RLT26"/>
    <mergeCell ref="RLX26:RLY26"/>
    <mergeCell ref="RXQ26:RXR26"/>
    <mergeCell ref="RXV26:RXW26"/>
    <mergeCell ref="RYA26:RYB26"/>
    <mergeCell ref="RYF26:RYG26"/>
    <mergeCell ref="RYK26:RYL26"/>
    <mergeCell ref="RWR26:RWS26"/>
    <mergeCell ref="RWW26:RWX26"/>
    <mergeCell ref="RXB26:RXC26"/>
    <mergeCell ref="RXG26:RXH26"/>
    <mergeCell ref="RXL26:RXM26"/>
    <mergeCell ref="RVS26:RVT26"/>
    <mergeCell ref="RVX26:RVY26"/>
    <mergeCell ref="RWC26:RWD26"/>
    <mergeCell ref="RWH26:RWI26"/>
    <mergeCell ref="RWM26:RWN26"/>
    <mergeCell ref="RUT26:RUU26"/>
    <mergeCell ref="RUY26:RUZ26"/>
    <mergeCell ref="RVD26:RVE26"/>
    <mergeCell ref="RVI26:RVJ26"/>
    <mergeCell ref="RVN26:RVO26"/>
    <mergeCell ref="RTU26:RTV26"/>
    <mergeCell ref="RTZ26:RUA26"/>
    <mergeCell ref="RUE26:RUF26"/>
    <mergeCell ref="RUJ26:RUK26"/>
    <mergeCell ref="RUO26:RUP26"/>
    <mergeCell ref="RSV26:RSW26"/>
    <mergeCell ref="RTA26:RTB26"/>
    <mergeCell ref="RTF26:RTG26"/>
    <mergeCell ref="RTK26:RTL26"/>
    <mergeCell ref="RTP26:RTQ26"/>
    <mergeCell ref="RRW26:RRX26"/>
    <mergeCell ref="RSB26:RSC26"/>
    <mergeCell ref="RSG26:RSH26"/>
    <mergeCell ref="RSL26:RSM26"/>
    <mergeCell ref="RSQ26:RSR26"/>
    <mergeCell ref="SEJ26:SEK26"/>
    <mergeCell ref="SEO26:SEP26"/>
    <mergeCell ref="SET26:SEU26"/>
    <mergeCell ref="SEY26:SEZ26"/>
    <mergeCell ref="SFD26:SFE26"/>
    <mergeCell ref="SDK26:SDL26"/>
    <mergeCell ref="SDP26:SDQ26"/>
    <mergeCell ref="SDU26:SDV26"/>
    <mergeCell ref="SDZ26:SEA26"/>
    <mergeCell ref="SEE26:SEF26"/>
    <mergeCell ref="SCL26:SCM26"/>
    <mergeCell ref="SCQ26:SCR26"/>
    <mergeCell ref="SCV26:SCW26"/>
    <mergeCell ref="SDA26:SDB26"/>
    <mergeCell ref="SDF26:SDG26"/>
    <mergeCell ref="SBM26:SBN26"/>
    <mergeCell ref="SBR26:SBS26"/>
    <mergeCell ref="SBW26:SBX26"/>
    <mergeCell ref="SCB26:SCC26"/>
    <mergeCell ref="SCG26:SCH26"/>
    <mergeCell ref="SAN26:SAO26"/>
    <mergeCell ref="SAS26:SAT26"/>
    <mergeCell ref="SAX26:SAY26"/>
    <mergeCell ref="SBC26:SBD26"/>
    <mergeCell ref="SBH26:SBI26"/>
    <mergeCell ref="RZO26:RZP26"/>
    <mergeCell ref="RZT26:RZU26"/>
    <mergeCell ref="RZY26:RZZ26"/>
    <mergeCell ref="SAD26:SAE26"/>
    <mergeCell ref="SAI26:SAJ26"/>
    <mergeCell ref="RYP26:RYQ26"/>
    <mergeCell ref="RYU26:RYV26"/>
    <mergeCell ref="RYZ26:RZA26"/>
    <mergeCell ref="RZE26:RZF26"/>
    <mergeCell ref="RZJ26:RZK26"/>
    <mergeCell ref="SLC26:SLD26"/>
    <mergeCell ref="SLH26:SLI26"/>
    <mergeCell ref="SLM26:SLN26"/>
    <mergeCell ref="SLR26:SLS26"/>
    <mergeCell ref="SLW26:SLX26"/>
    <mergeCell ref="SKD26:SKE26"/>
    <mergeCell ref="SKI26:SKJ26"/>
    <mergeCell ref="SKN26:SKO26"/>
    <mergeCell ref="SKS26:SKT26"/>
    <mergeCell ref="SKX26:SKY26"/>
    <mergeCell ref="SJE26:SJF26"/>
    <mergeCell ref="SJJ26:SJK26"/>
    <mergeCell ref="SJO26:SJP26"/>
    <mergeCell ref="SJT26:SJU26"/>
    <mergeCell ref="SJY26:SJZ26"/>
    <mergeCell ref="SIF26:SIG26"/>
    <mergeCell ref="SIK26:SIL26"/>
    <mergeCell ref="SIP26:SIQ26"/>
    <mergeCell ref="SIU26:SIV26"/>
    <mergeCell ref="SIZ26:SJA26"/>
    <mergeCell ref="SHG26:SHH26"/>
    <mergeCell ref="SHL26:SHM26"/>
    <mergeCell ref="SHQ26:SHR26"/>
    <mergeCell ref="SHV26:SHW26"/>
    <mergeCell ref="SIA26:SIB26"/>
    <mergeCell ref="SGH26:SGI26"/>
    <mergeCell ref="SGM26:SGN26"/>
    <mergeCell ref="SGR26:SGS26"/>
    <mergeCell ref="SGW26:SGX26"/>
    <mergeCell ref="SHB26:SHC26"/>
    <mergeCell ref="SFI26:SFJ26"/>
    <mergeCell ref="SFN26:SFO26"/>
    <mergeCell ref="SFS26:SFT26"/>
    <mergeCell ref="SFX26:SFY26"/>
    <mergeCell ref="SGC26:SGD26"/>
    <mergeCell ref="SRV26:SRW26"/>
    <mergeCell ref="SSA26:SSB26"/>
    <mergeCell ref="SSF26:SSG26"/>
    <mergeCell ref="SSK26:SSL26"/>
    <mergeCell ref="SSP26:SSQ26"/>
    <mergeCell ref="SQW26:SQX26"/>
    <mergeCell ref="SRB26:SRC26"/>
    <mergeCell ref="SRG26:SRH26"/>
    <mergeCell ref="SRL26:SRM26"/>
    <mergeCell ref="SRQ26:SRR26"/>
    <mergeCell ref="SPX26:SPY26"/>
    <mergeCell ref="SQC26:SQD26"/>
    <mergeCell ref="SQH26:SQI26"/>
    <mergeCell ref="SQM26:SQN26"/>
    <mergeCell ref="SQR26:SQS26"/>
    <mergeCell ref="SOY26:SOZ26"/>
    <mergeCell ref="SPD26:SPE26"/>
    <mergeCell ref="SPI26:SPJ26"/>
    <mergeCell ref="SPN26:SPO26"/>
    <mergeCell ref="SPS26:SPT26"/>
    <mergeCell ref="SNZ26:SOA26"/>
    <mergeCell ref="SOE26:SOF26"/>
    <mergeCell ref="SOJ26:SOK26"/>
    <mergeCell ref="SOO26:SOP26"/>
    <mergeCell ref="SOT26:SOU26"/>
    <mergeCell ref="SNA26:SNB26"/>
    <mergeCell ref="SNF26:SNG26"/>
    <mergeCell ref="SNK26:SNL26"/>
    <mergeCell ref="SNP26:SNQ26"/>
    <mergeCell ref="SNU26:SNV26"/>
    <mergeCell ref="SMB26:SMC26"/>
    <mergeCell ref="SMG26:SMH26"/>
    <mergeCell ref="SML26:SMM26"/>
    <mergeCell ref="SMQ26:SMR26"/>
    <mergeCell ref="SMV26:SMW26"/>
    <mergeCell ref="SYO26:SYP26"/>
    <mergeCell ref="SYT26:SYU26"/>
    <mergeCell ref="SYY26:SYZ26"/>
    <mergeCell ref="SZD26:SZE26"/>
    <mergeCell ref="SZI26:SZJ26"/>
    <mergeCell ref="SXP26:SXQ26"/>
    <mergeCell ref="SXU26:SXV26"/>
    <mergeCell ref="SXZ26:SYA26"/>
    <mergeCell ref="SYE26:SYF26"/>
    <mergeCell ref="SYJ26:SYK26"/>
    <mergeCell ref="SWQ26:SWR26"/>
    <mergeCell ref="SWV26:SWW26"/>
    <mergeCell ref="SXA26:SXB26"/>
    <mergeCell ref="SXF26:SXG26"/>
    <mergeCell ref="SXK26:SXL26"/>
    <mergeCell ref="SVR26:SVS26"/>
    <mergeCell ref="SVW26:SVX26"/>
    <mergeCell ref="SWB26:SWC26"/>
    <mergeCell ref="SWG26:SWH26"/>
    <mergeCell ref="SWL26:SWM26"/>
    <mergeCell ref="SUS26:SUT26"/>
    <mergeCell ref="SUX26:SUY26"/>
    <mergeCell ref="SVC26:SVD26"/>
    <mergeCell ref="SVH26:SVI26"/>
    <mergeCell ref="SVM26:SVN26"/>
    <mergeCell ref="STT26:STU26"/>
    <mergeCell ref="STY26:STZ26"/>
    <mergeCell ref="SUD26:SUE26"/>
    <mergeCell ref="SUI26:SUJ26"/>
    <mergeCell ref="SUN26:SUO26"/>
    <mergeCell ref="SSU26:SSV26"/>
    <mergeCell ref="SSZ26:STA26"/>
    <mergeCell ref="STE26:STF26"/>
    <mergeCell ref="STJ26:STK26"/>
    <mergeCell ref="STO26:STP26"/>
    <mergeCell ref="TFH26:TFI26"/>
    <mergeCell ref="TFM26:TFN26"/>
    <mergeCell ref="TFR26:TFS26"/>
    <mergeCell ref="TFW26:TFX26"/>
    <mergeCell ref="TGB26:TGC26"/>
    <mergeCell ref="TEI26:TEJ26"/>
    <mergeCell ref="TEN26:TEO26"/>
    <mergeCell ref="TES26:TET26"/>
    <mergeCell ref="TEX26:TEY26"/>
    <mergeCell ref="TFC26:TFD26"/>
    <mergeCell ref="TDJ26:TDK26"/>
    <mergeCell ref="TDO26:TDP26"/>
    <mergeCell ref="TDT26:TDU26"/>
    <mergeCell ref="TDY26:TDZ26"/>
    <mergeCell ref="TED26:TEE26"/>
    <mergeCell ref="TCK26:TCL26"/>
    <mergeCell ref="TCP26:TCQ26"/>
    <mergeCell ref="TCU26:TCV26"/>
    <mergeCell ref="TCZ26:TDA26"/>
    <mergeCell ref="TDE26:TDF26"/>
    <mergeCell ref="TBL26:TBM26"/>
    <mergeCell ref="TBQ26:TBR26"/>
    <mergeCell ref="TBV26:TBW26"/>
    <mergeCell ref="TCA26:TCB26"/>
    <mergeCell ref="TCF26:TCG26"/>
    <mergeCell ref="TAM26:TAN26"/>
    <mergeCell ref="TAR26:TAS26"/>
    <mergeCell ref="TAW26:TAX26"/>
    <mergeCell ref="TBB26:TBC26"/>
    <mergeCell ref="TBG26:TBH26"/>
    <mergeCell ref="SZN26:SZO26"/>
    <mergeCell ref="SZS26:SZT26"/>
    <mergeCell ref="SZX26:SZY26"/>
    <mergeCell ref="TAC26:TAD26"/>
    <mergeCell ref="TAH26:TAI26"/>
    <mergeCell ref="TMA26:TMB26"/>
    <mergeCell ref="TMF26:TMG26"/>
    <mergeCell ref="TMK26:TML26"/>
    <mergeCell ref="TMP26:TMQ26"/>
    <mergeCell ref="TMU26:TMV26"/>
    <mergeCell ref="TLB26:TLC26"/>
    <mergeCell ref="TLG26:TLH26"/>
    <mergeCell ref="TLL26:TLM26"/>
    <mergeCell ref="TLQ26:TLR26"/>
    <mergeCell ref="TLV26:TLW26"/>
    <mergeCell ref="TKC26:TKD26"/>
    <mergeCell ref="TKH26:TKI26"/>
    <mergeCell ref="TKM26:TKN26"/>
    <mergeCell ref="TKR26:TKS26"/>
    <mergeCell ref="TKW26:TKX26"/>
    <mergeCell ref="TJD26:TJE26"/>
    <mergeCell ref="TJI26:TJJ26"/>
    <mergeCell ref="TJN26:TJO26"/>
    <mergeCell ref="TJS26:TJT26"/>
    <mergeCell ref="TJX26:TJY26"/>
    <mergeCell ref="TIE26:TIF26"/>
    <mergeCell ref="TIJ26:TIK26"/>
    <mergeCell ref="TIO26:TIP26"/>
    <mergeCell ref="TIT26:TIU26"/>
    <mergeCell ref="TIY26:TIZ26"/>
    <mergeCell ref="THF26:THG26"/>
    <mergeCell ref="THK26:THL26"/>
    <mergeCell ref="THP26:THQ26"/>
    <mergeCell ref="THU26:THV26"/>
    <mergeCell ref="THZ26:TIA26"/>
    <mergeCell ref="TGG26:TGH26"/>
    <mergeCell ref="TGL26:TGM26"/>
    <mergeCell ref="TGQ26:TGR26"/>
    <mergeCell ref="TGV26:TGW26"/>
    <mergeCell ref="THA26:THB26"/>
    <mergeCell ref="TST26:TSU26"/>
    <mergeCell ref="TSY26:TSZ26"/>
    <mergeCell ref="TTD26:TTE26"/>
    <mergeCell ref="TTI26:TTJ26"/>
    <mergeCell ref="TTN26:TTO26"/>
    <mergeCell ref="TRU26:TRV26"/>
    <mergeCell ref="TRZ26:TSA26"/>
    <mergeCell ref="TSE26:TSF26"/>
    <mergeCell ref="TSJ26:TSK26"/>
    <mergeCell ref="TSO26:TSP26"/>
    <mergeCell ref="TQV26:TQW26"/>
    <mergeCell ref="TRA26:TRB26"/>
    <mergeCell ref="TRF26:TRG26"/>
    <mergeCell ref="TRK26:TRL26"/>
    <mergeCell ref="TRP26:TRQ26"/>
    <mergeCell ref="TPW26:TPX26"/>
    <mergeCell ref="TQB26:TQC26"/>
    <mergeCell ref="TQG26:TQH26"/>
    <mergeCell ref="TQL26:TQM26"/>
    <mergeCell ref="TQQ26:TQR26"/>
    <mergeCell ref="TOX26:TOY26"/>
    <mergeCell ref="TPC26:TPD26"/>
    <mergeCell ref="TPH26:TPI26"/>
    <mergeCell ref="TPM26:TPN26"/>
    <mergeCell ref="TPR26:TPS26"/>
    <mergeCell ref="TNY26:TNZ26"/>
    <mergeCell ref="TOD26:TOE26"/>
    <mergeCell ref="TOI26:TOJ26"/>
    <mergeCell ref="TON26:TOO26"/>
    <mergeCell ref="TOS26:TOT26"/>
    <mergeCell ref="TMZ26:TNA26"/>
    <mergeCell ref="TNE26:TNF26"/>
    <mergeCell ref="TNJ26:TNK26"/>
    <mergeCell ref="TNO26:TNP26"/>
    <mergeCell ref="TNT26:TNU26"/>
    <mergeCell ref="TZM26:TZN26"/>
    <mergeCell ref="TZR26:TZS26"/>
    <mergeCell ref="TZW26:TZX26"/>
    <mergeCell ref="UAB26:UAC26"/>
    <mergeCell ref="UAG26:UAH26"/>
    <mergeCell ref="TYN26:TYO26"/>
    <mergeCell ref="TYS26:TYT26"/>
    <mergeCell ref="TYX26:TYY26"/>
    <mergeCell ref="TZC26:TZD26"/>
    <mergeCell ref="TZH26:TZI26"/>
    <mergeCell ref="TXO26:TXP26"/>
    <mergeCell ref="TXT26:TXU26"/>
    <mergeCell ref="TXY26:TXZ26"/>
    <mergeCell ref="TYD26:TYE26"/>
    <mergeCell ref="TYI26:TYJ26"/>
    <mergeCell ref="TWP26:TWQ26"/>
    <mergeCell ref="TWU26:TWV26"/>
    <mergeCell ref="TWZ26:TXA26"/>
    <mergeCell ref="TXE26:TXF26"/>
    <mergeCell ref="TXJ26:TXK26"/>
    <mergeCell ref="TVQ26:TVR26"/>
    <mergeCell ref="TVV26:TVW26"/>
    <mergeCell ref="TWA26:TWB26"/>
    <mergeCell ref="TWF26:TWG26"/>
    <mergeCell ref="TWK26:TWL26"/>
    <mergeCell ref="TUR26:TUS26"/>
    <mergeCell ref="TUW26:TUX26"/>
    <mergeCell ref="TVB26:TVC26"/>
    <mergeCell ref="TVG26:TVH26"/>
    <mergeCell ref="TVL26:TVM26"/>
    <mergeCell ref="TTS26:TTT26"/>
    <mergeCell ref="TTX26:TTY26"/>
    <mergeCell ref="TUC26:TUD26"/>
    <mergeCell ref="TUH26:TUI26"/>
    <mergeCell ref="TUM26:TUN26"/>
    <mergeCell ref="UGF26:UGG26"/>
    <mergeCell ref="UGK26:UGL26"/>
    <mergeCell ref="UGP26:UGQ26"/>
    <mergeCell ref="UGU26:UGV26"/>
    <mergeCell ref="UGZ26:UHA26"/>
    <mergeCell ref="UFG26:UFH26"/>
    <mergeCell ref="UFL26:UFM26"/>
    <mergeCell ref="UFQ26:UFR26"/>
    <mergeCell ref="UFV26:UFW26"/>
    <mergeCell ref="UGA26:UGB26"/>
    <mergeCell ref="UEH26:UEI26"/>
    <mergeCell ref="UEM26:UEN26"/>
    <mergeCell ref="UER26:UES26"/>
    <mergeCell ref="UEW26:UEX26"/>
    <mergeCell ref="UFB26:UFC26"/>
    <mergeCell ref="UDI26:UDJ26"/>
    <mergeCell ref="UDN26:UDO26"/>
    <mergeCell ref="UDS26:UDT26"/>
    <mergeCell ref="UDX26:UDY26"/>
    <mergeCell ref="UEC26:UED26"/>
    <mergeCell ref="UCJ26:UCK26"/>
    <mergeCell ref="UCO26:UCP26"/>
    <mergeCell ref="UCT26:UCU26"/>
    <mergeCell ref="UCY26:UCZ26"/>
    <mergeCell ref="UDD26:UDE26"/>
    <mergeCell ref="UBK26:UBL26"/>
    <mergeCell ref="UBP26:UBQ26"/>
    <mergeCell ref="UBU26:UBV26"/>
    <mergeCell ref="UBZ26:UCA26"/>
    <mergeCell ref="UCE26:UCF26"/>
    <mergeCell ref="UAL26:UAM26"/>
    <mergeCell ref="UAQ26:UAR26"/>
    <mergeCell ref="UAV26:UAW26"/>
    <mergeCell ref="UBA26:UBB26"/>
    <mergeCell ref="UBF26:UBG26"/>
    <mergeCell ref="UMY26:UMZ26"/>
    <mergeCell ref="UND26:UNE26"/>
    <mergeCell ref="UNI26:UNJ26"/>
    <mergeCell ref="UNN26:UNO26"/>
    <mergeCell ref="UNS26:UNT26"/>
    <mergeCell ref="ULZ26:UMA26"/>
    <mergeCell ref="UME26:UMF26"/>
    <mergeCell ref="UMJ26:UMK26"/>
    <mergeCell ref="UMO26:UMP26"/>
    <mergeCell ref="UMT26:UMU26"/>
    <mergeCell ref="ULA26:ULB26"/>
    <mergeCell ref="ULF26:ULG26"/>
    <mergeCell ref="ULK26:ULL26"/>
    <mergeCell ref="ULP26:ULQ26"/>
    <mergeCell ref="ULU26:ULV26"/>
    <mergeCell ref="UKB26:UKC26"/>
    <mergeCell ref="UKG26:UKH26"/>
    <mergeCell ref="UKL26:UKM26"/>
    <mergeCell ref="UKQ26:UKR26"/>
    <mergeCell ref="UKV26:UKW26"/>
    <mergeCell ref="UJC26:UJD26"/>
    <mergeCell ref="UJH26:UJI26"/>
    <mergeCell ref="UJM26:UJN26"/>
    <mergeCell ref="UJR26:UJS26"/>
    <mergeCell ref="UJW26:UJX26"/>
    <mergeCell ref="UID26:UIE26"/>
    <mergeCell ref="UII26:UIJ26"/>
    <mergeCell ref="UIN26:UIO26"/>
    <mergeCell ref="UIS26:UIT26"/>
    <mergeCell ref="UIX26:UIY26"/>
    <mergeCell ref="UHE26:UHF26"/>
    <mergeCell ref="UHJ26:UHK26"/>
    <mergeCell ref="UHO26:UHP26"/>
    <mergeCell ref="UHT26:UHU26"/>
    <mergeCell ref="UHY26:UHZ26"/>
    <mergeCell ref="UTR26:UTS26"/>
    <mergeCell ref="UTW26:UTX26"/>
    <mergeCell ref="UUB26:UUC26"/>
    <mergeCell ref="UUG26:UUH26"/>
    <mergeCell ref="UUL26:UUM26"/>
    <mergeCell ref="USS26:UST26"/>
    <mergeCell ref="USX26:USY26"/>
    <mergeCell ref="UTC26:UTD26"/>
    <mergeCell ref="UTH26:UTI26"/>
    <mergeCell ref="UTM26:UTN26"/>
    <mergeCell ref="URT26:URU26"/>
    <mergeCell ref="URY26:URZ26"/>
    <mergeCell ref="USD26:USE26"/>
    <mergeCell ref="USI26:USJ26"/>
    <mergeCell ref="USN26:USO26"/>
    <mergeCell ref="UQU26:UQV26"/>
    <mergeCell ref="UQZ26:URA26"/>
    <mergeCell ref="URE26:URF26"/>
    <mergeCell ref="URJ26:URK26"/>
    <mergeCell ref="URO26:URP26"/>
    <mergeCell ref="UPV26:UPW26"/>
    <mergeCell ref="UQA26:UQB26"/>
    <mergeCell ref="UQF26:UQG26"/>
    <mergeCell ref="UQK26:UQL26"/>
    <mergeCell ref="UQP26:UQQ26"/>
    <mergeCell ref="UOW26:UOX26"/>
    <mergeCell ref="UPB26:UPC26"/>
    <mergeCell ref="UPG26:UPH26"/>
    <mergeCell ref="UPL26:UPM26"/>
    <mergeCell ref="UPQ26:UPR26"/>
    <mergeCell ref="UNX26:UNY26"/>
    <mergeCell ref="UOC26:UOD26"/>
    <mergeCell ref="UOH26:UOI26"/>
    <mergeCell ref="UOM26:UON26"/>
    <mergeCell ref="UOR26:UOS26"/>
    <mergeCell ref="VAK26:VAL26"/>
    <mergeCell ref="VAP26:VAQ26"/>
    <mergeCell ref="VAU26:VAV26"/>
    <mergeCell ref="VAZ26:VBA26"/>
    <mergeCell ref="VBE26:VBF26"/>
    <mergeCell ref="UZL26:UZM26"/>
    <mergeCell ref="UZQ26:UZR26"/>
    <mergeCell ref="UZV26:UZW26"/>
    <mergeCell ref="VAA26:VAB26"/>
    <mergeCell ref="VAF26:VAG26"/>
    <mergeCell ref="UYM26:UYN26"/>
    <mergeCell ref="UYR26:UYS26"/>
    <mergeCell ref="UYW26:UYX26"/>
    <mergeCell ref="UZB26:UZC26"/>
    <mergeCell ref="UZG26:UZH26"/>
    <mergeCell ref="UXN26:UXO26"/>
    <mergeCell ref="UXS26:UXT26"/>
    <mergeCell ref="UXX26:UXY26"/>
    <mergeCell ref="UYC26:UYD26"/>
    <mergeCell ref="UYH26:UYI26"/>
    <mergeCell ref="UWO26:UWP26"/>
    <mergeCell ref="UWT26:UWU26"/>
    <mergeCell ref="UWY26:UWZ26"/>
    <mergeCell ref="UXD26:UXE26"/>
    <mergeCell ref="UXI26:UXJ26"/>
    <mergeCell ref="UVP26:UVQ26"/>
    <mergeCell ref="UVU26:UVV26"/>
    <mergeCell ref="UVZ26:UWA26"/>
    <mergeCell ref="UWE26:UWF26"/>
    <mergeCell ref="UWJ26:UWK26"/>
    <mergeCell ref="UUQ26:UUR26"/>
    <mergeCell ref="UUV26:UUW26"/>
    <mergeCell ref="UVA26:UVB26"/>
    <mergeCell ref="UVF26:UVG26"/>
    <mergeCell ref="UVK26:UVL26"/>
    <mergeCell ref="VHD26:VHE26"/>
    <mergeCell ref="VHI26:VHJ26"/>
    <mergeCell ref="VHN26:VHO26"/>
    <mergeCell ref="VHS26:VHT26"/>
    <mergeCell ref="VHX26:VHY26"/>
    <mergeCell ref="VGE26:VGF26"/>
    <mergeCell ref="VGJ26:VGK26"/>
    <mergeCell ref="VGO26:VGP26"/>
    <mergeCell ref="VGT26:VGU26"/>
    <mergeCell ref="VGY26:VGZ26"/>
    <mergeCell ref="VFF26:VFG26"/>
    <mergeCell ref="VFK26:VFL26"/>
    <mergeCell ref="VFP26:VFQ26"/>
    <mergeCell ref="VFU26:VFV26"/>
    <mergeCell ref="VFZ26:VGA26"/>
    <mergeCell ref="VEG26:VEH26"/>
    <mergeCell ref="VEL26:VEM26"/>
    <mergeCell ref="VEQ26:VER26"/>
    <mergeCell ref="VEV26:VEW26"/>
    <mergeCell ref="VFA26:VFB26"/>
    <mergeCell ref="VDH26:VDI26"/>
    <mergeCell ref="VDM26:VDN26"/>
    <mergeCell ref="VDR26:VDS26"/>
    <mergeCell ref="VDW26:VDX26"/>
    <mergeCell ref="VEB26:VEC26"/>
    <mergeCell ref="VCI26:VCJ26"/>
    <mergeCell ref="VCN26:VCO26"/>
    <mergeCell ref="VCS26:VCT26"/>
    <mergeCell ref="VCX26:VCY26"/>
    <mergeCell ref="VDC26:VDD26"/>
    <mergeCell ref="VBJ26:VBK26"/>
    <mergeCell ref="VBO26:VBP26"/>
    <mergeCell ref="VBT26:VBU26"/>
    <mergeCell ref="VBY26:VBZ26"/>
    <mergeCell ref="VCD26:VCE26"/>
    <mergeCell ref="VNW26:VNX26"/>
    <mergeCell ref="VOB26:VOC26"/>
    <mergeCell ref="VOG26:VOH26"/>
    <mergeCell ref="VOL26:VOM26"/>
    <mergeCell ref="VOQ26:VOR26"/>
    <mergeCell ref="VMX26:VMY26"/>
    <mergeCell ref="VNC26:VND26"/>
    <mergeCell ref="VNH26:VNI26"/>
    <mergeCell ref="VNM26:VNN26"/>
    <mergeCell ref="VNR26:VNS26"/>
    <mergeCell ref="VLY26:VLZ26"/>
    <mergeCell ref="VMD26:VME26"/>
    <mergeCell ref="VMI26:VMJ26"/>
    <mergeCell ref="VMN26:VMO26"/>
    <mergeCell ref="VMS26:VMT26"/>
    <mergeCell ref="VKZ26:VLA26"/>
    <mergeCell ref="VLE26:VLF26"/>
    <mergeCell ref="VLJ26:VLK26"/>
    <mergeCell ref="VLO26:VLP26"/>
    <mergeCell ref="VLT26:VLU26"/>
    <mergeCell ref="VKA26:VKB26"/>
    <mergeCell ref="VKF26:VKG26"/>
    <mergeCell ref="VKK26:VKL26"/>
    <mergeCell ref="VKP26:VKQ26"/>
    <mergeCell ref="VKU26:VKV26"/>
    <mergeCell ref="VJB26:VJC26"/>
    <mergeCell ref="VJG26:VJH26"/>
    <mergeCell ref="VJL26:VJM26"/>
    <mergeCell ref="VJQ26:VJR26"/>
    <mergeCell ref="VJV26:VJW26"/>
    <mergeCell ref="VIC26:VID26"/>
    <mergeCell ref="VIH26:VII26"/>
    <mergeCell ref="VIM26:VIN26"/>
    <mergeCell ref="VIR26:VIS26"/>
    <mergeCell ref="VIW26:VIX26"/>
    <mergeCell ref="VUP26:VUQ26"/>
    <mergeCell ref="VUU26:VUV26"/>
    <mergeCell ref="VUZ26:VVA26"/>
    <mergeCell ref="VVE26:VVF26"/>
    <mergeCell ref="VVJ26:VVK26"/>
    <mergeCell ref="VTQ26:VTR26"/>
    <mergeCell ref="VTV26:VTW26"/>
    <mergeCell ref="VUA26:VUB26"/>
    <mergeCell ref="VUF26:VUG26"/>
    <mergeCell ref="VUK26:VUL26"/>
    <mergeCell ref="VSR26:VSS26"/>
    <mergeCell ref="VSW26:VSX26"/>
    <mergeCell ref="VTB26:VTC26"/>
    <mergeCell ref="VTG26:VTH26"/>
    <mergeCell ref="VTL26:VTM26"/>
    <mergeCell ref="VRS26:VRT26"/>
    <mergeCell ref="VRX26:VRY26"/>
    <mergeCell ref="VSC26:VSD26"/>
    <mergeCell ref="VSH26:VSI26"/>
    <mergeCell ref="VSM26:VSN26"/>
    <mergeCell ref="VQT26:VQU26"/>
    <mergeCell ref="VQY26:VQZ26"/>
    <mergeCell ref="VRD26:VRE26"/>
    <mergeCell ref="VRI26:VRJ26"/>
    <mergeCell ref="VRN26:VRO26"/>
    <mergeCell ref="VPU26:VPV26"/>
    <mergeCell ref="VPZ26:VQA26"/>
    <mergeCell ref="VQE26:VQF26"/>
    <mergeCell ref="VQJ26:VQK26"/>
    <mergeCell ref="VQO26:VQP26"/>
    <mergeCell ref="VOV26:VOW26"/>
    <mergeCell ref="VPA26:VPB26"/>
    <mergeCell ref="VPF26:VPG26"/>
    <mergeCell ref="VPK26:VPL26"/>
    <mergeCell ref="VPP26:VPQ26"/>
    <mergeCell ref="WBI26:WBJ26"/>
    <mergeCell ref="WBN26:WBO26"/>
    <mergeCell ref="WBS26:WBT26"/>
    <mergeCell ref="WBX26:WBY26"/>
    <mergeCell ref="WCC26:WCD26"/>
    <mergeCell ref="WAJ26:WAK26"/>
    <mergeCell ref="WAO26:WAP26"/>
    <mergeCell ref="WAT26:WAU26"/>
    <mergeCell ref="WAY26:WAZ26"/>
    <mergeCell ref="WBD26:WBE26"/>
    <mergeCell ref="VZK26:VZL26"/>
    <mergeCell ref="VZP26:VZQ26"/>
    <mergeCell ref="VZU26:VZV26"/>
    <mergeCell ref="VZZ26:WAA26"/>
    <mergeCell ref="WAE26:WAF26"/>
    <mergeCell ref="VYL26:VYM26"/>
    <mergeCell ref="VYQ26:VYR26"/>
    <mergeCell ref="VYV26:VYW26"/>
    <mergeCell ref="VZA26:VZB26"/>
    <mergeCell ref="VZF26:VZG26"/>
    <mergeCell ref="VXM26:VXN26"/>
    <mergeCell ref="VXR26:VXS26"/>
    <mergeCell ref="VXW26:VXX26"/>
    <mergeCell ref="VYB26:VYC26"/>
    <mergeCell ref="VYG26:VYH26"/>
    <mergeCell ref="VWN26:VWO26"/>
    <mergeCell ref="VWS26:VWT26"/>
    <mergeCell ref="VWX26:VWY26"/>
    <mergeCell ref="VXC26:VXD26"/>
    <mergeCell ref="VXH26:VXI26"/>
    <mergeCell ref="VVO26:VVP26"/>
    <mergeCell ref="VVT26:VVU26"/>
    <mergeCell ref="VVY26:VVZ26"/>
    <mergeCell ref="VWD26:VWE26"/>
    <mergeCell ref="VWI26:VWJ26"/>
    <mergeCell ref="WIB26:WIC26"/>
    <mergeCell ref="WIG26:WIH26"/>
    <mergeCell ref="WIL26:WIM26"/>
    <mergeCell ref="WIQ26:WIR26"/>
    <mergeCell ref="WIV26:WIW26"/>
    <mergeCell ref="WHC26:WHD26"/>
    <mergeCell ref="WHH26:WHI26"/>
    <mergeCell ref="WHM26:WHN26"/>
    <mergeCell ref="WHR26:WHS26"/>
    <mergeCell ref="WHW26:WHX26"/>
    <mergeCell ref="WGD26:WGE26"/>
    <mergeCell ref="WGI26:WGJ26"/>
    <mergeCell ref="WGN26:WGO26"/>
    <mergeCell ref="WGS26:WGT26"/>
    <mergeCell ref="WGX26:WGY26"/>
    <mergeCell ref="WFE26:WFF26"/>
    <mergeCell ref="WFJ26:WFK26"/>
    <mergeCell ref="WFO26:WFP26"/>
    <mergeCell ref="WFT26:WFU26"/>
    <mergeCell ref="WFY26:WFZ26"/>
    <mergeCell ref="WEF26:WEG26"/>
    <mergeCell ref="WEK26:WEL26"/>
    <mergeCell ref="WEP26:WEQ26"/>
    <mergeCell ref="WEU26:WEV26"/>
    <mergeCell ref="WEZ26:WFA26"/>
    <mergeCell ref="WDG26:WDH26"/>
    <mergeCell ref="WDL26:WDM26"/>
    <mergeCell ref="WDQ26:WDR26"/>
    <mergeCell ref="WDV26:WDW26"/>
    <mergeCell ref="WEA26:WEB26"/>
    <mergeCell ref="WCH26:WCI26"/>
    <mergeCell ref="WCM26:WCN26"/>
    <mergeCell ref="WCR26:WCS26"/>
    <mergeCell ref="WCW26:WCX26"/>
    <mergeCell ref="WDB26:WDC26"/>
    <mergeCell ref="WOU26:WOV26"/>
    <mergeCell ref="WOZ26:WPA26"/>
    <mergeCell ref="WPE26:WPF26"/>
    <mergeCell ref="WPJ26:WPK26"/>
    <mergeCell ref="WPO26:WPP26"/>
    <mergeCell ref="WNV26:WNW26"/>
    <mergeCell ref="WOA26:WOB26"/>
    <mergeCell ref="WOF26:WOG26"/>
    <mergeCell ref="WOK26:WOL26"/>
    <mergeCell ref="WOP26:WOQ26"/>
    <mergeCell ref="WMW26:WMX26"/>
    <mergeCell ref="WNB26:WNC26"/>
    <mergeCell ref="WNG26:WNH26"/>
    <mergeCell ref="WNL26:WNM26"/>
    <mergeCell ref="WNQ26:WNR26"/>
    <mergeCell ref="WLX26:WLY26"/>
    <mergeCell ref="WMC26:WMD26"/>
    <mergeCell ref="WMH26:WMI26"/>
    <mergeCell ref="WMM26:WMN26"/>
    <mergeCell ref="WMR26:WMS26"/>
    <mergeCell ref="WKY26:WKZ26"/>
    <mergeCell ref="WLD26:WLE26"/>
    <mergeCell ref="WLI26:WLJ26"/>
    <mergeCell ref="WLN26:WLO26"/>
    <mergeCell ref="WLS26:WLT26"/>
    <mergeCell ref="WJZ26:WKA26"/>
    <mergeCell ref="WKE26:WKF26"/>
    <mergeCell ref="WKJ26:WKK26"/>
    <mergeCell ref="WKO26:WKP26"/>
    <mergeCell ref="WKT26:WKU26"/>
    <mergeCell ref="WJA26:WJB26"/>
    <mergeCell ref="WJF26:WJG26"/>
    <mergeCell ref="WJK26:WJL26"/>
    <mergeCell ref="WJP26:WJQ26"/>
    <mergeCell ref="WJU26:WJV26"/>
    <mergeCell ref="WXG26:WXH26"/>
    <mergeCell ref="WVN26:WVO26"/>
    <mergeCell ref="WVS26:WVT26"/>
    <mergeCell ref="WVX26:WVY26"/>
    <mergeCell ref="WWC26:WWD26"/>
    <mergeCell ref="WWH26:WWI26"/>
    <mergeCell ref="WUO26:WUP26"/>
    <mergeCell ref="WUT26:WUU26"/>
    <mergeCell ref="WUY26:WUZ26"/>
    <mergeCell ref="WVD26:WVE26"/>
    <mergeCell ref="WVI26:WVJ26"/>
    <mergeCell ref="WTP26:WTQ26"/>
    <mergeCell ref="WTU26:WTV26"/>
    <mergeCell ref="WTZ26:WUA26"/>
    <mergeCell ref="WUE26:WUF26"/>
    <mergeCell ref="WUJ26:WUK26"/>
    <mergeCell ref="WSQ26:WSR26"/>
    <mergeCell ref="WSV26:WSW26"/>
    <mergeCell ref="WTA26:WTB26"/>
    <mergeCell ref="WTF26:WTG26"/>
    <mergeCell ref="WTK26:WTL26"/>
    <mergeCell ref="WRR26:WRS26"/>
    <mergeCell ref="WRW26:WRX26"/>
    <mergeCell ref="WSB26:WSC26"/>
    <mergeCell ref="WSG26:WSH26"/>
    <mergeCell ref="WSL26:WSM26"/>
    <mergeCell ref="WQS26:WQT26"/>
    <mergeCell ref="WQX26:WQY26"/>
    <mergeCell ref="WRC26:WRD26"/>
    <mergeCell ref="WRH26:WRI26"/>
    <mergeCell ref="WRM26:WRN26"/>
    <mergeCell ref="WPT26:WPU26"/>
    <mergeCell ref="WPY26:WPZ26"/>
    <mergeCell ref="WQD26:WQE26"/>
    <mergeCell ref="WQI26:WQJ26"/>
    <mergeCell ref="WQN26:WQO26"/>
    <mergeCell ref="CF27:CG27"/>
    <mergeCell ref="CK27:CL27"/>
    <mergeCell ref="CP27:CQ27"/>
    <mergeCell ref="CU27:CV27"/>
    <mergeCell ref="CZ27:DA27"/>
    <mergeCell ref="BG27:BH27"/>
    <mergeCell ref="BL27:BM27"/>
    <mergeCell ref="BQ27:BR27"/>
    <mergeCell ref="BV27:BW27"/>
    <mergeCell ref="CA27:CB27"/>
    <mergeCell ref="AH27:AI27"/>
    <mergeCell ref="AM27:AN27"/>
    <mergeCell ref="AR27:AS27"/>
    <mergeCell ref="AW27:AX27"/>
    <mergeCell ref="BB27:BC27"/>
    <mergeCell ref="I27:J27"/>
    <mergeCell ref="N27:O27"/>
    <mergeCell ref="S27:T27"/>
    <mergeCell ref="X27:Y27"/>
    <mergeCell ref="AC27:AD27"/>
    <mergeCell ref="XEE26:XEF26"/>
    <mergeCell ref="XEJ26:XEK26"/>
    <mergeCell ref="XEO26:XEP26"/>
    <mergeCell ref="XET26:XEU26"/>
    <mergeCell ref="XEY26:XEZ26"/>
    <mergeCell ref="XDF26:XDG26"/>
    <mergeCell ref="XDK26:XDL26"/>
    <mergeCell ref="XDP26:XDQ26"/>
    <mergeCell ref="XDU26:XDV26"/>
    <mergeCell ref="XDZ26:XEA26"/>
    <mergeCell ref="XCG26:XCH26"/>
    <mergeCell ref="XCL26:XCM26"/>
    <mergeCell ref="XCQ26:XCR26"/>
    <mergeCell ref="XCV26:XCW26"/>
    <mergeCell ref="XDA26:XDB26"/>
    <mergeCell ref="XBH26:XBI26"/>
    <mergeCell ref="XBM26:XBN26"/>
    <mergeCell ref="XBR26:XBS26"/>
    <mergeCell ref="XBW26:XBX26"/>
    <mergeCell ref="XCB26:XCC26"/>
    <mergeCell ref="XAI26:XAJ26"/>
    <mergeCell ref="XAN26:XAO26"/>
    <mergeCell ref="XAS26:XAT26"/>
    <mergeCell ref="XAX26:XAY26"/>
    <mergeCell ref="XBC26:XBD26"/>
    <mergeCell ref="WZJ26:WZK26"/>
    <mergeCell ref="WZO26:WZP26"/>
    <mergeCell ref="WZT26:WZU26"/>
    <mergeCell ref="WZY26:WZZ26"/>
    <mergeCell ref="XAD26:XAE26"/>
    <mergeCell ref="WYK26:WYL26"/>
    <mergeCell ref="WYP26:WYQ26"/>
    <mergeCell ref="WYU26:WYV26"/>
    <mergeCell ref="WYZ26:WZA26"/>
    <mergeCell ref="WZE26:WZF26"/>
    <mergeCell ref="WXL26:WXM26"/>
    <mergeCell ref="WXQ26:WXR26"/>
    <mergeCell ref="WXV26:WXW26"/>
    <mergeCell ref="WYA26:WYB26"/>
    <mergeCell ref="WYF26:WYG26"/>
    <mergeCell ref="WWM26:WWN26"/>
    <mergeCell ref="WWR26:WWS26"/>
    <mergeCell ref="WWW26:WWX26"/>
    <mergeCell ref="WXB26:WXC26"/>
    <mergeCell ref="IY27:IZ27"/>
    <mergeCell ref="JD27:JE27"/>
    <mergeCell ref="JI27:JJ27"/>
    <mergeCell ref="JN27:JO27"/>
    <mergeCell ref="JS27:JT27"/>
    <mergeCell ref="HZ27:IA27"/>
    <mergeCell ref="IE27:IF27"/>
    <mergeCell ref="IJ27:IK27"/>
    <mergeCell ref="IO27:IP27"/>
    <mergeCell ref="IT27:IU27"/>
    <mergeCell ref="HA27:HB27"/>
    <mergeCell ref="HF27:HG27"/>
    <mergeCell ref="HK27:HL27"/>
    <mergeCell ref="HP27:HQ27"/>
    <mergeCell ref="HU27:HV27"/>
    <mergeCell ref="GB27:GC27"/>
    <mergeCell ref="GG27:GH27"/>
    <mergeCell ref="GL27:GM27"/>
    <mergeCell ref="GQ27:GR27"/>
    <mergeCell ref="GV27:GW27"/>
    <mergeCell ref="FC27:FD27"/>
    <mergeCell ref="FH27:FI27"/>
    <mergeCell ref="FM27:FN27"/>
    <mergeCell ref="FR27:FS27"/>
    <mergeCell ref="FW27:FX27"/>
    <mergeCell ref="ED27:EE27"/>
    <mergeCell ref="EI27:EJ27"/>
    <mergeCell ref="EN27:EO27"/>
    <mergeCell ref="ES27:ET27"/>
    <mergeCell ref="EX27:EY27"/>
    <mergeCell ref="DE27:DF27"/>
    <mergeCell ref="DJ27:DK27"/>
    <mergeCell ref="DO27:DP27"/>
    <mergeCell ref="DT27:DU27"/>
    <mergeCell ref="DY27:DZ27"/>
    <mergeCell ref="PR27:PS27"/>
    <mergeCell ref="PW27:PX27"/>
    <mergeCell ref="QB27:QC27"/>
    <mergeCell ref="QG27:QH27"/>
    <mergeCell ref="QL27:QM27"/>
    <mergeCell ref="OS27:OT27"/>
    <mergeCell ref="OX27:OY27"/>
    <mergeCell ref="PC27:PD27"/>
    <mergeCell ref="PH27:PI27"/>
    <mergeCell ref="PM27:PN27"/>
    <mergeCell ref="NT27:NU27"/>
    <mergeCell ref="NY27:NZ27"/>
    <mergeCell ref="OD27:OE27"/>
    <mergeCell ref="OI27:OJ27"/>
    <mergeCell ref="ON27:OO27"/>
    <mergeCell ref="MU27:MV27"/>
    <mergeCell ref="MZ27:NA27"/>
    <mergeCell ref="NE27:NF27"/>
    <mergeCell ref="NJ27:NK27"/>
    <mergeCell ref="NO27:NP27"/>
    <mergeCell ref="LV27:LW27"/>
    <mergeCell ref="MA27:MB27"/>
    <mergeCell ref="MF27:MG27"/>
    <mergeCell ref="MK27:ML27"/>
    <mergeCell ref="MP27:MQ27"/>
    <mergeCell ref="KW27:KX27"/>
    <mergeCell ref="LB27:LC27"/>
    <mergeCell ref="LG27:LH27"/>
    <mergeCell ref="LL27:LM27"/>
    <mergeCell ref="LQ27:LR27"/>
    <mergeCell ref="JX27:JY27"/>
    <mergeCell ref="KC27:KD27"/>
    <mergeCell ref="KH27:KI27"/>
    <mergeCell ref="KM27:KN27"/>
    <mergeCell ref="KR27:KS27"/>
    <mergeCell ref="WK27:WL27"/>
    <mergeCell ref="WP27:WQ27"/>
    <mergeCell ref="WU27:WV27"/>
    <mergeCell ref="WZ27:XA27"/>
    <mergeCell ref="XE27:XF27"/>
    <mergeCell ref="VL27:VM27"/>
    <mergeCell ref="VQ27:VR27"/>
    <mergeCell ref="VV27:VW27"/>
    <mergeCell ref="WA27:WB27"/>
    <mergeCell ref="WF27:WG27"/>
    <mergeCell ref="UM27:UN27"/>
    <mergeCell ref="UR27:US27"/>
    <mergeCell ref="UW27:UX27"/>
    <mergeCell ref="VB27:VC27"/>
    <mergeCell ref="VG27:VH27"/>
    <mergeCell ref="TN27:TO27"/>
    <mergeCell ref="TS27:TT27"/>
    <mergeCell ref="TX27:TY27"/>
    <mergeCell ref="UC27:UD27"/>
    <mergeCell ref="UH27:UI27"/>
    <mergeCell ref="SO27:SP27"/>
    <mergeCell ref="ST27:SU27"/>
    <mergeCell ref="SY27:SZ27"/>
    <mergeCell ref="TD27:TE27"/>
    <mergeCell ref="TI27:TJ27"/>
    <mergeCell ref="RP27:RQ27"/>
    <mergeCell ref="RU27:RV27"/>
    <mergeCell ref="RZ27:SA27"/>
    <mergeCell ref="SE27:SF27"/>
    <mergeCell ref="SJ27:SK27"/>
    <mergeCell ref="QQ27:QR27"/>
    <mergeCell ref="QV27:QW27"/>
    <mergeCell ref="RA27:RB27"/>
    <mergeCell ref="RF27:RG27"/>
    <mergeCell ref="RK27:RL27"/>
    <mergeCell ref="ADD27:ADE27"/>
    <mergeCell ref="ADI27:ADJ27"/>
    <mergeCell ref="ADN27:ADO27"/>
    <mergeCell ref="ADS27:ADT27"/>
    <mergeCell ref="ADX27:ADY27"/>
    <mergeCell ref="ACE27:ACF27"/>
    <mergeCell ref="ACJ27:ACK27"/>
    <mergeCell ref="ACO27:ACP27"/>
    <mergeCell ref="ACT27:ACU27"/>
    <mergeCell ref="ACY27:ACZ27"/>
    <mergeCell ref="ABF27:ABG27"/>
    <mergeCell ref="ABK27:ABL27"/>
    <mergeCell ref="ABP27:ABQ27"/>
    <mergeCell ref="ABU27:ABV27"/>
    <mergeCell ref="ABZ27:ACA27"/>
    <mergeCell ref="AAG27:AAH27"/>
    <mergeCell ref="AAL27:AAM27"/>
    <mergeCell ref="AAQ27:AAR27"/>
    <mergeCell ref="AAV27:AAW27"/>
    <mergeCell ref="ABA27:ABB27"/>
    <mergeCell ref="ZH27:ZI27"/>
    <mergeCell ref="ZM27:ZN27"/>
    <mergeCell ref="ZR27:ZS27"/>
    <mergeCell ref="ZW27:ZX27"/>
    <mergeCell ref="AAB27:AAC27"/>
    <mergeCell ref="YI27:YJ27"/>
    <mergeCell ref="YN27:YO27"/>
    <mergeCell ref="YS27:YT27"/>
    <mergeCell ref="YX27:YY27"/>
    <mergeCell ref="ZC27:ZD27"/>
    <mergeCell ref="XJ27:XK27"/>
    <mergeCell ref="XO27:XP27"/>
    <mergeCell ref="XT27:XU27"/>
    <mergeCell ref="XY27:XZ27"/>
    <mergeCell ref="YD27:YE27"/>
    <mergeCell ref="AJW27:AJX27"/>
    <mergeCell ref="AKB27:AKC27"/>
    <mergeCell ref="AKG27:AKH27"/>
    <mergeCell ref="AKL27:AKM27"/>
    <mergeCell ref="AKQ27:AKR27"/>
    <mergeCell ref="AIX27:AIY27"/>
    <mergeCell ref="AJC27:AJD27"/>
    <mergeCell ref="AJH27:AJI27"/>
    <mergeCell ref="AJM27:AJN27"/>
    <mergeCell ref="AJR27:AJS27"/>
    <mergeCell ref="AHY27:AHZ27"/>
    <mergeCell ref="AID27:AIE27"/>
    <mergeCell ref="AII27:AIJ27"/>
    <mergeCell ref="AIN27:AIO27"/>
    <mergeCell ref="AIS27:AIT27"/>
    <mergeCell ref="AGZ27:AHA27"/>
    <mergeCell ref="AHE27:AHF27"/>
    <mergeCell ref="AHJ27:AHK27"/>
    <mergeCell ref="AHO27:AHP27"/>
    <mergeCell ref="AHT27:AHU27"/>
    <mergeCell ref="AGA27:AGB27"/>
    <mergeCell ref="AGF27:AGG27"/>
    <mergeCell ref="AGK27:AGL27"/>
    <mergeCell ref="AGP27:AGQ27"/>
    <mergeCell ref="AGU27:AGV27"/>
    <mergeCell ref="AFB27:AFC27"/>
    <mergeCell ref="AFG27:AFH27"/>
    <mergeCell ref="AFL27:AFM27"/>
    <mergeCell ref="AFQ27:AFR27"/>
    <mergeCell ref="AFV27:AFW27"/>
    <mergeCell ref="AEC27:AED27"/>
    <mergeCell ref="AEH27:AEI27"/>
    <mergeCell ref="AEM27:AEN27"/>
    <mergeCell ref="AER27:AES27"/>
    <mergeCell ref="AEW27:AEX27"/>
    <mergeCell ref="AQP27:AQQ27"/>
    <mergeCell ref="AQU27:AQV27"/>
    <mergeCell ref="AQZ27:ARA27"/>
    <mergeCell ref="ARE27:ARF27"/>
    <mergeCell ref="ARJ27:ARK27"/>
    <mergeCell ref="APQ27:APR27"/>
    <mergeCell ref="APV27:APW27"/>
    <mergeCell ref="AQA27:AQB27"/>
    <mergeCell ref="AQF27:AQG27"/>
    <mergeCell ref="AQK27:AQL27"/>
    <mergeCell ref="AOR27:AOS27"/>
    <mergeCell ref="AOW27:AOX27"/>
    <mergeCell ref="APB27:APC27"/>
    <mergeCell ref="APG27:APH27"/>
    <mergeCell ref="APL27:APM27"/>
    <mergeCell ref="ANS27:ANT27"/>
    <mergeCell ref="ANX27:ANY27"/>
    <mergeCell ref="AOC27:AOD27"/>
    <mergeCell ref="AOH27:AOI27"/>
    <mergeCell ref="AOM27:AON27"/>
    <mergeCell ref="AMT27:AMU27"/>
    <mergeCell ref="AMY27:AMZ27"/>
    <mergeCell ref="AND27:ANE27"/>
    <mergeCell ref="ANI27:ANJ27"/>
    <mergeCell ref="ANN27:ANO27"/>
    <mergeCell ref="ALU27:ALV27"/>
    <mergeCell ref="ALZ27:AMA27"/>
    <mergeCell ref="AME27:AMF27"/>
    <mergeCell ref="AMJ27:AMK27"/>
    <mergeCell ref="AMO27:AMP27"/>
    <mergeCell ref="AKV27:AKW27"/>
    <mergeCell ref="ALA27:ALB27"/>
    <mergeCell ref="ALF27:ALG27"/>
    <mergeCell ref="ALK27:ALL27"/>
    <mergeCell ref="ALP27:ALQ27"/>
    <mergeCell ref="AXI27:AXJ27"/>
    <mergeCell ref="AXN27:AXO27"/>
    <mergeCell ref="AXS27:AXT27"/>
    <mergeCell ref="AXX27:AXY27"/>
    <mergeCell ref="AYC27:AYD27"/>
    <mergeCell ref="AWJ27:AWK27"/>
    <mergeCell ref="AWO27:AWP27"/>
    <mergeCell ref="AWT27:AWU27"/>
    <mergeCell ref="AWY27:AWZ27"/>
    <mergeCell ref="AXD27:AXE27"/>
    <mergeCell ref="AVK27:AVL27"/>
    <mergeCell ref="AVP27:AVQ27"/>
    <mergeCell ref="AVU27:AVV27"/>
    <mergeCell ref="AVZ27:AWA27"/>
    <mergeCell ref="AWE27:AWF27"/>
    <mergeCell ref="AUL27:AUM27"/>
    <mergeCell ref="AUQ27:AUR27"/>
    <mergeCell ref="AUV27:AUW27"/>
    <mergeCell ref="AVA27:AVB27"/>
    <mergeCell ref="AVF27:AVG27"/>
    <mergeCell ref="ATM27:ATN27"/>
    <mergeCell ref="ATR27:ATS27"/>
    <mergeCell ref="ATW27:ATX27"/>
    <mergeCell ref="AUB27:AUC27"/>
    <mergeCell ref="AUG27:AUH27"/>
    <mergeCell ref="ASN27:ASO27"/>
    <mergeCell ref="ASS27:AST27"/>
    <mergeCell ref="ASX27:ASY27"/>
    <mergeCell ref="ATC27:ATD27"/>
    <mergeCell ref="ATH27:ATI27"/>
    <mergeCell ref="ARO27:ARP27"/>
    <mergeCell ref="ART27:ARU27"/>
    <mergeCell ref="ARY27:ARZ27"/>
    <mergeCell ref="ASD27:ASE27"/>
    <mergeCell ref="ASI27:ASJ27"/>
    <mergeCell ref="BEB27:BEC27"/>
    <mergeCell ref="BEG27:BEH27"/>
    <mergeCell ref="BEL27:BEM27"/>
    <mergeCell ref="BEQ27:BER27"/>
    <mergeCell ref="BEV27:BEW27"/>
    <mergeCell ref="BDC27:BDD27"/>
    <mergeCell ref="BDH27:BDI27"/>
    <mergeCell ref="BDM27:BDN27"/>
    <mergeCell ref="BDR27:BDS27"/>
    <mergeCell ref="BDW27:BDX27"/>
    <mergeCell ref="BCD27:BCE27"/>
    <mergeCell ref="BCI27:BCJ27"/>
    <mergeCell ref="BCN27:BCO27"/>
    <mergeCell ref="BCS27:BCT27"/>
    <mergeCell ref="BCX27:BCY27"/>
    <mergeCell ref="BBE27:BBF27"/>
    <mergeCell ref="BBJ27:BBK27"/>
    <mergeCell ref="BBO27:BBP27"/>
    <mergeCell ref="BBT27:BBU27"/>
    <mergeCell ref="BBY27:BBZ27"/>
    <mergeCell ref="BAF27:BAG27"/>
    <mergeCell ref="BAK27:BAL27"/>
    <mergeCell ref="BAP27:BAQ27"/>
    <mergeCell ref="BAU27:BAV27"/>
    <mergeCell ref="BAZ27:BBA27"/>
    <mergeCell ref="AZG27:AZH27"/>
    <mergeCell ref="AZL27:AZM27"/>
    <mergeCell ref="AZQ27:AZR27"/>
    <mergeCell ref="AZV27:AZW27"/>
    <mergeCell ref="BAA27:BAB27"/>
    <mergeCell ref="AYH27:AYI27"/>
    <mergeCell ref="AYM27:AYN27"/>
    <mergeCell ref="AYR27:AYS27"/>
    <mergeCell ref="AYW27:AYX27"/>
    <mergeCell ref="AZB27:AZC27"/>
    <mergeCell ref="BKU27:BKV27"/>
    <mergeCell ref="BKZ27:BLA27"/>
    <mergeCell ref="BLE27:BLF27"/>
    <mergeCell ref="BLJ27:BLK27"/>
    <mergeCell ref="BLO27:BLP27"/>
    <mergeCell ref="BJV27:BJW27"/>
    <mergeCell ref="BKA27:BKB27"/>
    <mergeCell ref="BKF27:BKG27"/>
    <mergeCell ref="BKK27:BKL27"/>
    <mergeCell ref="BKP27:BKQ27"/>
    <mergeCell ref="BIW27:BIX27"/>
    <mergeCell ref="BJB27:BJC27"/>
    <mergeCell ref="BJG27:BJH27"/>
    <mergeCell ref="BJL27:BJM27"/>
    <mergeCell ref="BJQ27:BJR27"/>
    <mergeCell ref="BHX27:BHY27"/>
    <mergeCell ref="BIC27:BID27"/>
    <mergeCell ref="BIH27:BII27"/>
    <mergeCell ref="BIM27:BIN27"/>
    <mergeCell ref="BIR27:BIS27"/>
    <mergeCell ref="BGY27:BGZ27"/>
    <mergeCell ref="BHD27:BHE27"/>
    <mergeCell ref="BHI27:BHJ27"/>
    <mergeCell ref="BHN27:BHO27"/>
    <mergeCell ref="BHS27:BHT27"/>
    <mergeCell ref="BFZ27:BGA27"/>
    <mergeCell ref="BGE27:BGF27"/>
    <mergeCell ref="BGJ27:BGK27"/>
    <mergeCell ref="BGO27:BGP27"/>
    <mergeCell ref="BGT27:BGU27"/>
    <mergeCell ref="BFA27:BFB27"/>
    <mergeCell ref="BFF27:BFG27"/>
    <mergeCell ref="BFK27:BFL27"/>
    <mergeCell ref="BFP27:BFQ27"/>
    <mergeCell ref="BFU27:BFV27"/>
    <mergeCell ref="BRN27:BRO27"/>
    <mergeCell ref="BRS27:BRT27"/>
    <mergeCell ref="BRX27:BRY27"/>
    <mergeCell ref="BSC27:BSD27"/>
    <mergeCell ref="BSH27:BSI27"/>
    <mergeCell ref="BQO27:BQP27"/>
    <mergeCell ref="BQT27:BQU27"/>
    <mergeCell ref="BQY27:BQZ27"/>
    <mergeCell ref="BRD27:BRE27"/>
    <mergeCell ref="BRI27:BRJ27"/>
    <mergeCell ref="BPP27:BPQ27"/>
    <mergeCell ref="BPU27:BPV27"/>
    <mergeCell ref="BPZ27:BQA27"/>
    <mergeCell ref="BQE27:BQF27"/>
    <mergeCell ref="BQJ27:BQK27"/>
    <mergeCell ref="BOQ27:BOR27"/>
    <mergeCell ref="BOV27:BOW27"/>
    <mergeCell ref="BPA27:BPB27"/>
    <mergeCell ref="BPF27:BPG27"/>
    <mergeCell ref="BPK27:BPL27"/>
    <mergeCell ref="BNR27:BNS27"/>
    <mergeCell ref="BNW27:BNX27"/>
    <mergeCell ref="BOB27:BOC27"/>
    <mergeCell ref="BOG27:BOH27"/>
    <mergeCell ref="BOL27:BOM27"/>
    <mergeCell ref="BMS27:BMT27"/>
    <mergeCell ref="BMX27:BMY27"/>
    <mergeCell ref="BNC27:BND27"/>
    <mergeCell ref="BNH27:BNI27"/>
    <mergeCell ref="BNM27:BNN27"/>
    <mergeCell ref="BLT27:BLU27"/>
    <mergeCell ref="BLY27:BLZ27"/>
    <mergeCell ref="BMD27:BME27"/>
    <mergeCell ref="BMI27:BMJ27"/>
    <mergeCell ref="BMN27:BMO27"/>
    <mergeCell ref="BYG27:BYH27"/>
    <mergeCell ref="BYL27:BYM27"/>
    <mergeCell ref="BYQ27:BYR27"/>
    <mergeCell ref="BYV27:BYW27"/>
    <mergeCell ref="BZA27:BZB27"/>
    <mergeCell ref="BXH27:BXI27"/>
    <mergeCell ref="BXM27:BXN27"/>
    <mergeCell ref="BXR27:BXS27"/>
    <mergeCell ref="BXW27:BXX27"/>
    <mergeCell ref="BYB27:BYC27"/>
    <mergeCell ref="BWI27:BWJ27"/>
    <mergeCell ref="BWN27:BWO27"/>
    <mergeCell ref="BWS27:BWT27"/>
    <mergeCell ref="BWX27:BWY27"/>
    <mergeCell ref="BXC27:BXD27"/>
    <mergeCell ref="BVJ27:BVK27"/>
    <mergeCell ref="BVO27:BVP27"/>
    <mergeCell ref="BVT27:BVU27"/>
    <mergeCell ref="BVY27:BVZ27"/>
    <mergeCell ref="BWD27:BWE27"/>
    <mergeCell ref="BUK27:BUL27"/>
    <mergeCell ref="BUP27:BUQ27"/>
    <mergeCell ref="BUU27:BUV27"/>
    <mergeCell ref="BUZ27:BVA27"/>
    <mergeCell ref="BVE27:BVF27"/>
    <mergeCell ref="BTL27:BTM27"/>
    <mergeCell ref="BTQ27:BTR27"/>
    <mergeCell ref="BTV27:BTW27"/>
    <mergeCell ref="BUA27:BUB27"/>
    <mergeCell ref="BUF27:BUG27"/>
    <mergeCell ref="BSM27:BSN27"/>
    <mergeCell ref="BSR27:BSS27"/>
    <mergeCell ref="BSW27:BSX27"/>
    <mergeCell ref="BTB27:BTC27"/>
    <mergeCell ref="BTG27:BTH27"/>
    <mergeCell ref="CEZ27:CFA27"/>
    <mergeCell ref="CFE27:CFF27"/>
    <mergeCell ref="CFJ27:CFK27"/>
    <mergeCell ref="CFO27:CFP27"/>
    <mergeCell ref="CFT27:CFU27"/>
    <mergeCell ref="CEA27:CEB27"/>
    <mergeCell ref="CEF27:CEG27"/>
    <mergeCell ref="CEK27:CEL27"/>
    <mergeCell ref="CEP27:CEQ27"/>
    <mergeCell ref="CEU27:CEV27"/>
    <mergeCell ref="CDB27:CDC27"/>
    <mergeCell ref="CDG27:CDH27"/>
    <mergeCell ref="CDL27:CDM27"/>
    <mergeCell ref="CDQ27:CDR27"/>
    <mergeCell ref="CDV27:CDW27"/>
    <mergeCell ref="CCC27:CCD27"/>
    <mergeCell ref="CCH27:CCI27"/>
    <mergeCell ref="CCM27:CCN27"/>
    <mergeCell ref="CCR27:CCS27"/>
    <mergeCell ref="CCW27:CCX27"/>
    <mergeCell ref="CBD27:CBE27"/>
    <mergeCell ref="CBI27:CBJ27"/>
    <mergeCell ref="CBN27:CBO27"/>
    <mergeCell ref="CBS27:CBT27"/>
    <mergeCell ref="CBX27:CBY27"/>
    <mergeCell ref="CAE27:CAF27"/>
    <mergeCell ref="CAJ27:CAK27"/>
    <mergeCell ref="CAO27:CAP27"/>
    <mergeCell ref="CAT27:CAU27"/>
    <mergeCell ref="CAY27:CAZ27"/>
    <mergeCell ref="BZF27:BZG27"/>
    <mergeCell ref="BZK27:BZL27"/>
    <mergeCell ref="BZP27:BZQ27"/>
    <mergeCell ref="BZU27:BZV27"/>
    <mergeCell ref="BZZ27:CAA27"/>
    <mergeCell ref="CLS27:CLT27"/>
    <mergeCell ref="CLX27:CLY27"/>
    <mergeCell ref="CMC27:CMD27"/>
    <mergeCell ref="CMH27:CMI27"/>
    <mergeCell ref="CMM27:CMN27"/>
    <mergeCell ref="CKT27:CKU27"/>
    <mergeCell ref="CKY27:CKZ27"/>
    <mergeCell ref="CLD27:CLE27"/>
    <mergeCell ref="CLI27:CLJ27"/>
    <mergeCell ref="CLN27:CLO27"/>
    <mergeCell ref="CJU27:CJV27"/>
    <mergeCell ref="CJZ27:CKA27"/>
    <mergeCell ref="CKE27:CKF27"/>
    <mergeCell ref="CKJ27:CKK27"/>
    <mergeCell ref="CKO27:CKP27"/>
    <mergeCell ref="CIV27:CIW27"/>
    <mergeCell ref="CJA27:CJB27"/>
    <mergeCell ref="CJF27:CJG27"/>
    <mergeCell ref="CJK27:CJL27"/>
    <mergeCell ref="CJP27:CJQ27"/>
    <mergeCell ref="CHW27:CHX27"/>
    <mergeCell ref="CIB27:CIC27"/>
    <mergeCell ref="CIG27:CIH27"/>
    <mergeCell ref="CIL27:CIM27"/>
    <mergeCell ref="CIQ27:CIR27"/>
    <mergeCell ref="CGX27:CGY27"/>
    <mergeCell ref="CHC27:CHD27"/>
    <mergeCell ref="CHH27:CHI27"/>
    <mergeCell ref="CHM27:CHN27"/>
    <mergeCell ref="CHR27:CHS27"/>
    <mergeCell ref="CFY27:CFZ27"/>
    <mergeCell ref="CGD27:CGE27"/>
    <mergeCell ref="CGI27:CGJ27"/>
    <mergeCell ref="CGN27:CGO27"/>
    <mergeCell ref="CGS27:CGT27"/>
    <mergeCell ref="CSL27:CSM27"/>
    <mergeCell ref="CSQ27:CSR27"/>
    <mergeCell ref="CSV27:CSW27"/>
    <mergeCell ref="CTA27:CTB27"/>
    <mergeCell ref="CTF27:CTG27"/>
    <mergeCell ref="CRM27:CRN27"/>
    <mergeCell ref="CRR27:CRS27"/>
    <mergeCell ref="CRW27:CRX27"/>
    <mergeCell ref="CSB27:CSC27"/>
    <mergeCell ref="CSG27:CSH27"/>
    <mergeCell ref="CQN27:CQO27"/>
    <mergeCell ref="CQS27:CQT27"/>
    <mergeCell ref="CQX27:CQY27"/>
    <mergeCell ref="CRC27:CRD27"/>
    <mergeCell ref="CRH27:CRI27"/>
    <mergeCell ref="CPO27:CPP27"/>
    <mergeCell ref="CPT27:CPU27"/>
    <mergeCell ref="CPY27:CPZ27"/>
    <mergeCell ref="CQD27:CQE27"/>
    <mergeCell ref="CQI27:CQJ27"/>
    <mergeCell ref="COP27:COQ27"/>
    <mergeCell ref="COU27:COV27"/>
    <mergeCell ref="COZ27:CPA27"/>
    <mergeCell ref="CPE27:CPF27"/>
    <mergeCell ref="CPJ27:CPK27"/>
    <mergeCell ref="CNQ27:CNR27"/>
    <mergeCell ref="CNV27:CNW27"/>
    <mergeCell ref="COA27:COB27"/>
    <mergeCell ref="COF27:COG27"/>
    <mergeCell ref="COK27:COL27"/>
    <mergeCell ref="CMR27:CMS27"/>
    <mergeCell ref="CMW27:CMX27"/>
    <mergeCell ref="CNB27:CNC27"/>
    <mergeCell ref="CNG27:CNH27"/>
    <mergeCell ref="CNL27:CNM27"/>
    <mergeCell ref="CZE27:CZF27"/>
    <mergeCell ref="CZJ27:CZK27"/>
    <mergeCell ref="CZO27:CZP27"/>
    <mergeCell ref="CZT27:CZU27"/>
    <mergeCell ref="CZY27:CZZ27"/>
    <mergeCell ref="CYF27:CYG27"/>
    <mergeCell ref="CYK27:CYL27"/>
    <mergeCell ref="CYP27:CYQ27"/>
    <mergeCell ref="CYU27:CYV27"/>
    <mergeCell ref="CYZ27:CZA27"/>
    <mergeCell ref="CXG27:CXH27"/>
    <mergeCell ref="CXL27:CXM27"/>
    <mergeCell ref="CXQ27:CXR27"/>
    <mergeCell ref="CXV27:CXW27"/>
    <mergeCell ref="CYA27:CYB27"/>
    <mergeCell ref="CWH27:CWI27"/>
    <mergeCell ref="CWM27:CWN27"/>
    <mergeCell ref="CWR27:CWS27"/>
    <mergeCell ref="CWW27:CWX27"/>
    <mergeCell ref="CXB27:CXC27"/>
    <mergeCell ref="CVI27:CVJ27"/>
    <mergeCell ref="CVN27:CVO27"/>
    <mergeCell ref="CVS27:CVT27"/>
    <mergeCell ref="CVX27:CVY27"/>
    <mergeCell ref="CWC27:CWD27"/>
    <mergeCell ref="CUJ27:CUK27"/>
    <mergeCell ref="CUO27:CUP27"/>
    <mergeCell ref="CUT27:CUU27"/>
    <mergeCell ref="CUY27:CUZ27"/>
    <mergeCell ref="CVD27:CVE27"/>
    <mergeCell ref="CTK27:CTL27"/>
    <mergeCell ref="CTP27:CTQ27"/>
    <mergeCell ref="CTU27:CTV27"/>
    <mergeCell ref="CTZ27:CUA27"/>
    <mergeCell ref="CUE27:CUF27"/>
    <mergeCell ref="DFX27:DFY27"/>
    <mergeCell ref="DGC27:DGD27"/>
    <mergeCell ref="DGH27:DGI27"/>
    <mergeCell ref="DGM27:DGN27"/>
    <mergeCell ref="DGR27:DGS27"/>
    <mergeCell ref="DEY27:DEZ27"/>
    <mergeCell ref="DFD27:DFE27"/>
    <mergeCell ref="DFI27:DFJ27"/>
    <mergeCell ref="DFN27:DFO27"/>
    <mergeCell ref="DFS27:DFT27"/>
    <mergeCell ref="DDZ27:DEA27"/>
    <mergeCell ref="DEE27:DEF27"/>
    <mergeCell ref="DEJ27:DEK27"/>
    <mergeCell ref="DEO27:DEP27"/>
    <mergeCell ref="DET27:DEU27"/>
    <mergeCell ref="DDA27:DDB27"/>
    <mergeCell ref="DDF27:DDG27"/>
    <mergeCell ref="DDK27:DDL27"/>
    <mergeCell ref="DDP27:DDQ27"/>
    <mergeCell ref="DDU27:DDV27"/>
    <mergeCell ref="DCB27:DCC27"/>
    <mergeCell ref="DCG27:DCH27"/>
    <mergeCell ref="DCL27:DCM27"/>
    <mergeCell ref="DCQ27:DCR27"/>
    <mergeCell ref="DCV27:DCW27"/>
    <mergeCell ref="DBC27:DBD27"/>
    <mergeCell ref="DBH27:DBI27"/>
    <mergeCell ref="DBM27:DBN27"/>
    <mergeCell ref="DBR27:DBS27"/>
    <mergeCell ref="DBW27:DBX27"/>
    <mergeCell ref="DAD27:DAE27"/>
    <mergeCell ref="DAI27:DAJ27"/>
    <mergeCell ref="DAN27:DAO27"/>
    <mergeCell ref="DAS27:DAT27"/>
    <mergeCell ref="DAX27:DAY27"/>
    <mergeCell ref="DMQ27:DMR27"/>
    <mergeCell ref="DMV27:DMW27"/>
    <mergeCell ref="DNA27:DNB27"/>
    <mergeCell ref="DNF27:DNG27"/>
    <mergeCell ref="DNK27:DNL27"/>
    <mergeCell ref="DLR27:DLS27"/>
    <mergeCell ref="DLW27:DLX27"/>
    <mergeCell ref="DMB27:DMC27"/>
    <mergeCell ref="DMG27:DMH27"/>
    <mergeCell ref="DML27:DMM27"/>
    <mergeCell ref="DKS27:DKT27"/>
    <mergeCell ref="DKX27:DKY27"/>
    <mergeCell ref="DLC27:DLD27"/>
    <mergeCell ref="DLH27:DLI27"/>
    <mergeCell ref="DLM27:DLN27"/>
    <mergeCell ref="DJT27:DJU27"/>
    <mergeCell ref="DJY27:DJZ27"/>
    <mergeCell ref="DKD27:DKE27"/>
    <mergeCell ref="DKI27:DKJ27"/>
    <mergeCell ref="DKN27:DKO27"/>
    <mergeCell ref="DIU27:DIV27"/>
    <mergeCell ref="DIZ27:DJA27"/>
    <mergeCell ref="DJE27:DJF27"/>
    <mergeCell ref="DJJ27:DJK27"/>
    <mergeCell ref="DJO27:DJP27"/>
    <mergeCell ref="DHV27:DHW27"/>
    <mergeCell ref="DIA27:DIB27"/>
    <mergeCell ref="DIF27:DIG27"/>
    <mergeCell ref="DIK27:DIL27"/>
    <mergeCell ref="DIP27:DIQ27"/>
    <mergeCell ref="DGW27:DGX27"/>
    <mergeCell ref="DHB27:DHC27"/>
    <mergeCell ref="DHG27:DHH27"/>
    <mergeCell ref="DHL27:DHM27"/>
    <mergeCell ref="DHQ27:DHR27"/>
    <mergeCell ref="DTJ27:DTK27"/>
    <mergeCell ref="DTO27:DTP27"/>
    <mergeCell ref="DTT27:DTU27"/>
    <mergeCell ref="DTY27:DTZ27"/>
    <mergeCell ref="DUD27:DUE27"/>
    <mergeCell ref="DSK27:DSL27"/>
    <mergeCell ref="DSP27:DSQ27"/>
    <mergeCell ref="DSU27:DSV27"/>
    <mergeCell ref="DSZ27:DTA27"/>
    <mergeCell ref="DTE27:DTF27"/>
    <mergeCell ref="DRL27:DRM27"/>
    <mergeCell ref="DRQ27:DRR27"/>
    <mergeCell ref="DRV27:DRW27"/>
    <mergeCell ref="DSA27:DSB27"/>
    <mergeCell ref="DSF27:DSG27"/>
    <mergeCell ref="DQM27:DQN27"/>
    <mergeCell ref="DQR27:DQS27"/>
    <mergeCell ref="DQW27:DQX27"/>
    <mergeCell ref="DRB27:DRC27"/>
    <mergeCell ref="DRG27:DRH27"/>
    <mergeCell ref="DPN27:DPO27"/>
    <mergeCell ref="DPS27:DPT27"/>
    <mergeCell ref="DPX27:DPY27"/>
    <mergeCell ref="DQC27:DQD27"/>
    <mergeCell ref="DQH27:DQI27"/>
    <mergeCell ref="DOO27:DOP27"/>
    <mergeCell ref="DOT27:DOU27"/>
    <mergeCell ref="DOY27:DOZ27"/>
    <mergeCell ref="DPD27:DPE27"/>
    <mergeCell ref="DPI27:DPJ27"/>
    <mergeCell ref="DNP27:DNQ27"/>
    <mergeCell ref="DNU27:DNV27"/>
    <mergeCell ref="DNZ27:DOA27"/>
    <mergeCell ref="DOE27:DOF27"/>
    <mergeCell ref="DOJ27:DOK27"/>
    <mergeCell ref="EAC27:EAD27"/>
    <mergeCell ref="EAH27:EAI27"/>
    <mergeCell ref="EAM27:EAN27"/>
    <mergeCell ref="EAR27:EAS27"/>
    <mergeCell ref="EAW27:EAX27"/>
    <mergeCell ref="DZD27:DZE27"/>
    <mergeCell ref="DZI27:DZJ27"/>
    <mergeCell ref="DZN27:DZO27"/>
    <mergeCell ref="DZS27:DZT27"/>
    <mergeCell ref="DZX27:DZY27"/>
    <mergeCell ref="DYE27:DYF27"/>
    <mergeCell ref="DYJ27:DYK27"/>
    <mergeCell ref="DYO27:DYP27"/>
    <mergeCell ref="DYT27:DYU27"/>
    <mergeCell ref="DYY27:DYZ27"/>
    <mergeCell ref="DXF27:DXG27"/>
    <mergeCell ref="DXK27:DXL27"/>
    <mergeCell ref="DXP27:DXQ27"/>
    <mergeCell ref="DXU27:DXV27"/>
    <mergeCell ref="DXZ27:DYA27"/>
    <mergeCell ref="DWG27:DWH27"/>
    <mergeCell ref="DWL27:DWM27"/>
    <mergeCell ref="DWQ27:DWR27"/>
    <mergeCell ref="DWV27:DWW27"/>
    <mergeCell ref="DXA27:DXB27"/>
    <mergeCell ref="DVH27:DVI27"/>
    <mergeCell ref="DVM27:DVN27"/>
    <mergeCell ref="DVR27:DVS27"/>
    <mergeCell ref="DVW27:DVX27"/>
    <mergeCell ref="DWB27:DWC27"/>
    <mergeCell ref="DUI27:DUJ27"/>
    <mergeCell ref="DUN27:DUO27"/>
    <mergeCell ref="DUS27:DUT27"/>
    <mergeCell ref="DUX27:DUY27"/>
    <mergeCell ref="DVC27:DVD27"/>
    <mergeCell ref="EGV27:EGW27"/>
    <mergeCell ref="EHA27:EHB27"/>
    <mergeCell ref="EHF27:EHG27"/>
    <mergeCell ref="EHK27:EHL27"/>
    <mergeCell ref="EHP27:EHQ27"/>
    <mergeCell ref="EFW27:EFX27"/>
    <mergeCell ref="EGB27:EGC27"/>
    <mergeCell ref="EGG27:EGH27"/>
    <mergeCell ref="EGL27:EGM27"/>
    <mergeCell ref="EGQ27:EGR27"/>
    <mergeCell ref="EEX27:EEY27"/>
    <mergeCell ref="EFC27:EFD27"/>
    <mergeCell ref="EFH27:EFI27"/>
    <mergeCell ref="EFM27:EFN27"/>
    <mergeCell ref="EFR27:EFS27"/>
    <mergeCell ref="EDY27:EDZ27"/>
    <mergeCell ref="EED27:EEE27"/>
    <mergeCell ref="EEI27:EEJ27"/>
    <mergeCell ref="EEN27:EEO27"/>
    <mergeCell ref="EES27:EET27"/>
    <mergeCell ref="ECZ27:EDA27"/>
    <mergeCell ref="EDE27:EDF27"/>
    <mergeCell ref="EDJ27:EDK27"/>
    <mergeCell ref="EDO27:EDP27"/>
    <mergeCell ref="EDT27:EDU27"/>
    <mergeCell ref="ECA27:ECB27"/>
    <mergeCell ref="ECF27:ECG27"/>
    <mergeCell ref="ECK27:ECL27"/>
    <mergeCell ref="ECP27:ECQ27"/>
    <mergeCell ref="ECU27:ECV27"/>
    <mergeCell ref="EBB27:EBC27"/>
    <mergeCell ref="EBG27:EBH27"/>
    <mergeCell ref="EBL27:EBM27"/>
    <mergeCell ref="EBQ27:EBR27"/>
    <mergeCell ref="EBV27:EBW27"/>
    <mergeCell ref="ENO27:ENP27"/>
    <mergeCell ref="ENT27:ENU27"/>
    <mergeCell ref="ENY27:ENZ27"/>
    <mergeCell ref="EOD27:EOE27"/>
    <mergeCell ref="EOI27:EOJ27"/>
    <mergeCell ref="EMP27:EMQ27"/>
    <mergeCell ref="EMU27:EMV27"/>
    <mergeCell ref="EMZ27:ENA27"/>
    <mergeCell ref="ENE27:ENF27"/>
    <mergeCell ref="ENJ27:ENK27"/>
    <mergeCell ref="ELQ27:ELR27"/>
    <mergeCell ref="ELV27:ELW27"/>
    <mergeCell ref="EMA27:EMB27"/>
    <mergeCell ref="EMF27:EMG27"/>
    <mergeCell ref="EMK27:EML27"/>
    <mergeCell ref="EKR27:EKS27"/>
    <mergeCell ref="EKW27:EKX27"/>
    <mergeCell ref="ELB27:ELC27"/>
    <mergeCell ref="ELG27:ELH27"/>
    <mergeCell ref="ELL27:ELM27"/>
    <mergeCell ref="EJS27:EJT27"/>
    <mergeCell ref="EJX27:EJY27"/>
    <mergeCell ref="EKC27:EKD27"/>
    <mergeCell ref="EKH27:EKI27"/>
    <mergeCell ref="EKM27:EKN27"/>
    <mergeCell ref="EIT27:EIU27"/>
    <mergeCell ref="EIY27:EIZ27"/>
    <mergeCell ref="EJD27:EJE27"/>
    <mergeCell ref="EJI27:EJJ27"/>
    <mergeCell ref="EJN27:EJO27"/>
    <mergeCell ref="EHU27:EHV27"/>
    <mergeCell ref="EHZ27:EIA27"/>
    <mergeCell ref="EIE27:EIF27"/>
    <mergeCell ref="EIJ27:EIK27"/>
    <mergeCell ref="EIO27:EIP27"/>
    <mergeCell ref="EUH27:EUI27"/>
    <mergeCell ref="EUM27:EUN27"/>
    <mergeCell ref="EUR27:EUS27"/>
    <mergeCell ref="EUW27:EUX27"/>
    <mergeCell ref="EVB27:EVC27"/>
    <mergeCell ref="ETI27:ETJ27"/>
    <mergeCell ref="ETN27:ETO27"/>
    <mergeCell ref="ETS27:ETT27"/>
    <mergeCell ref="ETX27:ETY27"/>
    <mergeCell ref="EUC27:EUD27"/>
    <mergeCell ref="ESJ27:ESK27"/>
    <mergeCell ref="ESO27:ESP27"/>
    <mergeCell ref="EST27:ESU27"/>
    <mergeCell ref="ESY27:ESZ27"/>
    <mergeCell ref="ETD27:ETE27"/>
    <mergeCell ref="ERK27:ERL27"/>
    <mergeCell ref="ERP27:ERQ27"/>
    <mergeCell ref="ERU27:ERV27"/>
    <mergeCell ref="ERZ27:ESA27"/>
    <mergeCell ref="ESE27:ESF27"/>
    <mergeCell ref="EQL27:EQM27"/>
    <mergeCell ref="EQQ27:EQR27"/>
    <mergeCell ref="EQV27:EQW27"/>
    <mergeCell ref="ERA27:ERB27"/>
    <mergeCell ref="ERF27:ERG27"/>
    <mergeCell ref="EPM27:EPN27"/>
    <mergeCell ref="EPR27:EPS27"/>
    <mergeCell ref="EPW27:EPX27"/>
    <mergeCell ref="EQB27:EQC27"/>
    <mergeCell ref="EQG27:EQH27"/>
    <mergeCell ref="EON27:EOO27"/>
    <mergeCell ref="EOS27:EOT27"/>
    <mergeCell ref="EOX27:EOY27"/>
    <mergeCell ref="EPC27:EPD27"/>
    <mergeCell ref="EPH27:EPI27"/>
    <mergeCell ref="FBA27:FBB27"/>
    <mergeCell ref="FBF27:FBG27"/>
    <mergeCell ref="FBK27:FBL27"/>
    <mergeCell ref="FBP27:FBQ27"/>
    <mergeCell ref="FBU27:FBV27"/>
    <mergeCell ref="FAB27:FAC27"/>
    <mergeCell ref="FAG27:FAH27"/>
    <mergeCell ref="FAL27:FAM27"/>
    <mergeCell ref="FAQ27:FAR27"/>
    <mergeCell ref="FAV27:FAW27"/>
    <mergeCell ref="EZC27:EZD27"/>
    <mergeCell ref="EZH27:EZI27"/>
    <mergeCell ref="EZM27:EZN27"/>
    <mergeCell ref="EZR27:EZS27"/>
    <mergeCell ref="EZW27:EZX27"/>
    <mergeCell ref="EYD27:EYE27"/>
    <mergeCell ref="EYI27:EYJ27"/>
    <mergeCell ref="EYN27:EYO27"/>
    <mergeCell ref="EYS27:EYT27"/>
    <mergeCell ref="EYX27:EYY27"/>
    <mergeCell ref="EXE27:EXF27"/>
    <mergeCell ref="EXJ27:EXK27"/>
    <mergeCell ref="EXO27:EXP27"/>
    <mergeCell ref="EXT27:EXU27"/>
    <mergeCell ref="EXY27:EXZ27"/>
    <mergeCell ref="EWF27:EWG27"/>
    <mergeCell ref="EWK27:EWL27"/>
    <mergeCell ref="EWP27:EWQ27"/>
    <mergeCell ref="EWU27:EWV27"/>
    <mergeCell ref="EWZ27:EXA27"/>
    <mergeCell ref="EVG27:EVH27"/>
    <mergeCell ref="EVL27:EVM27"/>
    <mergeCell ref="EVQ27:EVR27"/>
    <mergeCell ref="EVV27:EVW27"/>
    <mergeCell ref="EWA27:EWB27"/>
    <mergeCell ref="FHT27:FHU27"/>
    <mergeCell ref="FHY27:FHZ27"/>
    <mergeCell ref="FID27:FIE27"/>
    <mergeCell ref="FII27:FIJ27"/>
    <mergeCell ref="FIN27:FIO27"/>
    <mergeCell ref="FGU27:FGV27"/>
    <mergeCell ref="FGZ27:FHA27"/>
    <mergeCell ref="FHE27:FHF27"/>
    <mergeCell ref="FHJ27:FHK27"/>
    <mergeCell ref="FHO27:FHP27"/>
    <mergeCell ref="FFV27:FFW27"/>
    <mergeCell ref="FGA27:FGB27"/>
    <mergeCell ref="FGF27:FGG27"/>
    <mergeCell ref="FGK27:FGL27"/>
    <mergeCell ref="FGP27:FGQ27"/>
    <mergeCell ref="FEW27:FEX27"/>
    <mergeCell ref="FFB27:FFC27"/>
    <mergeCell ref="FFG27:FFH27"/>
    <mergeCell ref="FFL27:FFM27"/>
    <mergeCell ref="FFQ27:FFR27"/>
    <mergeCell ref="FDX27:FDY27"/>
    <mergeCell ref="FEC27:FED27"/>
    <mergeCell ref="FEH27:FEI27"/>
    <mergeCell ref="FEM27:FEN27"/>
    <mergeCell ref="FER27:FES27"/>
    <mergeCell ref="FCY27:FCZ27"/>
    <mergeCell ref="FDD27:FDE27"/>
    <mergeCell ref="FDI27:FDJ27"/>
    <mergeCell ref="FDN27:FDO27"/>
    <mergeCell ref="FDS27:FDT27"/>
    <mergeCell ref="FBZ27:FCA27"/>
    <mergeCell ref="FCE27:FCF27"/>
    <mergeCell ref="FCJ27:FCK27"/>
    <mergeCell ref="FCO27:FCP27"/>
    <mergeCell ref="FCT27:FCU27"/>
    <mergeCell ref="FOM27:FON27"/>
    <mergeCell ref="FOR27:FOS27"/>
    <mergeCell ref="FOW27:FOX27"/>
    <mergeCell ref="FPB27:FPC27"/>
    <mergeCell ref="FPG27:FPH27"/>
    <mergeCell ref="FNN27:FNO27"/>
    <mergeCell ref="FNS27:FNT27"/>
    <mergeCell ref="FNX27:FNY27"/>
    <mergeCell ref="FOC27:FOD27"/>
    <mergeCell ref="FOH27:FOI27"/>
    <mergeCell ref="FMO27:FMP27"/>
    <mergeCell ref="FMT27:FMU27"/>
    <mergeCell ref="FMY27:FMZ27"/>
    <mergeCell ref="FND27:FNE27"/>
    <mergeCell ref="FNI27:FNJ27"/>
    <mergeCell ref="FLP27:FLQ27"/>
    <mergeCell ref="FLU27:FLV27"/>
    <mergeCell ref="FLZ27:FMA27"/>
    <mergeCell ref="FME27:FMF27"/>
    <mergeCell ref="FMJ27:FMK27"/>
    <mergeCell ref="FKQ27:FKR27"/>
    <mergeCell ref="FKV27:FKW27"/>
    <mergeCell ref="FLA27:FLB27"/>
    <mergeCell ref="FLF27:FLG27"/>
    <mergeCell ref="FLK27:FLL27"/>
    <mergeCell ref="FJR27:FJS27"/>
    <mergeCell ref="FJW27:FJX27"/>
    <mergeCell ref="FKB27:FKC27"/>
    <mergeCell ref="FKG27:FKH27"/>
    <mergeCell ref="FKL27:FKM27"/>
    <mergeCell ref="FIS27:FIT27"/>
    <mergeCell ref="FIX27:FIY27"/>
    <mergeCell ref="FJC27:FJD27"/>
    <mergeCell ref="FJH27:FJI27"/>
    <mergeCell ref="FJM27:FJN27"/>
    <mergeCell ref="FVF27:FVG27"/>
    <mergeCell ref="FVK27:FVL27"/>
    <mergeCell ref="FVP27:FVQ27"/>
    <mergeCell ref="FVU27:FVV27"/>
    <mergeCell ref="FVZ27:FWA27"/>
    <mergeCell ref="FUG27:FUH27"/>
    <mergeCell ref="FUL27:FUM27"/>
    <mergeCell ref="FUQ27:FUR27"/>
    <mergeCell ref="FUV27:FUW27"/>
    <mergeCell ref="FVA27:FVB27"/>
    <mergeCell ref="FTH27:FTI27"/>
    <mergeCell ref="FTM27:FTN27"/>
    <mergeCell ref="FTR27:FTS27"/>
    <mergeCell ref="FTW27:FTX27"/>
    <mergeCell ref="FUB27:FUC27"/>
    <mergeCell ref="FSI27:FSJ27"/>
    <mergeCell ref="FSN27:FSO27"/>
    <mergeCell ref="FSS27:FST27"/>
    <mergeCell ref="FSX27:FSY27"/>
    <mergeCell ref="FTC27:FTD27"/>
    <mergeCell ref="FRJ27:FRK27"/>
    <mergeCell ref="FRO27:FRP27"/>
    <mergeCell ref="FRT27:FRU27"/>
    <mergeCell ref="FRY27:FRZ27"/>
    <mergeCell ref="FSD27:FSE27"/>
    <mergeCell ref="FQK27:FQL27"/>
    <mergeCell ref="FQP27:FQQ27"/>
    <mergeCell ref="FQU27:FQV27"/>
    <mergeCell ref="FQZ27:FRA27"/>
    <mergeCell ref="FRE27:FRF27"/>
    <mergeCell ref="FPL27:FPM27"/>
    <mergeCell ref="FPQ27:FPR27"/>
    <mergeCell ref="FPV27:FPW27"/>
    <mergeCell ref="FQA27:FQB27"/>
    <mergeCell ref="FQF27:FQG27"/>
    <mergeCell ref="GBY27:GBZ27"/>
    <mergeCell ref="GCD27:GCE27"/>
    <mergeCell ref="GCI27:GCJ27"/>
    <mergeCell ref="GCN27:GCO27"/>
    <mergeCell ref="GCS27:GCT27"/>
    <mergeCell ref="GAZ27:GBA27"/>
    <mergeCell ref="GBE27:GBF27"/>
    <mergeCell ref="GBJ27:GBK27"/>
    <mergeCell ref="GBO27:GBP27"/>
    <mergeCell ref="GBT27:GBU27"/>
    <mergeCell ref="GAA27:GAB27"/>
    <mergeCell ref="GAF27:GAG27"/>
    <mergeCell ref="GAK27:GAL27"/>
    <mergeCell ref="GAP27:GAQ27"/>
    <mergeCell ref="GAU27:GAV27"/>
    <mergeCell ref="FZB27:FZC27"/>
    <mergeCell ref="FZG27:FZH27"/>
    <mergeCell ref="FZL27:FZM27"/>
    <mergeCell ref="FZQ27:FZR27"/>
    <mergeCell ref="FZV27:FZW27"/>
    <mergeCell ref="FYC27:FYD27"/>
    <mergeCell ref="FYH27:FYI27"/>
    <mergeCell ref="FYM27:FYN27"/>
    <mergeCell ref="FYR27:FYS27"/>
    <mergeCell ref="FYW27:FYX27"/>
    <mergeCell ref="FXD27:FXE27"/>
    <mergeCell ref="FXI27:FXJ27"/>
    <mergeCell ref="FXN27:FXO27"/>
    <mergeCell ref="FXS27:FXT27"/>
    <mergeCell ref="FXX27:FXY27"/>
    <mergeCell ref="FWE27:FWF27"/>
    <mergeCell ref="FWJ27:FWK27"/>
    <mergeCell ref="FWO27:FWP27"/>
    <mergeCell ref="FWT27:FWU27"/>
    <mergeCell ref="FWY27:FWZ27"/>
    <mergeCell ref="GIR27:GIS27"/>
    <mergeCell ref="GIW27:GIX27"/>
    <mergeCell ref="GJB27:GJC27"/>
    <mergeCell ref="GJG27:GJH27"/>
    <mergeCell ref="GJL27:GJM27"/>
    <mergeCell ref="GHS27:GHT27"/>
    <mergeCell ref="GHX27:GHY27"/>
    <mergeCell ref="GIC27:GID27"/>
    <mergeCell ref="GIH27:GII27"/>
    <mergeCell ref="GIM27:GIN27"/>
    <mergeCell ref="GGT27:GGU27"/>
    <mergeCell ref="GGY27:GGZ27"/>
    <mergeCell ref="GHD27:GHE27"/>
    <mergeCell ref="GHI27:GHJ27"/>
    <mergeCell ref="GHN27:GHO27"/>
    <mergeCell ref="GFU27:GFV27"/>
    <mergeCell ref="GFZ27:GGA27"/>
    <mergeCell ref="GGE27:GGF27"/>
    <mergeCell ref="GGJ27:GGK27"/>
    <mergeCell ref="GGO27:GGP27"/>
    <mergeCell ref="GEV27:GEW27"/>
    <mergeCell ref="GFA27:GFB27"/>
    <mergeCell ref="GFF27:GFG27"/>
    <mergeCell ref="GFK27:GFL27"/>
    <mergeCell ref="GFP27:GFQ27"/>
    <mergeCell ref="GDW27:GDX27"/>
    <mergeCell ref="GEB27:GEC27"/>
    <mergeCell ref="GEG27:GEH27"/>
    <mergeCell ref="GEL27:GEM27"/>
    <mergeCell ref="GEQ27:GER27"/>
    <mergeCell ref="GCX27:GCY27"/>
    <mergeCell ref="GDC27:GDD27"/>
    <mergeCell ref="GDH27:GDI27"/>
    <mergeCell ref="GDM27:GDN27"/>
    <mergeCell ref="GDR27:GDS27"/>
    <mergeCell ref="GPK27:GPL27"/>
    <mergeCell ref="GPP27:GPQ27"/>
    <mergeCell ref="GPU27:GPV27"/>
    <mergeCell ref="GPZ27:GQA27"/>
    <mergeCell ref="GQE27:GQF27"/>
    <mergeCell ref="GOL27:GOM27"/>
    <mergeCell ref="GOQ27:GOR27"/>
    <mergeCell ref="GOV27:GOW27"/>
    <mergeCell ref="GPA27:GPB27"/>
    <mergeCell ref="GPF27:GPG27"/>
    <mergeCell ref="GNM27:GNN27"/>
    <mergeCell ref="GNR27:GNS27"/>
    <mergeCell ref="GNW27:GNX27"/>
    <mergeCell ref="GOB27:GOC27"/>
    <mergeCell ref="GOG27:GOH27"/>
    <mergeCell ref="GMN27:GMO27"/>
    <mergeCell ref="GMS27:GMT27"/>
    <mergeCell ref="GMX27:GMY27"/>
    <mergeCell ref="GNC27:GND27"/>
    <mergeCell ref="GNH27:GNI27"/>
    <mergeCell ref="GLO27:GLP27"/>
    <mergeCell ref="GLT27:GLU27"/>
    <mergeCell ref="GLY27:GLZ27"/>
    <mergeCell ref="GMD27:GME27"/>
    <mergeCell ref="GMI27:GMJ27"/>
    <mergeCell ref="GKP27:GKQ27"/>
    <mergeCell ref="GKU27:GKV27"/>
    <mergeCell ref="GKZ27:GLA27"/>
    <mergeCell ref="GLE27:GLF27"/>
    <mergeCell ref="GLJ27:GLK27"/>
    <mergeCell ref="GJQ27:GJR27"/>
    <mergeCell ref="GJV27:GJW27"/>
    <mergeCell ref="GKA27:GKB27"/>
    <mergeCell ref="GKF27:GKG27"/>
    <mergeCell ref="GKK27:GKL27"/>
    <mergeCell ref="GWD27:GWE27"/>
    <mergeCell ref="GWI27:GWJ27"/>
    <mergeCell ref="GWN27:GWO27"/>
    <mergeCell ref="GWS27:GWT27"/>
    <mergeCell ref="GWX27:GWY27"/>
    <mergeCell ref="GVE27:GVF27"/>
    <mergeCell ref="GVJ27:GVK27"/>
    <mergeCell ref="GVO27:GVP27"/>
    <mergeCell ref="GVT27:GVU27"/>
    <mergeCell ref="GVY27:GVZ27"/>
    <mergeCell ref="GUF27:GUG27"/>
    <mergeCell ref="GUK27:GUL27"/>
    <mergeCell ref="GUP27:GUQ27"/>
    <mergeCell ref="GUU27:GUV27"/>
    <mergeCell ref="GUZ27:GVA27"/>
    <mergeCell ref="GTG27:GTH27"/>
    <mergeCell ref="GTL27:GTM27"/>
    <mergeCell ref="GTQ27:GTR27"/>
    <mergeCell ref="GTV27:GTW27"/>
    <mergeCell ref="GUA27:GUB27"/>
    <mergeCell ref="GSH27:GSI27"/>
    <mergeCell ref="GSM27:GSN27"/>
    <mergeCell ref="GSR27:GSS27"/>
    <mergeCell ref="GSW27:GSX27"/>
    <mergeCell ref="GTB27:GTC27"/>
    <mergeCell ref="GRI27:GRJ27"/>
    <mergeCell ref="GRN27:GRO27"/>
    <mergeCell ref="GRS27:GRT27"/>
    <mergeCell ref="GRX27:GRY27"/>
    <mergeCell ref="GSC27:GSD27"/>
    <mergeCell ref="GQJ27:GQK27"/>
    <mergeCell ref="GQO27:GQP27"/>
    <mergeCell ref="GQT27:GQU27"/>
    <mergeCell ref="GQY27:GQZ27"/>
    <mergeCell ref="GRD27:GRE27"/>
    <mergeCell ref="HCW27:HCX27"/>
    <mergeCell ref="HDB27:HDC27"/>
    <mergeCell ref="HDG27:HDH27"/>
    <mergeCell ref="HDL27:HDM27"/>
    <mergeCell ref="HDQ27:HDR27"/>
    <mergeCell ref="HBX27:HBY27"/>
    <mergeCell ref="HCC27:HCD27"/>
    <mergeCell ref="HCH27:HCI27"/>
    <mergeCell ref="HCM27:HCN27"/>
    <mergeCell ref="HCR27:HCS27"/>
    <mergeCell ref="HAY27:HAZ27"/>
    <mergeCell ref="HBD27:HBE27"/>
    <mergeCell ref="HBI27:HBJ27"/>
    <mergeCell ref="HBN27:HBO27"/>
    <mergeCell ref="HBS27:HBT27"/>
    <mergeCell ref="GZZ27:HAA27"/>
    <mergeCell ref="HAE27:HAF27"/>
    <mergeCell ref="HAJ27:HAK27"/>
    <mergeCell ref="HAO27:HAP27"/>
    <mergeCell ref="HAT27:HAU27"/>
    <mergeCell ref="GZA27:GZB27"/>
    <mergeCell ref="GZF27:GZG27"/>
    <mergeCell ref="GZK27:GZL27"/>
    <mergeCell ref="GZP27:GZQ27"/>
    <mergeCell ref="GZU27:GZV27"/>
    <mergeCell ref="GYB27:GYC27"/>
    <mergeCell ref="GYG27:GYH27"/>
    <mergeCell ref="GYL27:GYM27"/>
    <mergeCell ref="GYQ27:GYR27"/>
    <mergeCell ref="GYV27:GYW27"/>
    <mergeCell ref="GXC27:GXD27"/>
    <mergeCell ref="GXH27:GXI27"/>
    <mergeCell ref="GXM27:GXN27"/>
    <mergeCell ref="GXR27:GXS27"/>
    <mergeCell ref="GXW27:GXX27"/>
    <mergeCell ref="HJP27:HJQ27"/>
    <mergeCell ref="HJU27:HJV27"/>
    <mergeCell ref="HJZ27:HKA27"/>
    <mergeCell ref="HKE27:HKF27"/>
    <mergeCell ref="HKJ27:HKK27"/>
    <mergeCell ref="HIQ27:HIR27"/>
    <mergeCell ref="HIV27:HIW27"/>
    <mergeCell ref="HJA27:HJB27"/>
    <mergeCell ref="HJF27:HJG27"/>
    <mergeCell ref="HJK27:HJL27"/>
    <mergeCell ref="HHR27:HHS27"/>
    <mergeCell ref="HHW27:HHX27"/>
    <mergeCell ref="HIB27:HIC27"/>
    <mergeCell ref="HIG27:HIH27"/>
    <mergeCell ref="HIL27:HIM27"/>
    <mergeCell ref="HGS27:HGT27"/>
    <mergeCell ref="HGX27:HGY27"/>
    <mergeCell ref="HHC27:HHD27"/>
    <mergeCell ref="HHH27:HHI27"/>
    <mergeCell ref="HHM27:HHN27"/>
    <mergeCell ref="HFT27:HFU27"/>
    <mergeCell ref="HFY27:HFZ27"/>
    <mergeCell ref="HGD27:HGE27"/>
    <mergeCell ref="HGI27:HGJ27"/>
    <mergeCell ref="HGN27:HGO27"/>
    <mergeCell ref="HEU27:HEV27"/>
    <mergeCell ref="HEZ27:HFA27"/>
    <mergeCell ref="HFE27:HFF27"/>
    <mergeCell ref="HFJ27:HFK27"/>
    <mergeCell ref="HFO27:HFP27"/>
    <mergeCell ref="HDV27:HDW27"/>
    <mergeCell ref="HEA27:HEB27"/>
    <mergeCell ref="HEF27:HEG27"/>
    <mergeCell ref="HEK27:HEL27"/>
    <mergeCell ref="HEP27:HEQ27"/>
    <mergeCell ref="HQI27:HQJ27"/>
    <mergeCell ref="HQN27:HQO27"/>
    <mergeCell ref="HQS27:HQT27"/>
    <mergeCell ref="HQX27:HQY27"/>
    <mergeCell ref="HRC27:HRD27"/>
    <mergeCell ref="HPJ27:HPK27"/>
    <mergeCell ref="HPO27:HPP27"/>
    <mergeCell ref="HPT27:HPU27"/>
    <mergeCell ref="HPY27:HPZ27"/>
    <mergeCell ref="HQD27:HQE27"/>
    <mergeCell ref="HOK27:HOL27"/>
    <mergeCell ref="HOP27:HOQ27"/>
    <mergeCell ref="HOU27:HOV27"/>
    <mergeCell ref="HOZ27:HPA27"/>
    <mergeCell ref="HPE27:HPF27"/>
    <mergeCell ref="HNL27:HNM27"/>
    <mergeCell ref="HNQ27:HNR27"/>
    <mergeCell ref="HNV27:HNW27"/>
    <mergeCell ref="HOA27:HOB27"/>
    <mergeCell ref="HOF27:HOG27"/>
    <mergeCell ref="HMM27:HMN27"/>
    <mergeCell ref="HMR27:HMS27"/>
    <mergeCell ref="HMW27:HMX27"/>
    <mergeCell ref="HNB27:HNC27"/>
    <mergeCell ref="HNG27:HNH27"/>
    <mergeCell ref="HLN27:HLO27"/>
    <mergeCell ref="HLS27:HLT27"/>
    <mergeCell ref="HLX27:HLY27"/>
    <mergeCell ref="HMC27:HMD27"/>
    <mergeCell ref="HMH27:HMI27"/>
    <mergeCell ref="HKO27:HKP27"/>
    <mergeCell ref="HKT27:HKU27"/>
    <mergeCell ref="HKY27:HKZ27"/>
    <mergeCell ref="HLD27:HLE27"/>
    <mergeCell ref="HLI27:HLJ27"/>
    <mergeCell ref="HXB27:HXC27"/>
    <mergeCell ref="HXG27:HXH27"/>
    <mergeCell ref="HXL27:HXM27"/>
    <mergeCell ref="HXQ27:HXR27"/>
    <mergeCell ref="HXV27:HXW27"/>
    <mergeCell ref="HWC27:HWD27"/>
    <mergeCell ref="HWH27:HWI27"/>
    <mergeCell ref="HWM27:HWN27"/>
    <mergeCell ref="HWR27:HWS27"/>
    <mergeCell ref="HWW27:HWX27"/>
    <mergeCell ref="HVD27:HVE27"/>
    <mergeCell ref="HVI27:HVJ27"/>
    <mergeCell ref="HVN27:HVO27"/>
    <mergeCell ref="HVS27:HVT27"/>
    <mergeCell ref="HVX27:HVY27"/>
    <mergeCell ref="HUE27:HUF27"/>
    <mergeCell ref="HUJ27:HUK27"/>
    <mergeCell ref="HUO27:HUP27"/>
    <mergeCell ref="HUT27:HUU27"/>
    <mergeCell ref="HUY27:HUZ27"/>
    <mergeCell ref="HTF27:HTG27"/>
    <mergeCell ref="HTK27:HTL27"/>
    <mergeCell ref="HTP27:HTQ27"/>
    <mergeCell ref="HTU27:HTV27"/>
    <mergeCell ref="HTZ27:HUA27"/>
    <mergeCell ref="HSG27:HSH27"/>
    <mergeCell ref="HSL27:HSM27"/>
    <mergeCell ref="HSQ27:HSR27"/>
    <mergeCell ref="HSV27:HSW27"/>
    <mergeCell ref="HTA27:HTB27"/>
    <mergeCell ref="HRH27:HRI27"/>
    <mergeCell ref="HRM27:HRN27"/>
    <mergeCell ref="HRR27:HRS27"/>
    <mergeCell ref="HRW27:HRX27"/>
    <mergeCell ref="HSB27:HSC27"/>
    <mergeCell ref="IDU27:IDV27"/>
    <mergeCell ref="IDZ27:IEA27"/>
    <mergeCell ref="IEE27:IEF27"/>
    <mergeCell ref="IEJ27:IEK27"/>
    <mergeCell ref="IEO27:IEP27"/>
    <mergeCell ref="ICV27:ICW27"/>
    <mergeCell ref="IDA27:IDB27"/>
    <mergeCell ref="IDF27:IDG27"/>
    <mergeCell ref="IDK27:IDL27"/>
    <mergeCell ref="IDP27:IDQ27"/>
    <mergeCell ref="IBW27:IBX27"/>
    <mergeCell ref="ICB27:ICC27"/>
    <mergeCell ref="ICG27:ICH27"/>
    <mergeCell ref="ICL27:ICM27"/>
    <mergeCell ref="ICQ27:ICR27"/>
    <mergeCell ref="IAX27:IAY27"/>
    <mergeCell ref="IBC27:IBD27"/>
    <mergeCell ref="IBH27:IBI27"/>
    <mergeCell ref="IBM27:IBN27"/>
    <mergeCell ref="IBR27:IBS27"/>
    <mergeCell ref="HZY27:HZZ27"/>
    <mergeCell ref="IAD27:IAE27"/>
    <mergeCell ref="IAI27:IAJ27"/>
    <mergeCell ref="IAN27:IAO27"/>
    <mergeCell ref="IAS27:IAT27"/>
    <mergeCell ref="HYZ27:HZA27"/>
    <mergeCell ref="HZE27:HZF27"/>
    <mergeCell ref="HZJ27:HZK27"/>
    <mergeCell ref="HZO27:HZP27"/>
    <mergeCell ref="HZT27:HZU27"/>
    <mergeCell ref="HYA27:HYB27"/>
    <mergeCell ref="HYF27:HYG27"/>
    <mergeCell ref="HYK27:HYL27"/>
    <mergeCell ref="HYP27:HYQ27"/>
    <mergeCell ref="HYU27:HYV27"/>
    <mergeCell ref="IKN27:IKO27"/>
    <mergeCell ref="IKS27:IKT27"/>
    <mergeCell ref="IKX27:IKY27"/>
    <mergeCell ref="ILC27:ILD27"/>
    <mergeCell ref="ILH27:ILI27"/>
    <mergeCell ref="IJO27:IJP27"/>
    <mergeCell ref="IJT27:IJU27"/>
    <mergeCell ref="IJY27:IJZ27"/>
    <mergeCell ref="IKD27:IKE27"/>
    <mergeCell ref="IKI27:IKJ27"/>
    <mergeCell ref="IIP27:IIQ27"/>
    <mergeCell ref="IIU27:IIV27"/>
    <mergeCell ref="IIZ27:IJA27"/>
    <mergeCell ref="IJE27:IJF27"/>
    <mergeCell ref="IJJ27:IJK27"/>
    <mergeCell ref="IHQ27:IHR27"/>
    <mergeCell ref="IHV27:IHW27"/>
    <mergeCell ref="IIA27:IIB27"/>
    <mergeCell ref="IIF27:IIG27"/>
    <mergeCell ref="IIK27:IIL27"/>
    <mergeCell ref="IGR27:IGS27"/>
    <mergeCell ref="IGW27:IGX27"/>
    <mergeCell ref="IHB27:IHC27"/>
    <mergeCell ref="IHG27:IHH27"/>
    <mergeCell ref="IHL27:IHM27"/>
    <mergeCell ref="IFS27:IFT27"/>
    <mergeCell ref="IFX27:IFY27"/>
    <mergeCell ref="IGC27:IGD27"/>
    <mergeCell ref="IGH27:IGI27"/>
    <mergeCell ref="IGM27:IGN27"/>
    <mergeCell ref="IET27:IEU27"/>
    <mergeCell ref="IEY27:IEZ27"/>
    <mergeCell ref="IFD27:IFE27"/>
    <mergeCell ref="IFI27:IFJ27"/>
    <mergeCell ref="IFN27:IFO27"/>
    <mergeCell ref="IRG27:IRH27"/>
    <mergeCell ref="IRL27:IRM27"/>
    <mergeCell ref="IRQ27:IRR27"/>
    <mergeCell ref="IRV27:IRW27"/>
    <mergeCell ref="ISA27:ISB27"/>
    <mergeCell ref="IQH27:IQI27"/>
    <mergeCell ref="IQM27:IQN27"/>
    <mergeCell ref="IQR27:IQS27"/>
    <mergeCell ref="IQW27:IQX27"/>
    <mergeCell ref="IRB27:IRC27"/>
    <mergeCell ref="IPI27:IPJ27"/>
    <mergeCell ref="IPN27:IPO27"/>
    <mergeCell ref="IPS27:IPT27"/>
    <mergeCell ref="IPX27:IPY27"/>
    <mergeCell ref="IQC27:IQD27"/>
    <mergeCell ref="IOJ27:IOK27"/>
    <mergeCell ref="IOO27:IOP27"/>
    <mergeCell ref="IOT27:IOU27"/>
    <mergeCell ref="IOY27:IOZ27"/>
    <mergeCell ref="IPD27:IPE27"/>
    <mergeCell ref="INK27:INL27"/>
    <mergeCell ref="INP27:INQ27"/>
    <mergeCell ref="INU27:INV27"/>
    <mergeCell ref="INZ27:IOA27"/>
    <mergeCell ref="IOE27:IOF27"/>
    <mergeCell ref="IML27:IMM27"/>
    <mergeCell ref="IMQ27:IMR27"/>
    <mergeCell ref="IMV27:IMW27"/>
    <mergeCell ref="INA27:INB27"/>
    <mergeCell ref="INF27:ING27"/>
    <mergeCell ref="ILM27:ILN27"/>
    <mergeCell ref="ILR27:ILS27"/>
    <mergeCell ref="ILW27:ILX27"/>
    <mergeCell ref="IMB27:IMC27"/>
    <mergeCell ref="IMG27:IMH27"/>
    <mergeCell ref="IXZ27:IYA27"/>
    <mergeCell ref="IYE27:IYF27"/>
    <mergeCell ref="IYJ27:IYK27"/>
    <mergeCell ref="IYO27:IYP27"/>
    <mergeCell ref="IYT27:IYU27"/>
    <mergeCell ref="IXA27:IXB27"/>
    <mergeCell ref="IXF27:IXG27"/>
    <mergeCell ref="IXK27:IXL27"/>
    <mergeCell ref="IXP27:IXQ27"/>
    <mergeCell ref="IXU27:IXV27"/>
    <mergeCell ref="IWB27:IWC27"/>
    <mergeCell ref="IWG27:IWH27"/>
    <mergeCell ref="IWL27:IWM27"/>
    <mergeCell ref="IWQ27:IWR27"/>
    <mergeCell ref="IWV27:IWW27"/>
    <mergeCell ref="IVC27:IVD27"/>
    <mergeCell ref="IVH27:IVI27"/>
    <mergeCell ref="IVM27:IVN27"/>
    <mergeCell ref="IVR27:IVS27"/>
    <mergeCell ref="IVW27:IVX27"/>
    <mergeCell ref="IUD27:IUE27"/>
    <mergeCell ref="IUI27:IUJ27"/>
    <mergeCell ref="IUN27:IUO27"/>
    <mergeCell ref="IUS27:IUT27"/>
    <mergeCell ref="IUX27:IUY27"/>
    <mergeCell ref="ITE27:ITF27"/>
    <mergeCell ref="ITJ27:ITK27"/>
    <mergeCell ref="ITO27:ITP27"/>
    <mergeCell ref="ITT27:ITU27"/>
    <mergeCell ref="ITY27:ITZ27"/>
    <mergeCell ref="ISF27:ISG27"/>
    <mergeCell ref="ISK27:ISL27"/>
    <mergeCell ref="ISP27:ISQ27"/>
    <mergeCell ref="ISU27:ISV27"/>
    <mergeCell ref="ISZ27:ITA27"/>
    <mergeCell ref="JES27:JET27"/>
    <mergeCell ref="JEX27:JEY27"/>
    <mergeCell ref="JFC27:JFD27"/>
    <mergeCell ref="JFH27:JFI27"/>
    <mergeCell ref="JFM27:JFN27"/>
    <mergeCell ref="JDT27:JDU27"/>
    <mergeCell ref="JDY27:JDZ27"/>
    <mergeCell ref="JED27:JEE27"/>
    <mergeCell ref="JEI27:JEJ27"/>
    <mergeCell ref="JEN27:JEO27"/>
    <mergeCell ref="JCU27:JCV27"/>
    <mergeCell ref="JCZ27:JDA27"/>
    <mergeCell ref="JDE27:JDF27"/>
    <mergeCell ref="JDJ27:JDK27"/>
    <mergeCell ref="JDO27:JDP27"/>
    <mergeCell ref="JBV27:JBW27"/>
    <mergeCell ref="JCA27:JCB27"/>
    <mergeCell ref="JCF27:JCG27"/>
    <mergeCell ref="JCK27:JCL27"/>
    <mergeCell ref="JCP27:JCQ27"/>
    <mergeCell ref="JAW27:JAX27"/>
    <mergeCell ref="JBB27:JBC27"/>
    <mergeCell ref="JBG27:JBH27"/>
    <mergeCell ref="JBL27:JBM27"/>
    <mergeCell ref="JBQ27:JBR27"/>
    <mergeCell ref="IZX27:IZY27"/>
    <mergeCell ref="JAC27:JAD27"/>
    <mergeCell ref="JAH27:JAI27"/>
    <mergeCell ref="JAM27:JAN27"/>
    <mergeCell ref="JAR27:JAS27"/>
    <mergeCell ref="IYY27:IYZ27"/>
    <mergeCell ref="IZD27:IZE27"/>
    <mergeCell ref="IZI27:IZJ27"/>
    <mergeCell ref="IZN27:IZO27"/>
    <mergeCell ref="IZS27:IZT27"/>
    <mergeCell ref="JLL27:JLM27"/>
    <mergeCell ref="JLQ27:JLR27"/>
    <mergeCell ref="JLV27:JLW27"/>
    <mergeCell ref="JMA27:JMB27"/>
    <mergeCell ref="JMF27:JMG27"/>
    <mergeCell ref="JKM27:JKN27"/>
    <mergeCell ref="JKR27:JKS27"/>
    <mergeCell ref="JKW27:JKX27"/>
    <mergeCell ref="JLB27:JLC27"/>
    <mergeCell ref="JLG27:JLH27"/>
    <mergeCell ref="JJN27:JJO27"/>
    <mergeCell ref="JJS27:JJT27"/>
    <mergeCell ref="JJX27:JJY27"/>
    <mergeCell ref="JKC27:JKD27"/>
    <mergeCell ref="JKH27:JKI27"/>
    <mergeCell ref="JIO27:JIP27"/>
    <mergeCell ref="JIT27:JIU27"/>
    <mergeCell ref="JIY27:JIZ27"/>
    <mergeCell ref="JJD27:JJE27"/>
    <mergeCell ref="JJI27:JJJ27"/>
    <mergeCell ref="JHP27:JHQ27"/>
    <mergeCell ref="JHU27:JHV27"/>
    <mergeCell ref="JHZ27:JIA27"/>
    <mergeCell ref="JIE27:JIF27"/>
    <mergeCell ref="JIJ27:JIK27"/>
    <mergeCell ref="JGQ27:JGR27"/>
    <mergeCell ref="JGV27:JGW27"/>
    <mergeCell ref="JHA27:JHB27"/>
    <mergeCell ref="JHF27:JHG27"/>
    <mergeCell ref="JHK27:JHL27"/>
    <mergeCell ref="JFR27:JFS27"/>
    <mergeCell ref="JFW27:JFX27"/>
    <mergeCell ref="JGB27:JGC27"/>
    <mergeCell ref="JGG27:JGH27"/>
    <mergeCell ref="JGL27:JGM27"/>
    <mergeCell ref="JSE27:JSF27"/>
    <mergeCell ref="JSJ27:JSK27"/>
    <mergeCell ref="JSO27:JSP27"/>
    <mergeCell ref="JST27:JSU27"/>
    <mergeCell ref="JSY27:JSZ27"/>
    <mergeCell ref="JRF27:JRG27"/>
    <mergeCell ref="JRK27:JRL27"/>
    <mergeCell ref="JRP27:JRQ27"/>
    <mergeCell ref="JRU27:JRV27"/>
    <mergeCell ref="JRZ27:JSA27"/>
    <mergeCell ref="JQG27:JQH27"/>
    <mergeCell ref="JQL27:JQM27"/>
    <mergeCell ref="JQQ27:JQR27"/>
    <mergeCell ref="JQV27:JQW27"/>
    <mergeCell ref="JRA27:JRB27"/>
    <mergeCell ref="JPH27:JPI27"/>
    <mergeCell ref="JPM27:JPN27"/>
    <mergeCell ref="JPR27:JPS27"/>
    <mergeCell ref="JPW27:JPX27"/>
    <mergeCell ref="JQB27:JQC27"/>
    <mergeCell ref="JOI27:JOJ27"/>
    <mergeCell ref="JON27:JOO27"/>
    <mergeCell ref="JOS27:JOT27"/>
    <mergeCell ref="JOX27:JOY27"/>
    <mergeCell ref="JPC27:JPD27"/>
    <mergeCell ref="JNJ27:JNK27"/>
    <mergeCell ref="JNO27:JNP27"/>
    <mergeCell ref="JNT27:JNU27"/>
    <mergeCell ref="JNY27:JNZ27"/>
    <mergeCell ref="JOD27:JOE27"/>
    <mergeCell ref="JMK27:JML27"/>
    <mergeCell ref="JMP27:JMQ27"/>
    <mergeCell ref="JMU27:JMV27"/>
    <mergeCell ref="JMZ27:JNA27"/>
    <mergeCell ref="JNE27:JNF27"/>
    <mergeCell ref="JYX27:JYY27"/>
    <mergeCell ref="JZC27:JZD27"/>
    <mergeCell ref="JZH27:JZI27"/>
    <mergeCell ref="JZM27:JZN27"/>
    <mergeCell ref="JZR27:JZS27"/>
    <mergeCell ref="JXY27:JXZ27"/>
    <mergeCell ref="JYD27:JYE27"/>
    <mergeCell ref="JYI27:JYJ27"/>
    <mergeCell ref="JYN27:JYO27"/>
    <mergeCell ref="JYS27:JYT27"/>
    <mergeCell ref="JWZ27:JXA27"/>
    <mergeCell ref="JXE27:JXF27"/>
    <mergeCell ref="JXJ27:JXK27"/>
    <mergeCell ref="JXO27:JXP27"/>
    <mergeCell ref="JXT27:JXU27"/>
    <mergeCell ref="JWA27:JWB27"/>
    <mergeCell ref="JWF27:JWG27"/>
    <mergeCell ref="JWK27:JWL27"/>
    <mergeCell ref="JWP27:JWQ27"/>
    <mergeCell ref="JWU27:JWV27"/>
    <mergeCell ref="JVB27:JVC27"/>
    <mergeCell ref="JVG27:JVH27"/>
    <mergeCell ref="JVL27:JVM27"/>
    <mergeCell ref="JVQ27:JVR27"/>
    <mergeCell ref="JVV27:JVW27"/>
    <mergeCell ref="JUC27:JUD27"/>
    <mergeCell ref="JUH27:JUI27"/>
    <mergeCell ref="JUM27:JUN27"/>
    <mergeCell ref="JUR27:JUS27"/>
    <mergeCell ref="JUW27:JUX27"/>
    <mergeCell ref="JTD27:JTE27"/>
    <mergeCell ref="JTI27:JTJ27"/>
    <mergeCell ref="JTN27:JTO27"/>
    <mergeCell ref="JTS27:JTT27"/>
    <mergeCell ref="JTX27:JTY27"/>
    <mergeCell ref="KFQ27:KFR27"/>
    <mergeCell ref="KFV27:KFW27"/>
    <mergeCell ref="KGA27:KGB27"/>
    <mergeCell ref="KGF27:KGG27"/>
    <mergeCell ref="KGK27:KGL27"/>
    <mergeCell ref="KER27:KES27"/>
    <mergeCell ref="KEW27:KEX27"/>
    <mergeCell ref="KFB27:KFC27"/>
    <mergeCell ref="KFG27:KFH27"/>
    <mergeCell ref="KFL27:KFM27"/>
    <mergeCell ref="KDS27:KDT27"/>
    <mergeCell ref="KDX27:KDY27"/>
    <mergeCell ref="KEC27:KED27"/>
    <mergeCell ref="KEH27:KEI27"/>
    <mergeCell ref="KEM27:KEN27"/>
    <mergeCell ref="KCT27:KCU27"/>
    <mergeCell ref="KCY27:KCZ27"/>
    <mergeCell ref="KDD27:KDE27"/>
    <mergeCell ref="KDI27:KDJ27"/>
    <mergeCell ref="KDN27:KDO27"/>
    <mergeCell ref="KBU27:KBV27"/>
    <mergeCell ref="KBZ27:KCA27"/>
    <mergeCell ref="KCE27:KCF27"/>
    <mergeCell ref="KCJ27:KCK27"/>
    <mergeCell ref="KCO27:KCP27"/>
    <mergeCell ref="KAV27:KAW27"/>
    <mergeCell ref="KBA27:KBB27"/>
    <mergeCell ref="KBF27:KBG27"/>
    <mergeCell ref="KBK27:KBL27"/>
    <mergeCell ref="KBP27:KBQ27"/>
    <mergeCell ref="JZW27:JZX27"/>
    <mergeCell ref="KAB27:KAC27"/>
    <mergeCell ref="KAG27:KAH27"/>
    <mergeCell ref="KAL27:KAM27"/>
    <mergeCell ref="KAQ27:KAR27"/>
    <mergeCell ref="KMJ27:KMK27"/>
    <mergeCell ref="KMO27:KMP27"/>
    <mergeCell ref="KMT27:KMU27"/>
    <mergeCell ref="KMY27:KMZ27"/>
    <mergeCell ref="KND27:KNE27"/>
    <mergeCell ref="KLK27:KLL27"/>
    <mergeCell ref="KLP27:KLQ27"/>
    <mergeCell ref="KLU27:KLV27"/>
    <mergeCell ref="KLZ27:KMA27"/>
    <mergeCell ref="KME27:KMF27"/>
    <mergeCell ref="KKL27:KKM27"/>
    <mergeCell ref="KKQ27:KKR27"/>
    <mergeCell ref="KKV27:KKW27"/>
    <mergeCell ref="KLA27:KLB27"/>
    <mergeCell ref="KLF27:KLG27"/>
    <mergeCell ref="KJM27:KJN27"/>
    <mergeCell ref="KJR27:KJS27"/>
    <mergeCell ref="KJW27:KJX27"/>
    <mergeCell ref="KKB27:KKC27"/>
    <mergeCell ref="KKG27:KKH27"/>
    <mergeCell ref="KIN27:KIO27"/>
    <mergeCell ref="KIS27:KIT27"/>
    <mergeCell ref="KIX27:KIY27"/>
    <mergeCell ref="KJC27:KJD27"/>
    <mergeCell ref="KJH27:KJI27"/>
    <mergeCell ref="KHO27:KHP27"/>
    <mergeCell ref="KHT27:KHU27"/>
    <mergeCell ref="KHY27:KHZ27"/>
    <mergeCell ref="KID27:KIE27"/>
    <mergeCell ref="KII27:KIJ27"/>
    <mergeCell ref="KGP27:KGQ27"/>
    <mergeCell ref="KGU27:KGV27"/>
    <mergeCell ref="KGZ27:KHA27"/>
    <mergeCell ref="KHE27:KHF27"/>
    <mergeCell ref="KHJ27:KHK27"/>
    <mergeCell ref="KTC27:KTD27"/>
    <mergeCell ref="KTH27:KTI27"/>
    <mergeCell ref="KTM27:KTN27"/>
    <mergeCell ref="KTR27:KTS27"/>
    <mergeCell ref="KTW27:KTX27"/>
    <mergeCell ref="KSD27:KSE27"/>
    <mergeCell ref="KSI27:KSJ27"/>
    <mergeCell ref="KSN27:KSO27"/>
    <mergeCell ref="KSS27:KST27"/>
    <mergeCell ref="KSX27:KSY27"/>
    <mergeCell ref="KRE27:KRF27"/>
    <mergeCell ref="KRJ27:KRK27"/>
    <mergeCell ref="KRO27:KRP27"/>
    <mergeCell ref="KRT27:KRU27"/>
    <mergeCell ref="KRY27:KRZ27"/>
    <mergeCell ref="KQF27:KQG27"/>
    <mergeCell ref="KQK27:KQL27"/>
    <mergeCell ref="KQP27:KQQ27"/>
    <mergeCell ref="KQU27:KQV27"/>
    <mergeCell ref="KQZ27:KRA27"/>
    <mergeCell ref="KPG27:KPH27"/>
    <mergeCell ref="KPL27:KPM27"/>
    <mergeCell ref="KPQ27:KPR27"/>
    <mergeCell ref="KPV27:KPW27"/>
    <mergeCell ref="KQA27:KQB27"/>
    <mergeCell ref="KOH27:KOI27"/>
    <mergeCell ref="KOM27:KON27"/>
    <mergeCell ref="KOR27:KOS27"/>
    <mergeCell ref="KOW27:KOX27"/>
    <mergeCell ref="KPB27:KPC27"/>
    <mergeCell ref="KNI27:KNJ27"/>
    <mergeCell ref="KNN27:KNO27"/>
    <mergeCell ref="KNS27:KNT27"/>
    <mergeCell ref="KNX27:KNY27"/>
    <mergeCell ref="KOC27:KOD27"/>
    <mergeCell ref="KZV27:KZW27"/>
    <mergeCell ref="LAA27:LAB27"/>
    <mergeCell ref="LAF27:LAG27"/>
    <mergeCell ref="LAK27:LAL27"/>
    <mergeCell ref="LAP27:LAQ27"/>
    <mergeCell ref="KYW27:KYX27"/>
    <mergeCell ref="KZB27:KZC27"/>
    <mergeCell ref="KZG27:KZH27"/>
    <mergeCell ref="KZL27:KZM27"/>
    <mergeCell ref="KZQ27:KZR27"/>
    <mergeCell ref="KXX27:KXY27"/>
    <mergeCell ref="KYC27:KYD27"/>
    <mergeCell ref="KYH27:KYI27"/>
    <mergeCell ref="KYM27:KYN27"/>
    <mergeCell ref="KYR27:KYS27"/>
    <mergeCell ref="KWY27:KWZ27"/>
    <mergeCell ref="KXD27:KXE27"/>
    <mergeCell ref="KXI27:KXJ27"/>
    <mergeCell ref="KXN27:KXO27"/>
    <mergeCell ref="KXS27:KXT27"/>
    <mergeCell ref="KVZ27:KWA27"/>
    <mergeCell ref="KWE27:KWF27"/>
    <mergeCell ref="KWJ27:KWK27"/>
    <mergeCell ref="KWO27:KWP27"/>
    <mergeCell ref="KWT27:KWU27"/>
    <mergeCell ref="KVA27:KVB27"/>
    <mergeCell ref="KVF27:KVG27"/>
    <mergeCell ref="KVK27:KVL27"/>
    <mergeCell ref="KVP27:KVQ27"/>
    <mergeCell ref="KVU27:KVV27"/>
    <mergeCell ref="KUB27:KUC27"/>
    <mergeCell ref="KUG27:KUH27"/>
    <mergeCell ref="KUL27:KUM27"/>
    <mergeCell ref="KUQ27:KUR27"/>
    <mergeCell ref="KUV27:KUW27"/>
    <mergeCell ref="LGO27:LGP27"/>
    <mergeCell ref="LGT27:LGU27"/>
    <mergeCell ref="LGY27:LGZ27"/>
    <mergeCell ref="LHD27:LHE27"/>
    <mergeCell ref="LHI27:LHJ27"/>
    <mergeCell ref="LFP27:LFQ27"/>
    <mergeCell ref="LFU27:LFV27"/>
    <mergeCell ref="LFZ27:LGA27"/>
    <mergeCell ref="LGE27:LGF27"/>
    <mergeCell ref="LGJ27:LGK27"/>
    <mergeCell ref="LEQ27:LER27"/>
    <mergeCell ref="LEV27:LEW27"/>
    <mergeCell ref="LFA27:LFB27"/>
    <mergeCell ref="LFF27:LFG27"/>
    <mergeCell ref="LFK27:LFL27"/>
    <mergeCell ref="LDR27:LDS27"/>
    <mergeCell ref="LDW27:LDX27"/>
    <mergeCell ref="LEB27:LEC27"/>
    <mergeCell ref="LEG27:LEH27"/>
    <mergeCell ref="LEL27:LEM27"/>
    <mergeCell ref="LCS27:LCT27"/>
    <mergeCell ref="LCX27:LCY27"/>
    <mergeCell ref="LDC27:LDD27"/>
    <mergeCell ref="LDH27:LDI27"/>
    <mergeCell ref="LDM27:LDN27"/>
    <mergeCell ref="LBT27:LBU27"/>
    <mergeCell ref="LBY27:LBZ27"/>
    <mergeCell ref="LCD27:LCE27"/>
    <mergeCell ref="LCI27:LCJ27"/>
    <mergeCell ref="LCN27:LCO27"/>
    <mergeCell ref="LAU27:LAV27"/>
    <mergeCell ref="LAZ27:LBA27"/>
    <mergeCell ref="LBE27:LBF27"/>
    <mergeCell ref="LBJ27:LBK27"/>
    <mergeCell ref="LBO27:LBP27"/>
    <mergeCell ref="LNH27:LNI27"/>
    <mergeCell ref="LNM27:LNN27"/>
    <mergeCell ref="LNR27:LNS27"/>
    <mergeCell ref="LNW27:LNX27"/>
    <mergeCell ref="LOB27:LOC27"/>
    <mergeCell ref="LMI27:LMJ27"/>
    <mergeCell ref="LMN27:LMO27"/>
    <mergeCell ref="LMS27:LMT27"/>
    <mergeCell ref="LMX27:LMY27"/>
    <mergeCell ref="LNC27:LND27"/>
    <mergeCell ref="LLJ27:LLK27"/>
    <mergeCell ref="LLO27:LLP27"/>
    <mergeCell ref="LLT27:LLU27"/>
    <mergeCell ref="LLY27:LLZ27"/>
    <mergeCell ref="LMD27:LME27"/>
    <mergeCell ref="LKK27:LKL27"/>
    <mergeCell ref="LKP27:LKQ27"/>
    <mergeCell ref="LKU27:LKV27"/>
    <mergeCell ref="LKZ27:LLA27"/>
    <mergeCell ref="LLE27:LLF27"/>
    <mergeCell ref="LJL27:LJM27"/>
    <mergeCell ref="LJQ27:LJR27"/>
    <mergeCell ref="LJV27:LJW27"/>
    <mergeCell ref="LKA27:LKB27"/>
    <mergeCell ref="LKF27:LKG27"/>
    <mergeCell ref="LIM27:LIN27"/>
    <mergeCell ref="LIR27:LIS27"/>
    <mergeCell ref="LIW27:LIX27"/>
    <mergeCell ref="LJB27:LJC27"/>
    <mergeCell ref="LJG27:LJH27"/>
    <mergeCell ref="LHN27:LHO27"/>
    <mergeCell ref="LHS27:LHT27"/>
    <mergeCell ref="LHX27:LHY27"/>
    <mergeCell ref="LIC27:LID27"/>
    <mergeCell ref="LIH27:LII27"/>
    <mergeCell ref="LUA27:LUB27"/>
    <mergeCell ref="LUF27:LUG27"/>
    <mergeCell ref="LUK27:LUL27"/>
    <mergeCell ref="LUP27:LUQ27"/>
    <mergeCell ref="LUU27:LUV27"/>
    <mergeCell ref="LTB27:LTC27"/>
    <mergeCell ref="LTG27:LTH27"/>
    <mergeCell ref="LTL27:LTM27"/>
    <mergeCell ref="LTQ27:LTR27"/>
    <mergeCell ref="LTV27:LTW27"/>
    <mergeCell ref="LSC27:LSD27"/>
    <mergeCell ref="LSH27:LSI27"/>
    <mergeCell ref="LSM27:LSN27"/>
    <mergeCell ref="LSR27:LSS27"/>
    <mergeCell ref="LSW27:LSX27"/>
    <mergeCell ref="LRD27:LRE27"/>
    <mergeCell ref="LRI27:LRJ27"/>
    <mergeCell ref="LRN27:LRO27"/>
    <mergeCell ref="LRS27:LRT27"/>
    <mergeCell ref="LRX27:LRY27"/>
    <mergeCell ref="LQE27:LQF27"/>
    <mergeCell ref="LQJ27:LQK27"/>
    <mergeCell ref="LQO27:LQP27"/>
    <mergeCell ref="LQT27:LQU27"/>
    <mergeCell ref="LQY27:LQZ27"/>
    <mergeCell ref="LPF27:LPG27"/>
    <mergeCell ref="LPK27:LPL27"/>
    <mergeCell ref="LPP27:LPQ27"/>
    <mergeCell ref="LPU27:LPV27"/>
    <mergeCell ref="LPZ27:LQA27"/>
    <mergeCell ref="LOG27:LOH27"/>
    <mergeCell ref="LOL27:LOM27"/>
    <mergeCell ref="LOQ27:LOR27"/>
    <mergeCell ref="LOV27:LOW27"/>
    <mergeCell ref="LPA27:LPB27"/>
    <mergeCell ref="MAT27:MAU27"/>
    <mergeCell ref="MAY27:MAZ27"/>
    <mergeCell ref="MBD27:MBE27"/>
    <mergeCell ref="MBI27:MBJ27"/>
    <mergeCell ref="MBN27:MBO27"/>
    <mergeCell ref="LZU27:LZV27"/>
    <mergeCell ref="LZZ27:MAA27"/>
    <mergeCell ref="MAE27:MAF27"/>
    <mergeCell ref="MAJ27:MAK27"/>
    <mergeCell ref="MAO27:MAP27"/>
    <mergeCell ref="LYV27:LYW27"/>
    <mergeCell ref="LZA27:LZB27"/>
    <mergeCell ref="LZF27:LZG27"/>
    <mergeCell ref="LZK27:LZL27"/>
    <mergeCell ref="LZP27:LZQ27"/>
    <mergeCell ref="LXW27:LXX27"/>
    <mergeCell ref="LYB27:LYC27"/>
    <mergeCell ref="LYG27:LYH27"/>
    <mergeCell ref="LYL27:LYM27"/>
    <mergeCell ref="LYQ27:LYR27"/>
    <mergeCell ref="LWX27:LWY27"/>
    <mergeCell ref="LXC27:LXD27"/>
    <mergeCell ref="LXH27:LXI27"/>
    <mergeCell ref="LXM27:LXN27"/>
    <mergeCell ref="LXR27:LXS27"/>
    <mergeCell ref="LVY27:LVZ27"/>
    <mergeCell ref="LWD27:LWE27"/>
    <mergeCell ref="LWI27:LWJ27"/>
    <mergeCell ref="LWN27:LWO27"/>
    <mergeCell ref="LWS27:LWT27"/>
    <mergeCell ref="LUZ27:LVA27"/>
    <mergeCell ref="LVE27:LVF27"/>
    <mergeCell ref="LVJ27:LVK27"/>
    <mergeCell ref="LVO27:LVP27"/>
    <mergeCell ref="LVT27:LVU27"/>
    <mergeCell ref="MHM27:MHN27"/>
    <mergeCell ref="MHR27:MHS27"/>
    <mergeCell ref="MHW27:MHX27"/>
    <mergeCell ref="MIB27:MIC27"/>
    <mergeCell ref="MIG27:MIH27"/>
    <mergeCell ref="MGN27:MGO27"/>
    <mergeCell ref="MGS27:MGT27"/>
    <mergeCell ref="MGX27:MGY27"/>
    <mergeCell ref="MHC27:MHD27"/>
    <mergeCell ref="MHH27:MHI27"/>
    <mergeCell ref="MFO27:MFP27"/>
    <mergeCell ref="MFT27:MFU27"/>
    <mergeCell ref="MFY27:MFZ27"/>
    <mergeCell ref="MGD27:MGE27"/>
    <mergeCell ref="MGI27:MGJ27"/>
    <mergeCell ref="MEP27:MEQ27"/>
    <mergeCell ref="MEU27:MEV27"/>
    <mergeCell ref="MEZ27:MFA27"/>
    <mergeCell ref="MFE27:MFF27"/>
    <mergeCell ref="MFJ27:MFK27"/>
    <mergeCell ref="MDQ27:MDR27"/>
    <mergeCell ref="MDV27:MDW27"/>
    <mergeCell ref="MEA27:MEB27"/>
    <mergeCell ref="MEF27:MEG27"/>
    <mergeCell ref="MEK27:MEL27"/>
    <mergeCell ref="MCR27:MCS27"/>
    <mergeCell ref="MCW27:MCX27"/>
    <mergeCell ref="MDB27:MDC27"/>
    <mergeCell ref="MDG27:MDH27"/>
    <mergeCell ref="MDL27:MDM27"/>
    <mergeCell ref="MBS27:MBT27"/>
    <mergeCell ref="MBX27:MBY27"/>
    <mergeCell ref="MCC27:MCD27"/>
    <mergeCell ref="MCH27:MCI27"/>
    <mergeCell ref="MCM27:MCN27"/>
    <mergeCell ref="MOF27:MOG27"/>
    <mergeCell ref="MOK27:MOL27"/>
    <mergeCell ref="MOP27:MOQ27"/>
    <mergeCell ref="MOU27:MOV27"/>
    <mergeCell ref="MOZ27:MPA27"/>
    <mergeCell ref="MNG27:MNH27"/>
    <mergeCell ref="MNL27:MNM27"/>
    <mergeCell ref="MNQ27:MNR27"/>
    <mergeCell ref="MNV27:MNW27"/>
    <mergeCell ref="MOA27:MOB27"/>
    <mergeCell ref="MMH27:MMI27"/>
    <mergeCell ref="MMM27:MMN27"/>
    <mergeCell ref="MMR27:MMS27"/>
    <mergeCell ref="MMW27:MMX27"/>
    <mergeCell ref="MNB27:MNC27"/>
    <mergeCell ref="MLI27:MLJ27"/>
    <mergeCell ref="MLN27:MLO27"/>
    <mergeCell ref="MLS27:MLT27"/>
    <mergeCell ref="MLX27:MLY27"/>
    <mergeCell ref="MMC27:MMD27"/>
    <mergeCell ref="MKJ27:MKK27"/>
    <mergeCell ref="MKO27:MKP27"/>
    <mergeCell ref="MKT27:MKU27"/>
    <mergeCell ref="MKY27:MKZ27"/>
    <mergeCell ref="MLD27:MLE27"/>
    <mergeCell ref="MJK27:MJL27"/>
    <mergeCell ref="MJP27:MJQ27"/>
    <mergeCell ref="MJU27:MJV27"/>
    <mergeCell ref="MJZ27:MKA27"/>
    <mergeCell ref="MKE27:MKF27"/>
    <mergeCell ref="MIL27:MIM27"/>
    <mergeCell ref="MIQ27:MIR27"/>
    <mergeCell ref="MIV27:MIW27"/>
    <mergeCell ref="MJA27:MJB27"/>
    <mergeCell ref="MJF27:MJG27"/>
    <mergeCell ref="MUY27:MUZ27"/>
    <mergeCell ref="MVD27:MVE27"/>
    <mergeCell ref="MVI27:MVJ27"/>
    <mergeCell ref="MVN27:MVO27"/>
    <mergeCell ref="MVS27:MVT27"/>
    <mergeCell ref="MTZ27:MUA27"/>
    <mergeCell ref="MUE27:MUF27"/>
    <mergeCell ref="MUJ27:MUK27"/>
    <mergeCell ref="MUO27:MUP27"/>
    <mergeCell ref="MUT27:MUU27"/>
    <mergeCell ref="MTA27:MTB27"/>
    <mergeCell ref="MTF27:MTG27"/>
    <mergeCell ref="MTK27:MTL27"/>
    <mergeCell ref="MTP27:MTQ27"/>
    <mergeCell ref="MTU27:MTV27"/>
    <mergeCell ref="MSB27:MSC27"/>
    <mergeCell ref="MSG27:MSH27"/>
    <mergeCell ref="MSL27:MSM27"/>
    <mergeCell ref="MSQ27:MSR27"/>
    <mergeCell ref="MSV27:MSW27"/>
    <mergeCell ref="MRC27:MRD27"/>
    <mergeCell ref="MRH27:MRI27"/>
    <mergeCell ref="MRM27:MRN27"/>
    <mergeCell ref="MRR27:MRS27"/>
    <mergeCell ref="MRW27:MRX27"/>
    <mergeCell ref="MQD27:MQE27"/>
    <mergeCell ref="MQI27:MQJ27"/>
    <mergeCell ref="MQN27:MQO27"/>
    <mergeCell ref="MQS27:MQT27"/>
    <mergeCell ref="MQX27:MQY27"/>
    <mergeCell ref="MPE27:MPF27"/>
    <mergeCell ref="MPJ27:MPK27"/>
    <mergeCell ref="MPO27:MPP27"/>
    <mergeCell ref="MPT27:MPU27"/>
    <mergeCell ref="MPY27:MPZ27"/>
    <mergeCell ref="NBR27:NBS27"/>
    <mergeCell ref="NBW27:NBX27"/>
    <mergeCell ref="NCB27:NCC27"/>
    <mergeCell ref="NCG27:NCH27"/>
    <mergeCell ref="NCL27:NCM27"/>
    <mergeCell ref="NAS27:NAT27"/>
    <mergeCell ref="NAX27:NAY27"/>
    <mergeCell ref="NBC27:NBD27"/>
    <mergeCell ref="NBH27:NBI27"/>
    <mergeCell ref="NBM27:NBN27"/>
    <mergeCell ref="MZT27:MZU27"/>
    <mergeCell ref="MZY27:MZZ27"/>
    <mergeCell ref="NAD27:NAE27"/>
    <mergeCell ref="NAI27:NAJ27"/>
    <mergeCell ref="NAN27:NAO27"/>
    <mergeCell ref="MYU27:MYV27"/>
    <mergeCell ref="MYZ27:MZA27"/>
    <mergeCell ref="MZE27:MZF27"/>
    <mergeCell ref="MZJ27:MZK27"/>
    <mergeCell ref="MZO27:MZP27"/>
    <mergeCell ref="MXV27:MXW27"/>
    <mergeCell ref="MYA27:MYB27"/>
    <mergeCell ref="MYF27:MYG27"/>
    <mergeCell ref="MYK27:MYL27"/>
    <mergeCell ref="MYP27:MYQ27"/>
    <mergeCell ref="MWW27:MWX27"/>
    <mergeCell ref="MXB27:MXC27"/>
    <mergeCell ref="MXG27:MXH27"/>
    <mergeCell ref="MXL27:MXM27"/>
    <mergeCell ref="MXQ27:MXR27"/>
    <mergeCell ref="MVX27:MVY27"/>
    <mergeCell ref="MWC27:MWD27"/>
    <mergeCell ref="MWH27:MWI27"/>
    <mergeCell ref="MWM27:MWN27"/>
    <mergeCell ref="MWR27:MWS27"/>
    <mergeCell ref="NIK27:NIL27"/>
    <mergeCell ref="NIP27:NIQ27"/>
    <mergeCell ref="NIU27:NIV27"/>
    <mergeCell ref="NIZ27:NJA27"/>
    <mergeCell ref="NJE27:NJF27"/>
    <mergeCell ref="NHL27:NHM27"/>
    <mergeCell ref="NHQ27:NHR27"/>
    <mergeCell ref="NHV27:NHW27"/>
    <mergeCell ref="NIA27:NIB27"/>
    <mergeCell ref="NIF27:NIG27"/>
    <mergeCell ref="NGM27:NGN27"/>
    <mergeCell ref="NGR27:NGS27"/>
    <mergeCell ref="NGW27:NGX27"/>
    <mergeCell ref="NHB27:NHC27"/>
    <mergeCell ref="NHG27:NHH27"/>
    <mergeCell ref="NFN27:NFO27"/>
    <mergeCell ref="NFS27:NFT27"/>
    <mergeCell ref="NFX27:NFY27"/>
    <mergeCell ref="NGC27:NGD27"/>
    <mergeCell ref="NGH27:NGI27"/>
    <mergeCell ref="NEO27:NEP27"/>
    <mergeCell ref="NET27:NEU27"/>
    <mergeCell ref="NEY27:NEZ27"/>
    <mergeCell ref="NFD27:NFE27"/>
    <mergeCell ref="NFI27:NFJ27"/>
    <mergeCell ref="NDP27:NDQ27"/>
    <mergeCell ref="NDU27:NDV27"/>
    <mergeCell ref="NDZ27:NEA27"/>
    <mergeCell ref="NEE27:NEF27"/>
    <mergeCell ref="NEJ27:NEK27"/>
    <mergeCell ref="NCQ27:NCR27"/>
    <mergeCell ref="NCV27:NCW27"/>
    <mergeCell ref="NDA27:NDB27"/>
    <mergeCell ref="NDF27:NDG27"/>
    <mergeCell ref="NDK27:NDL27"/>
    <mergeCell ref="NPD27:NPE27"/>
    <mergeCell ref="NPI27:NPJ27"/>
    <mergeCell ref="NPN27:NPO27"/>
    <mergeCell ref="NPS27:NPT27"/>
    <mergeCell ref="NPX27:NPY27"/>
    <mergeCell ref="NOE27:NOF27"/>
    <mergeCell ref="NOJ27:NOK27"/>
    <mergeCell ref="NOO27:NOP27"/>
    <mergeCell ref="NOT27:NOU27"/>
    <mergeCell ref="NOY27:NOZ27"/>
    <mergeCell ref="NNF27:NNG27"/>
    <mergeCell ref="NNK27:NNL27"/>
    <mergeCell ref="NNP27:NNQ27"/>
    <mergeCell ref="NNU27:NNV27"/>
    <mergeCell ref="NNZ27:NOA27"/>
    <mergeCell ref="NMG27:NMH27"/>
    <mergeCell ref="NML27:NMM27"/>
    <mergeCell ref="NMQ27:NMR27"/>
    <mergeCell ref="NMV27:NMW27"/>
    <mergeCell ref="NNA27:NNB27"/>
    <mergeCell ref="NLH27:NLI27"/>
    <mergeCell ref="NLM27:NLN27"/>
    <mergeCell ref="NLR27:NLS27"/>
    <mergeCell ref="NLW27:NLX27"/>
    <mergeCell ref="NMB27:NMC27"/>
    <mergeCell ref="NKI27:NKJ27"/>
    <mergeCell ref="NKN27:NKO27"/>
    <mergeCell ref="NKS27:NKT27"/>
    <mergeCell ref="NKX27:NKY27"/>
    <mergeCell ref="NLC27:NLD27"/>
    <mergeCell ref="NJJ27:NJK27"/>
    <mergeCell ref="NJO27:NJP27"/>
    <mergeCell ref="NJT27:NJU27"/>
    <mergeCell ref="NJY27:NJZ27"/>
    <mergeCell ref="NKD27:NKE27"/>
    <mergeCell ref="NVW27:NVX27"/>
    <mergeCell ref="NWB27:NWC27"/>
    <mergeCell ref="NWG27:NWH27"/>
    <mergeCell ref="NWL27:NWM27"/>
    <mergeCell ref="NWQ27:NWR27"/>
    <mergeCell ref="NUX27:NUY27"/>
    <mergeCell ref="NVC27:NVD27"/>
    <mergeCell ref="NVH27:NVI27"/>
    <mergeCell ref="NVM27:NVN27"/>
    <mergeCell ref="NVR27:NVS27"/>
    <mergeCell ref="NTY27:NTZ27"/>
    <mergeCell ref="NUD27:NUE27"/>
    <mergeCell ref="NUI27:NUJ27"/>
    <mergeCell ref="NUN27:NUO27"/>
    <mergeCell ref="NUS27:NUT27"/>
    <mergeCell ref="NSZ27:NTA27"/>
    <mergeCell ref="NTE27:NTF27"/>
    <mergeCell ref="NTJ27:NTK27"/>
    <mergeCell ref="NTO27:NTP27"/>
    <mergeCell ref="NTT27:NTU27"/>
    <mergeCell ref="NSA27:NSB27"/>
    <mergeCell ref="NSF27:NSG27"/>
    <mergeCell ref="NSK27:NSL27"/>
    <mergeCell ref="NSP27:NSQ27"/>
    <mergeCell ref="NSU27:NSV27"/>
    <mergeCell ref="NRB27:NRC27"/>
    <mergeCell ref="NRG27:NRH27"/>
    <mergeCell ref="NRL27:NRM27"/>
    <mergeCell ref="NRQ27:NRR27"/>
    <mergeCell ref="NRV27:NRW27"/>
    <mergeCell ref="NQC27:NQD27"/>
    <mergeCell ref="NQH27:NQI27"/>
    <mergeCell ref="NQM27:NQN27"/>
    <mergeCell ref="NQR27:NQS27"/>
    <mergeCell ref="NQW27:NQX27"/>
    <mergeCell ref="OCP27:OCQ27"/>
    <mergeCell ref="OCU27:OCV27"/>
    <mergeCell ref="OCZ27:ODA27"/>
    <mergeCell ref="ODE27:ODF27"/>
    <mergeCell ref="ODJ27:ODK27"/>
    <mergeCell ref="OBQ27:OBR27"/>
    <mergeCell ref="OBV27:OBW27"/>
    <mergeCell ref="OCA27:OCB27"/>
    <mergeCell ref="OCF27:OCG27"/>
    <mergeCell ref="OCK27:OCL27"/>
    <mergeCell ref="OAR27:OAS27"/>
    <mergeCell ref="OAW27:OAX27"/>
    <mergeCell ref="OBB27:OBC27"/>
    <mergeCell ref="OBG27:OBH27"/>
    <mergeCell ref="OBL27:OBM27"/>
    <mergeCell ref="NZS27:NZT27"/>
    <mergeCell ref="NZX27:NZY27"/>
    <mergeCell ref="OAC27:OAD27"/>
    <mergeCell ref="OAH27:OAI27"/>
    <mergeCell ref="OAM27:OAN27"/>
    <mergeCell ref="NYT27:NYU27"/>
    <mergeCell ref="NYY27:NYZ27"/>
    <mergeCell ref="NZD27:NZE27"/>
    <mergeCell ref="NZI27:NZJ27"/>
    <mergeCell ref="NZN27:NZO27"/>
    <mergeCell ref="NXU27:NXV27"/>
    <mergeCell ref="NXZ27:NYA27"/>
    <mergeCell ref="NYE27:NYF27"/>
    <mergeCell ref="NYJ27:NYK27"/>
    <mergeCell ref="NYO27:NYP27"/>
    <mergeCell ref="NWV27:NWW27"/>
    <mergeCell ref="NXA27:NXB27"/>
    <mergeCell ref="NXF27:NXG27"/>
    <mergeCell ref="NXK27:NXL27"/>
    <mergeCell ref="NXP27:NXQ27"/>
    <mergeCell ref="OJI27:OJJ27"/>
    <mergeCell ref="OJN27:OJO27"/>
    <mergeCell ref="OJS27:OJT27"/>
    <mergeCell ref="OJX27:OJY27"/>
    <mergeCell ref="OKC27:OKD27"/>
    <mergeCell ref="OIJ27:OIK27"/>
    <mergeCell ref="OIO27:OIP27"/>
    <mergeCell ref="OIT27:OIU27"/>
    <mergeCell ref="OIY27:OIZ27"/>
    <mergeCell ref="OJD27:OJE27"/>
    <mergeCell ref="OHK27:OHL27"/>
    <mergeCell ref="OHP27:OHQ27"/>
    <mergeCell ref="OHU27:OHV27"/>
    <mergeCell ref="OHZ27:OIA27"/>
    <mergeCell ref="OIE27:OIF27"/>
    <mergeCell ref="OGL27:OGM27"/>
    <mergeCell ref="OGQ27:OGR27"/>
    <mergeCell ref="OGV27:OGW27"/>
    <mergeCell ref="OHA27:OHB27"/>
    <mergeCell ref="OHF27:OHG27"/>
    <mergeCell ref="OFM27:OFN27"/>
    <mergeCell ref="OFR27:OFS27"/>
    <mergeCell ref="OFW27:OFX27"/>
    <mergeCell ref="OGB27:OGC27"/>
    <mergeCell ref="OGG27:OGH27"/>
    <mergeCell ref="OEN27:OEO27"/>
    <mergeCell ref="OES27:OET27"/>
    <mergeCell ref="OEX27:OEY27"/>
    <mergeCell ref="OFC27:OFD27"/>
    <mergeCell ref="OFH27:OFI27"/>
    <mergeCell ref="ODO27:ODP27"/>
    <mergeCell ref="ODT27:ODU27"/>
    <mergeCell ref="ODY27:ODZ27"/>
    <mergeCell ref="OED27:OEE27"/>
    <mergeCell ref="OEI27:OEJ27"/>
    <mergeCell ref="OQB27:OQC27"/>
    <mergeCell ref="OQG27:OQH27"/>
    <mergeCell ref="OQL27:OQM27"/>
    <mergeCell ref="OQQ27:OQR27"/>
    <mergeCell ref="OQV27:OQW27"/>
    <mergeCell ref="OPC27:OPD27"/>
    <mergeCell ref="OPH27:OPI27"/>
    <mergeCell ref="OPM27:OPN27"/>
    <mergeCell ref="OPR27:OPS27"/>
    <mergeCell ref="OPW27:OPX27"/>
    <mergeCell ref="OOD27:OOE27"/>
    <mergeCell ref="OOI27:OOJ27"/>
    <mergeCell ref="OON27:OOO27"/>
    <mergeCell ref="OOS27:OOT27"/>
    <mergeCell ref="OOX27:OOY27"/>
    <mergeCell ref="ONE27:ONF27"/>
    <mergeCell ref="ONJ27:ONK27"/>
    <mergeCell ref="ONO27:ONP27"/>
    <mergeCell ref="ONT27:ONU27"/>
    <mergeCell ref="ONY27:ONZ27"/>
    <mergeCell ref="OMF27:OMG27"/>
    <mergeCell ref="OMK27:OML27"/>
    <mergeCell ref="OMP27:OMQ27"/>
    <mergeCell ref="OMU27:OMV27"/>
    <mergeCell ref="OMZ27:ONA27"/>
    <mergeCell ref="OLG27:OLH27"/>
    <mergeCell ref="OLL27:OLM27"/>
    <mergeCell ref="OLQ27:OLR27"/>
    <mergeCell ref="OLV27:OLW27"/>
    <mergeCell ref="OMA27:OMB27"/>
    <mergeCell ref="OKH27:OKI27"/>
    <mergeCell ref="OKM27:OKN27"/>
    <mergeCell ref="OKR27:OKS27"/>
    <mergeCell ref="OKW27:OKX27"/>
    <mergeCell ref="OLB27:OLC27"/>
    <mergeCell ref="OWU27:OWV27"/>
    <mergeCell ref="OWZ27:OXA27"/>
    <mergeCell ref="OXE27:OXF27"/>
    <mergeCell ref="OXJ27:OXK27"/>
    <mergeCell ref="OXO27:OXP27"/>
    <mergeCell ref="OVV27:OVW27"/>
    <mergeCell ref="OWA27:OWB27"/>
    <mergeCell ref="OWF27:OWG27"/>
    <mergeCell ref="OWK27:OWL27"/>
    <mergeCell ref="OWP27:OWQ27"/>
    <mergeCell ref="OUW27:OUX27"/>
    <mergeCell ref="OVB27:OVC27"/>
    <mergeCell ref="OVG27:OVH27"/>
    <mergeCell ref="OVL27:OVM27"/>
    <mergeCell ref="OVQ27:OVR27"/>
    <mergeCell ref="OTX27:OTY27"/>
    <mergeCell ref="OUC27:OUD27"/>
    <mergeCell ref="OUH27:OUI27"/>
    <mergeCell ref="OUM27:OUN27"/>
    <mergeCell ref="OUR27:OUS27"/>
    <mergeCell ref="OSY27:OSZ27"/>
    <mergeCell ref="OTD27:OTE27"/>
    <mergeCell ref="OTI27:OTJ27"/>
    <mergeCell ref="OTN27:OTO27"/>
    <mergeCell ref="OTS27:OTT27"/>
    <mergeCell ref="ORZ27:OSA27"/>
    <mergeCell ref="OSE27:OSF27"/>
    <mergeCell ref="OSJ27:OSK27"/>
    <mergeCell ref="OSO27:OSP27"/>
    <mergeCell ref="OST27:OSU27"/>
    <mergeCell ref="ORA27:ORB27"/>
    <mergeCell ref="ORF27:ORG27"/>
    <mergeCell ref="ORK27:ORL27"/>
    <mergeCell ref="ORP27:ORQ27"/>
    <mergeCell ref="ORU27:ORV27"/>
    <mergeCell ref="PDN27:PDO27"/>
    <mergeCell ref="PDS27:PDT27"/>
    <mergeCell ref="PDX27:PDY27"/>
    <mergeCell ref="PEC27:PED27"/>
    <mergeCell ref="PEH27:PEI27"/>
    <mergeCell ref="PCO27:PCP27"/>
    <mergeCell ref="PCT27:PCU27"/>
    <mergeCell ref="PCY27:PCZ27"/>
    <mergeCell ref="PDD27:PDE27"/>
    <mergeCell ref="PDI27:PDJ27"/>
    <mergeCell ref="PBP27:PBQ27"/>
    <mergeCell ref="PBU27:PBV27"/>
    <mergeCell ref="PBZ27:PCA27"/>
    <mergeCell ref="PCE27:PCF27"/>
    <mergeCell ref="PCJ27:PCK27"/>
    <mergeCell ref="PAQ27:PAR27"/>
    <mergeCell ref="PAV27:PAW27"/>
    <mergeCell ref="PBA27:PBB27"/>
    <mergeCell ref="PBF27:PBG27"/>
    <mergeCell ref="PBK27:PBL27"/>
    <mergeCell ref="OZR27:OZS27"/>
    <mergeCell ref="OZW27:OZX27"/>
    <mergeCell ref="PAB27:PAC27"/>
    <mergeCell ref="PAG27:PAH27"/>
    <mergeCell ref="PAL27:PAM27"/>
    <mergeCell ref="OYS27:OYT27"/>
    <mergeCell ref="OYX27:OYY27"/>
    <mergeCell ref="OZC27:OZD27"/>
    <mergeCell ref="OZH27:OZI27"/>
    <mergeCell ref="OZM27:OZN27"/>
    <mergeCell ref="OXT27:OXU27"/>
    <mergeCell ref="OXY27:OXZ27"/>
    <mergeCell ref="OYD27:OYE27"/>
    <mergeCell ref="OYI27:OYJ27"/>
    <mergeCell ref="OYN27:OYO27"/>
    <mergeCell ref="PKG27:PKH27"/>
    <mergeCell ref="PKL27:PKM27"/>
    <mergeCell ref="PKQ27:PKR27"/>
    <mergeCell ref="PKV27:PKW27"/>
    <mergeCell ref="PLA27:PLB27"/>
    <mergeCell ref="PJH27:PJI27"/>
    <mergeCell ref="PJM27:PJN27"/>
    <mergeCell ref="PJR27:PJS27"/>
    <mergeCell ref="PJW27:PJX27"/>
    <mergeCell ref="PKB27:PKC27"/>
    <mergeCell ref="PII27:PIJ27"/>
    <mergeCell ref="PIN27:PIO27"/>
    <mergeCell ref="PIS27:PIT27"/>
    <mergeCell ref="PIX27:PIY27"/>
    <mergeCell ref="PJC27:PJD27"/>
    <mergeCell ref="PHJ27:PHK27"/>
    <mergeCell ref="PHO27:PHP27"/>
    <mergeCell ref="PHT27:PHU27"/>
    <mergeCell ref="PHY27:PHZ27"/>
    <mergeCell ref="PID27:PIE27"/>
    <mergeCell ref="PGK27:PGL27"/>
    <mergeCell ref="PGP27:PGQ27"/>
    <mergeCell ref="PGU27:PGV27"/>
    <mergeCell ref="PGZ27:PHA27"/>
    <mergeCell ref="PHE27:PHF27"/>
    <mergeCell ref="PFL27:PFM27"/>
    <mergeCell ref="PFQ27:PFR27"/>
    <mergeCell ref="PFV27:PFW27"/>
    <mergeCell ref="PGA27:PGB27"/>
    <mergeCell ref="PGF27:PGG27"/>
    <mergeCell ref="PEM27:PEN27"/>
    <mergeCell ref="PER27:PES27"/>
    <mergeCell ref="PEW27:PEX27"/>
    <mergeCell ref="PFB27:PFC27"/>
    <mergeCell ref="PFG27:PFH27"/>
    <mergeCell ref="PQZ27:PRA27"/>
    <mergeCell ref="PRE27:PRF27"/>
    <mergeCell ref="PRJ27:PRK27"/>
    <mergeCell ref="PRO27:PRP27"/>
    <mergeCell ref="PRT27:PRU27"/>
    <mergeCell ref="PQA27:PQB27"/>
    <mergeCell ref="PQF27:PQG27"/>
    <mergeCell ref="PQK27:PQL27"/>
    <mergeCell ref="PQP27:PQQ27"/>
    <mergeCell ref="PQU27:PQV27"/>
    <mergeCell ref="PPB27:PPC27"/>
    <mergeCell ref="PPG27:PPH27"/>
    <mergeCell ref="PPL27:PPM27"/>
    <mergeCell ref="PPQ27:PPR27"/>
    <mergeCell ref="PPV27:PPW27"/>
    <mergeCell ref="POC27:POD27"/>
    <mergeCell ref="POH27:POI27"/>
    <mergeCell ref="POM27:PON27"/>
    <mergeCell ref="POR27:POS27"/>
    <mergeCell ref="POW27:POX27"/>
    <mergeCell ref="PND27:PNE27"/>
    <mergeCell ref="PNI27:PNJ27"/>
    <mergeCell ref="PNN27:PNO27"/>
    <mergeCell ref="PNS27:PNT27"/>
    <mergeCell ref="PNX27:PNY27"/>
    <mergeCell ref="PME27:PMF27"/>
    <mergeCell ref="PMJ27:PMK27"/>
    <mergeCell ref="PMO27:PMP27"/>
    <mergeCell ref="PMT27:PMU27"/>
    <mergeCell ref="PMY27:PMZ27"/>
    <mergeCell ref="PLF27:PLG27"/>
    <mergeCell ref="PLK27:PLL27"/>
    <mergeCell ref="PLP27:PLQ27"/>
    <mergeCell ref="PLU27:PLV27"/>
    <mergeCell ref="PLZ27:PMA27"/>
    <mergeCell ref="PXS27:PXT27"/>
    <mergeCell ref="PXX27:PXY27"/>
    <mergeCell ref="PYC27:PYD27"/>
    <mergeCell ref="PYH27:PYI27"/>
    <mergeCell ref="PYM27:PYN27"/>
    <mergeCell ref="PWT27:PWU27"/>
    <mergeCell ref="PWY27:PWZ27"/>
    <mergeCell ref="PXD27:PXE27"/>
    <mergeCell ref="PXI27:PXJ27"/>
    <mergeCell ref="PXN27:PXO27"/>
    <mergeCell ref="PVU27:PVV27"/>
    <mergeCell ref="PVZ27:PWA27"/>
    <mergeCell ref="PWE27:PWF27"/>
    <mergeCell ref="PWJ27:PWK27"/>
    <mergeCell ref="PWO27:PWP27"/>
    <mergeCell ref="PUV27:PUW27"/>
    <mergeCell ref="PVA27:PVB27"/>
    <mergeCell ref="PVF27:PVG27"/>
    <mergeCell ref="PVK27:PVL27"/>
    <mergeCell ref="PVP27:PVQ27"/>
    <mergeCell ref="PTW27:PTX27"/>
    <mergeCell ref="PUB27:PUC27"/>
    <mergeCell ref="PUG27:PUH27"/>
    <mergeCell ref="PUL27:PUM27"/>
    <mergeCell ref="PUQ27:PUR27"/>
    <mergeCell ref="PSX27:PSY27"/>
    <mergeCell ref="PTC27:PTD27"/>
    <mergeCell ref="PTH27:PTI27"/>
    <mergeCell ref="PTM27:PTN27"/>
    <mergeCell ref="PTR27:PTS27"/>
    <mergeCell ref="PRY27:PRZ27"/>
    <mergeCell ref="PSD27:PSE27"/>
    <mergeCell ref="PSI27:PSJ27"/>
    <mergeCell ref="PSN27:PSO27"/>
    <mergeCell ref="PSS27:PST27"/>
    <mergeCell ref="QEL27:QEM27"/>
    <mergeCell ref="QEQ27:QER27"/>
    <mergeCell ref="QEV27:QEW27"/>
    <mergeCell ref="QFA27:QFB27"/>
    <mergeCell ref="QFF27:QFG27"/>
    <mergeCell ref="QDM27:QDN27"/>
    <mergeCell ref="QDR27:QDS27"/>
    <mergeCell ref="QDW27:QDX27"/>
    <mergeCell ref="QEB27:QEC27"/>
    <mergeCell ref="QEG27:QEH27"/>
    <mergeCell ref="QCN27:QCO27"/>
    <mergeCell ref="QCS27:QCT27"/>
    <mergeCell ref="QCX27:QCY27"/>
    <mergeCell ref="QDC27:QDD27"/>
    <mergeCell ref="QDH27:QDI27"/>
    <mergeCell ref="QBO27:QBP27"/>
    <mergeCell ref="QBT27:QBU27"/>
    <mergeCell ref="QBY27:QBZ27"/>
    <mergeCell ref="QCD27:QCE27"/>
    <mergeCell ref="QCI27:QCJ27"/>
    <mergeCell ref="QAP27:QAQ27"/>
    <mergeCell ref="QAU27:QAV27"/>
    <mergeCell ref="QAZ27:QBA27"/>
    <mergeCell ref="QBE27:QBF27"/>
    <mergeCell ref="QBJ27:QBK27"/>
    <mergeCell ref="PZQ27:PZR27"/>
    <mergeCell ref="PZV27:PZW27"/>
    <mergeCell ref="QAA27:QAB27"/>
    <mergeCell ref="QAF27:QAG27"/>
    <mergeCell ref="QAK27:QAL27"/>
    <mergeCell ref="PYR27:PYS27"/>
    <mergeCell ref="PYW27:PYX27"/>
    <mergeCell ref="PZB27:PZC27"/>
    <mergeCell ref="PZG27:PZH27"/>
    <mergeCell ref="PZL27:PZM27"/>
    <mergeCell ref="QLE27:QLF27"/>
    <mergeCell ref="QLJ27:QLK27"/>
    <mergeCell ref="QLO27:QLP27"/>
    <mergeCell ref="QLT27:QLU27"/>
    <mergeCell ref="QLY27:QLZ27"/>
    <mergeCell ref="QKF27:QKG27"/>
    <mergeCell ref="QKK27:QKL27"/>
    <mergeCell ref="QKP27:QKQ27"/>
    <mergeCell ref="QKU27:QKV27"/>
    <mergeCell ref="QKZ27:QLA27"/>
    <mergeCell ref="QJG27:QJH27"/>
    <mergeCell ref="QJL27:QJM27"/>
    <mergeCell ref="QJQ27:QJR27"/>
    <mergeCell ref="QJV27:QJW27"/>
    <mergeCell ref="QKA27:QKB27"/>
    <mergeCell ref="QIH27:QII27"/>
    <mergeCell ref="QIM27:QIN27"/>
    <mergeCell ref="QIR27:QIS27"/>
    <mergeCell ref="QIW27:QIX27"/>
    <mergeCell ref="QJB27:QJC27"/>
    <mergeCell ref="QHI27:QHJ27"/>
    <mergeCell ref="QHN27:QHO27"/>
    <mergeCell ref="QHS27:QHT27"/>
    <mergeCell ref="QHX27:QHY27"/>
    <mergeCell ref="QIC27:QID27"/>
    <mergeCell ref="QGJ27:QGK27"/>
    <mergeCell ref="QGO27:QGP27"/>
    <mergeCell ref="QGT27:QGU27"/>
    <mergeCell ref="QGY27:QGZ27"/>
    <mergeCell ref="QHD27:QHE27"/>
    <mergeCell ref="QFK27:QFL27"/>
    <mergeCell ref="QFP27:QFQ27"/>
    <mergeCell ref="QFU27:QFV27"/>
    <mergeCell ref="QFZ27:QGA27"/>
    <mergeCell ref="QGE27:QGF27"/>
    <mergeCell ref="QRX27:QRY27"/>
    <mergeCell ref="QSC27:QSD27"/>
    <mergeCell ref="QSH27:QSI27"/>
    <mergeCell ref="QSM27:QSN27"/>
    <mergeCell ref="QSR27:QSS27"/>
    <mergeCell ref="QQY27:QQZ27"/>
    <mergeCell ref="QRD27:QRE27"/>
    <mergeCell ref="QRI27:QRJ27"/>
    <mergeCell ref="QRN27:QRO27"/>
    <mergeCell ref="QRS27:QRT27"/>
    <mergeCell ref="QPZ27:QQA27"/>
    <mergeCell ref="QQE27:QQF27"/>
    <mergeCell ref="QQJ27:QQK27"/>
    <mergeCell ref="QQO27:QQP27"/>
    <mergeCell ref="QQT27:QQU27"/>
    <mergeCell ref="QPA27:QPB27"/>
    <mergeCell ref="QPF27:QPG27"/>
    <mergeCell ref="QPK27:QPL27"/>
    <mergeCell ref="QPP27:QPQ27"/>
    <mergeCell ref="QPU27:QPV27"/>
    <mergeCell ref="QOB27:QOC27"/>
    <mergeCell ref="QOG27:QOH27"/>
    <mergeCell ref="QOL27:QOM27"/>
    <mergeCell ref="QOQ27:QOR27"/>
    <mergeCell ref="QOV27:QOW27"/>
    <mergeCell ref="QNC27:QND27"/>
    <mergeCell ref="QNH27:QNI27"/>
    <mergeCell ref="QNM27:QNN27"/>
    <mergeCell ref="QNR27:QNS27"/>
    <mergeCell ref="QNW27:QNX27"/>
    <mergeCell ref="QMD27:QME27"/>
    <mergeCell ref="QMI27:QMJ27"/>
    <mergeCell ref="QMN27:QMO27"/>
    <mergeCell ref="QMS27:QMT27"/>
    <mergeCell ref="QMX27:QMY27"/>
    <mergeCell ref="QYQ27:QYR27"/>
    <mergeCell ref="QYV27:QYW27"/>
    <mergeCell ref="QZA27:QZB27"/>
    <mergeCell ref="QZF27:QZG27"/>
    <mergeCell ref="QZK27:QZL27"/>
    <mergeCell ref="QXR27:QXS27"/>
    <mergeCell ref="QXW27:QXX27"/>
    <mergeCell ref="QYB27:QYC27"/>
    <mergeCell ref="QYG27:QYH27"/>
    <mergeCell ref="QYL27:QYM27"/>
    <mergeCell ref="QWS27:QWT27"/>
    <mergeCell ref="QWX27:QWY27"/>
    <mergeCell ref="QXC27:QXD27"/>
    <mergeCell ref="QXH27:QXI27"/>
    <mergeCell ref="QXM27:QXN27"/>
    <mergeCell ref="QVT27:QVU27"/>
    <mergeCell ref="QVY27:QVZ27"/>
    <mergeCell ref="QWD27:QWE27"/>
    <mergeCell ref="QWI27:QWJ27"/>
    <mergeCell ref="QWN27:QWO27"/>
    <mergeCell ref="QUU27:QUV27"/>
    <mergeCell ref="QUZ27:QVA27"/>
    <mergeCell ref="QVE27:QVF27"/>
    <mergeCell ref="QVJ27:QVK27"/>
    <mergeCell ref="QVO27:QVP27"/>
    <mergeCell ref="QTV27:QTW27"/>
    <mergeCell ref="QUA27:QUB27"/>
    <mergeCell ref="QUF27:QUG27"/>
    <mergeCell ref="QUK27:QUL27"/>
    <mergeCell ref="QUP27:QUQ27"/>
    <mergeCell ref="QSW27:QSX27"/>
    <mergeCell ref="QTB27:QTC27"/>
    <mergeCell ref="QTG27:QTH27"/>
    <mergeCell ref="QTL27:QTM27"/>
    <mergeCell ref="QTQ27:QTR27"/>
    <mergeCell ref="RFJ27:RFK27"/>
    <mergeCell ref="RFO27:RFP27"/>
    <mergeCell ref="RFT27:RFU27"/>
    <mergeCell ref="RFY27:RFZ27"/>
    <mergeCell ref="RGD27:RGE27"/>
    <mergeCell ref="REK27:REL27"/>
    <mergeCell ref="REP27:REQ27"/>
    <mergeCell ref="REU27:REV27"/>
    <mergeCell ref="REZ27:RFA27"/>
    <mergeCell ref="RFE27:RFF27"/>
    <mergeCell ref="RDL27:RDM27"/>
    <mergeCell ref="RDQ27:RDR27"/>
    <mergeCell ref="RDV27:RDW27"/>
    <mergeCell ref="REA27:REB27"/>
    <mergeCell ref="REF27:REG27"/>
    <mergeCell ref="RCM27:RCN27"/>
    <mergeCell ref="RCR27:RCS27"/>
    <mergeCell ref="RCW27:RCX27"/>
    <mergeCell ref="RDB27:RDC27"/>
    <mergeCell ref="RDG27:RDH27"/>
    <mergeCell ref="RBN27:RBO27"/>
    <mergeCell ref="RBS27:RBT27"/>
    <mergeCell ref="RBX27:RBY27"/>
    <mergeCell ref="RCC27:RCD27"/>
    <mergeCell ref="RCH27:RCI27"/>
    <mergeCell ref="RAO27:RAP27"/>
    <mergeCell ref="RAT27:RAU27"/>
    <mergeCell ref="RAY27:RAZ27"/>
    <mergeCell ref="RBD27:RBE27"/>
    <mergeCell ref="RBI27:RBJ27"/>
    <mergeCell ref="QZP27:QZQ27"/>
    <mergeCell ref="QZU27:QZV27"/>
    <mergeCell ref="QZZ27:RAA27"/>
    <mergeCell ref="RAE27:RAF27"/>
    <mergeCell ref="RAJ27:RAK27"/>
    <mergeCell ref="RMC27:RMD27"/>
    <mergeCell ref="RMH27:RMI27"/>
    <mergeCell ref="RMM27:RMN27"/>
    <mergeCell ref="RMR27:RMS27"/>
    <mergeCell ref="RMW27:RMX27"/>
    <mergeCell ref="RLD27:RLE27"/>
    <mergeCell ref="RLI27:RLJ27"/>
    <mergeCell ref="RLN27:RLO27"/>
    <mergeCell ref="RLS27:RLT27"/>
    <mergeCell ref="RLX27:RLY27"/>
    <mergeCell ref="RKE27:RKF27"/>
    <mergeCell ref="RKJ27:RKK27"/>
    <mergeCell ref="RKO27:RKP27"/>
    <mergeCell ref="RKT27:RKU27"/>
    <mergeCell ref="RKY27:RKZ27"/>
    <mergeCell ref="RJF27:RJG27"/>
    <mergeCell ref="RJK27:RJL27"/>
    <mergeCell ref="RJP27:RJQ27"/>
    <mergeCell ref="RJU27:RJV27"/>
    <mergeCell ref="RJZ27:RKA27"/>
    <mergeCell ref="RIG27:RIH27"/>
    <mergeCell ref="RIL27:RIM27"/>
    <mergeCell ref="RIQ27:RIR27"/>
    <mergeCell ref="RIV27:RIW27"/>
    <mergeCell ref="RJA27:RJB27"/>
    <mergeCell ref="RHH27:RHI27"/>
    <mergeCell ref="RHM27:RHN27"/>
    <mergeCell ref="RHR27:RHS27"/>
    <mergeCell ref="RHW27:RHX27"/>
    <mergeCell ref="RIB27:RIC27"/>
    <mergeCell ref="RGI27:RGJ27"/>
    <mergeCell ref="RGN27:RGO27"/>
    <mergeCell ref="RGS27:RGT27"/>
    <mergeCell ref="RGX27:RGY27"/>
    <mergeCell ref="RHC27:RHD27"/>
    <mergeCell ref="RSV27:RSW27"/>
    <mergeCell ref="RTA27:RTB27"/>
    <mergeCell ref="RTF27:RTG27"/>
    <mergeCell ref="RTK27:RTL27"/>
    <mergeCell ref="RTP27:RTQ27"/>
    <mergeCell ref="RRW27:RRX27"/>
    <mergeCell ref="RSB27:RSC27"/>
    <mergeCell ref="RSG27:RSH27"/>
    <mergeCell ref="RSL27:RSM27"/>
    <mergeCell ref="RSQ27:RSR27"/>
    <mergeCell ref="RQX27:RQY27"/>
    <mergeCell ref="RRC27:RRD27"/>
    <mergeCell ref="RRH27:RRI27"/>
    <mergeCell ref="RRM27:RRN27"/>
    <mergeCell ref="RRR27:RRS27"/>
    <mergeCell ref="RPY27:RPZ27"/>
    <mergeCell ref="RQD27:RQE27"/>
    <mergeCell ref="RQI27:RQJ27"/>
    <mergeCell ref="RQN27:RQO27"/>
    <mergeCell ref="RQS27:RQT27"/>
    <mergeCell ref="ROZ27:RPA27"/>
    <mergeCell ref="RPE27:RPF27"/>
    <mergeCell ref="RPJ27:RPK27"/>
    <mergeCell ref="RPO27:RPP27"/>
    <mergeCell ref="RPT27:RPU27"/>
    <mergeCell ref="ROA27:ROB27"/>
    <mergeCell ref="ROF27:ROG27"/>
    <mergeCell ref="ROK27:ROL27"/>
    <mergeCell ref="ROP27:ROQ27"/>
    <mergeCell ref="ROU27:ROV27"/>
    <mergeCell ref="RNB27:RNC27"/>
    <mergeCell ref="RNG27:RNH27"/>
    <mergeCell ref="RNL27:RNM27"/>
    <mergeCell ref="RNQ27:RNR27"/>
    <mergeCell ref="RNV27:RNW27"/>
    <mergeCell ref="RZO27:RZP27"/>
    <mergeCell ref="RZT27:RZU27"/>
    <mergeCell ref="RZY27:RZZ27"/>
    <mergeCell ref="SAD27:SAE27"/>
    <mergeCell ref="SAI27:SAJ27"/>
    <mergeCell ref="RYP27:RYQ27"/>
    <mergeCell ref="RYU27:RYV27"/>
    <mergeCell ref="RYZ27:RZA27"/>
    <mergeCell ref="RZE27:RZF27"/>
    <mergeCell ref="RZJ27:RZK27"/>
    <mergeCell ref="RXQ27:RXR27"/>
    <mergeCell ref="RXV27:RXW27"/>
    <mergeCell ref="RYA27:RYB27"/>
    <mergeCell ref="RYF27:RYG27"/>
    <mergeCell ref="RYK27:RYL27"/>
    <mergeCell ref="RWR27:RWS27"/>
    <mergeCell ref="RWW27:RWX27"/>
    <mergeCell ref="RXB27:RXC27"/>
    <mergeCell ref="RXG27:RXH27"/>
    <mergeCell ref="RXL27:RXM27"/>
    <mergeCell ref="RVS27:RVT27"/>
    <mergeCell ref="RVX27:RVY27"/>
    <mergeCell ref="RWC27:RWD27"/>
    <mergeCell ref="RWH27:RWI27"/>
    <mergeCell ref="RWM27:RWN27"/>
    <mergeCell ref="RUT27:RUU27"/>
    <mergeCell ref="RUY27:RUZ27"/>
    <mergeCell ref="RVD27:RVE27"/>
    <mergeCell ref="RVI27:RVJ27"/>
    <mergeCell ref="RVN27:RVO27"/>
    <mergeCell ref="RTU27:RTV27"/>
    <mergeCell ref="RTZ27:RUA27"/>
    <mergeCell ref="RUE27:RUF27"/>
    <mergeCell ref="RUJ27:RUK27"/>
    <mergeCell ref="RUO27:RUP27"/>
    <mergeCell ref="SGH27:SGI27"/>
    <mergeCell ref="SGM27:SGN27"/>
    <mergeCell ref="SGR27:SGS27"/>
    <mergeCell ref="SGW27:SGX27"/>
    <mergeCell ref="SHB27:SHC27"/>
    <mergeCell ref="SFI27:SFJ27"/>
    <mergeCell ref="SFN27:SFO27"/>
    <mergeCell ref="SFS27:SFT27"/>
    <mergeCell ref="SFX27:SFY27"/>
    <mergeCell ref="SGC27:SGD27"/>
    <mergeCell ref="SEJ27:SEK27"/>
    <mergeCell ref="SEO27:SEP27"/>
    <mergeCell ref="SET27:SEU27"/>
    <mergeCell ref="SEY27:SEZ27"/>
    <mergeCell ref="SFD27:SFE27"/>
    <mergeCell ref="SDK27:SDL27"/>
    <mergeCell ref="SDP27:SDQ27"/>
    <mergeCell ref="SDU27:SDV27"/>
    <mergeCell ref="SDZ27:SEA27"/>
    <mergeCell ref="SEE27:SEF27"/>
    <mergeCell ref="SCL27:SCM27"/>
    <mergeCell ref="SCQ27:SCR27"/>
    <mergeCell ref="SCV27:SCW27"/>
    <mergeCell ref="SDA27:SDB27"/>
    <mergeCell ref="SDF27:SDG27"/>
    <mergeCell ref="SBM27:SBN27"/>
    <mergeCell ref="SBR27:SBS27"/>
    <mergeCell ref="SBW27:SBX27"/>
    <mergeCell ref="SCB27:SCC27"/>
    <mergeCell ref="SCG27:SCH27"/>
    <mergeCell ref="SAN27:SAO27"/>
    <mergeCell ref="SAS27:SAT27"/>
    <mergeCell ref="SAX27:SAY27"/>
    <mergeCell ref="SBC27:SBD27"/>
    <mergeCell ref="SBH27:SBI27"/>
    <mergeCell ref="SNA27:SNB27"/>
    <mergeCell ref="SNF27:SNG27"/>
    <mergeCell ref="SNK27:SNL27"/>
    <mergeCell ref="SNP27:SNQ27"/>
    <mergeCell ref="SNU27:SNV27"/>
    <mergeCell ref="SMB27:SMC27"/>
    <mergeCell ref="SMG27:SMH27"/>
    <mergeCell ref="SML27:SMM27"/>
    <mergeCell ref="SMQ27:SMR27"/>
    <mergeCell ref="SMV27:SMW27"/>
    <mergeCell ref="SLC27:SLD27"/>
    <mergeCell ref="SLH27:SLI27"/>
    <mergeCell ref="SLM27:SLN27"/>
    <mergeCell ref="SLR27:SLS27"/>
    <mergeCell ref="SLW27:SLX27"/>
    <mergeCell ref="SKD27:SKE27"/>
    <mergeCell ref="SKI27:SKJ27"/>
    <mergeCell ref="SKN27:SKO27"/>
    <mergeCell ref="SKS27:SKT27"/>
    <mergeCell ref="SKX27:SKY27"/>
    <mergeCell ref="SJE27:SJF27"/>
    <mergeCell ref="SJJ27:SJK27"/>
    <mergeCell ref="SJO27:SJP27"/>
    <mergeCell ref="SJT27:SJU27"/>
    <mergeCell ref="SJY27:SJZ27"/>
    <mergeCell ref="SIF27:SIG27"/>
    <mergeCell ref="SIK27:SIL27"/>
    <mergeCell ref="SIP27:SIQ27"/>
    <mergeCell ref="SIU27:SIV27"/>
    <mergeCell ref="SIZ27:SJA27"/>
    <mergeCell ref="SHG27:SHH27"/>
    <mergeCell ref="SHL27:SHM27"/>
    <mergeCell ref="SHQ27:SHR27"/>
    <mergeCell ref="SHV27:SHW27"/>
    <mergeCell ref="SIA27:SIB27"/>
    <mergeCell ref="STT27:STU27"/>
    <mergeCell ref="STY27:STZ27"/>
    <mergeCell ref="SUD27:SUE27"/>
    <mergeCell ref="SUI27:SUJ27"/>
    <mergeCell ref="SUN27:SUO27"/>
    <mergeCell ref="SSU27:SSV27"/>
    <mergeCell ref="SSZ27:STA27"/>
    <mergeCell ref="STE27:STF27"/>
    <mergeCell ref="STJ27:STK27"/>
    <mergeCell ref="STO27:STP27"/>
    <mergeCell ref="SRV27:SRW27"/>
    <mergeCell ref="SSA27:SSB27"/>
    <mergeCell ref="SSF27:SSG27"/>
    <mergeCell ref="SSK27:SSL27"/>
    <mergeCell ref="SSP27:SSQ27"/>
    <mergeCell ref="SQW27:SQX27"/>
    <mergeCell ref="SRB27:SRC27"/>
    <mergeCell ref="SRG27:SRH27"/>
    <mergeCell ref="SRL27:SRM27"/>
    <mergeCell ref="SRQ27:SRR27"/>
    <mergeCell ref="SPX27:SPY27"/>
    <mergeCell ref="SQC27:SQD27"/>
    <mergeCell ref="SQH27:SQI27"/>
    <mergeCell ref="SQM27:SQN27"/>
    <mergeCell ref="SQR27:SQS27"/>
    <mergeCell ref="SOY27:SOZ27"/>
    <mergeCell ref="SPD27:SPE27"/>
    <mergeCell ref="SPI27:SPJ27"/>
    <mergeCell ref="SPN27:SPO27"/>
    <mergeCell ref="SPS27:SPT27"/>
    <mergeCell ref="SNZ27:SOA27"/>
    <mergeCell ref="SOE27:SOF27"/>
    <mergeCell ref="SOJ27:SOK27"/>
    <mergeCell ref="SOO27:SOP27"/>
    <mergeCell ref="SOT27:SOU27"/>
    <mergeCell ref="TAM27:TAN27"/>
    <mergeCell ref="TAR27:TAS27"/>
    <mergeCell ref="TAW27:TAX27"/>
    <mergeCell ref="TBB27:TBC27"/>
    <mergeCell ref="TBG27:TBH27"/>
    <mergeCell ref="SZN27:SZO27"/>
    <mergeCell ref="SZS27:SZT27"/>
    <mergeCell ref="SZX27:SZY27"/>
    <mergeCell ref="TAC27:TAD27"/>
    <mergeCell ref="TAH27:TAI27"/>
    <mergeCell ref="SYO27:SYP27"/>
    <mergeCell ref="SYT27:SYU27"/>
    <mergeCell ref="SYY27:SYZ27"/>
    <mergeCell ref="SZD27:SZE27"/>
    <mergeCell ref="SZI27:SZJ27"/>
    <mergeCell ref="SXP27:SXQ27"/>
    <mergeCell ref="SXU27:SXV27"/>
    <mergeCell ref="SXZ27:SYA27"/>
    <mergeCell ref="SYE27:SYF27"/>
    <mergeCell ref="SYJ27:SYK27"/>
    <mergeCell ref="SWQ27:SWR27"/>
    <mergeCell ref="SWV27:SWW27"/>
    <mergeCell ref="SXA27:SXB27"/>
    <mergeCell ref="SXF27:SXG27"/>
    <mergeCell ref="SXK27:SXL27"/>
    <mergeCell ref="SVR27:SVS27"/>
    <mergeCell ref="SVW27:SVX27"/>
    <mergeCell ref="SWB27:SWC27"/>
    <mergeCell ref="SWG27:SWH27"/>
    <mergeCell ref="SWL27:SWM27"/>
    <mergeCell ref="SUS27:SUT27"/>
    <mergeCell ref="SUX27:SUY27"/>
    <mergeCell ref="SVC27:SVD27"/>
    <mergeCell ref="SVH27:SVI27"/>
    <mergeCell ref="SVM27:SVN27"/>
    <mergeCell ref="THF27:THG27"/>
    <mergeCell ref="THK27:THL27"/>
    <mergeCell ref="THP27:THQ27"/>
    <mergeCell ref="THU27:THV27"/>
    <mergeCell ref="THZ27:TIA27"/>
    <mergeCell ref="TGG27:TGH27"/>
    <mergeCell ref="TGL27:TGM27"/>
    <mergeCell ref="TGQ27:TGR27"/>
    <mergeCell ref="TGV27:TGW27"/>
    <mergeCell ref="THA27:THB27"/>
    <mergeCell ref="TFH27:TFI27"/>
    <mergeCell ref="TFM27:TFN27"/>
    <mergeCell ref="TFR27:TFS27"/>
    <mergeCell ref="TFW27:TFX27"/>
    <mergeCell ref="TGB27:TGC27"/>
    <mergeCell ref="TEI27:TEJ27"/>
    <mergeCell ref="TEN27:TEO27"/>
    <mergeCell ref="TES27:TET27"/>
    <mergeCell ref="TEX27:TEY27"/>
    <mergeCell ref="TFC27:TFD27"/>
    <mergeCell ref="TDJ27:TDK27"/>
    <mergeCell ref="TDO27:TDP27"/>
    <mergeCell ref="TDT27:TDU27"/>
    <mergeCell ref="TDY27:TDZ27"/>
    <mergeCell ref="TED27:TEE27"/>
    <mergeCell ref="TCK27:TCL27"/>
    <mergeCell ref="TCP27:TCQ27"/>
    <mergeCell ref="TCU27:TCV27"/>
    <mergeCell ref="TCZ27:TDA27"/>
    <mergeCell ref="TDE27:TDF27"/>
    <mergeCell ref="TBL27:TBM27"/>
    <mergeCell ref="TBQ27:TBR27"/>
    <mergeCell ref="TBV27:TBW27"/>
    <mergeCell ref="TCA27:TCB27"/>
    <mergeCell ref="TCF27:TCG27"/>
    <mergeCell ref="TNY27:TNZ27"/>
    <mergeCell ref="TOD27:TOE27"/>
    <mergeCell ref="TOI27:TOJ27"/>
    <mergeCell ref="TON27:TOO27"/>
    <mergeCell ref="TOS27:TOT27"/>
    <mergeCell ref="TMZ27:TNA27"/>
    <mergeCell ref="TNE27:TNF27"/>
    <mergeCell ref="TNJ27:TNK27"/>
    <mergeCell ref="TNO27:TNP27"/>
    <mergeCell ref="TNT27:TNU27"/>
    <mergeCell ref="TMA27:TMB27"/>
    <mergeCell ref="TMF27:TMG27"/>
    <mergeCell ref="TMK27:TML27"/>
    <mergeCell ref="TMP27:TMQ27"/>
    <mergeCell ref="TMU27:TMV27"/>
    <mergeCell ref="TLB27:TLC27"/>
    <mergeCell ref="TLG27:TLH27"/>
    <mergeCell ref="TLL27:TLM27"/>
    <mergeCell ref="TLQ27:TLR27"/>
    <mergeCell ref="TLV27:TLW27"/>
    <mergeCell ref="TKC27:TKD27"/>
    <mergeCell ref="TKH27:TKI27"/>
    <mergeCell ref="TKM27:TKN27"/>
    <mergeCell ref="TKR27:TKS27"/>
    <mergeCell ref="TKW27:TKX27"/>
    <mergeCell ref="TJD27:TJE27"/>
    <mergeCell ref="TJI27:TJJ27"/>
    <mergeCell ref="TJN27:TJO27"/>
    <mergeCell ref="TJS27:TJT27"/>
    <mergeCell ref="TJX27:TJY27"/>
    <mergeCell ref="TIE27:TIF27"/>
    <mergeCell ref="TIJ27:TIK27"/>
    <mergeCell ref="TIO27:TIP27"/>
    <mergeCell ref="TIT27:TIU27"/>
    <mergeCell ref="TIY27:TIZ27"/>
    <mergeCell ref="TUR27:TUS27"/>
    <mergeCell ref="TUW27:TUX27"/>
    <mergeCell ref="TVB27:TVC27"/>
    <mergeCell ref="TVG27:TVH27"/>
    <mergeCell ref="TVL27:TVM27"/>
    <mergeCell ref="TTS27:TTT27"/>
    <mergeCell ref="TTX27:TTY27"/>
    <mergeCell ref="TUC27:TUD27"/>
    <mergeCell ref="TUH27:TUI27"/>
    <mergeCell ref="TUM27:TUN27"/>
    <mergeCell ref="TST27:TSU27"/>
    <mergeCell ref="TSY27:TSZ27"/>
    <mergeCell ref="TTD27:TTE27"/>
    <mergeCell ref="TTI27:TTJ27"/>
    <mergeCell ref="TTN27:TTO27"/>
    <mergeCell ref="TRU27:TRV27"/>
    <mergeCell ref="TRZ27:TSA27"/>
    <mergeCell ref="TSE27:TSF27"/>
    <mergeCell ref="TSJ27:TSK27"/>
    <mergeCell ref="TSO27:TSP27"/>
    <mergeCell ref="TQV27:TQW27"/>
    <mergeCell ref="TRA27:TRB27"/>
    <mergeCell ref="TRF27:TRG27"/>
    <mergeCell ref="TRK27:TRL27"/>
    <mergeCell ref="TRP27:TRQ27"/>
    <mergeCell ref="TPW27:TPX27"/>
    <mergeCell ref="TQB27:TQC27"/>
    <mergeCell ref="TQG27:TQH27"/>
    <mergeCell ref="TQL27:TQM27"/>
    <mergeCell ref="TQQ27:TQR27"/>
    <mergeCell ref="TOX27:TOY27"/>
    <mergeCell ref="TPC27:TPD27"/>
    <mergeCell ref="TPH27:TPI27"/>
    <mergeCell ref="TPM27:TPN27"/>
    <mergeCell ref="TPR27:TPS27"/>
    <mergeCell ref="UBK27:UBL27"/>
    <mergeCell ref="UBP27:UBQ27"/>
    <mergeCell ref="UBU27:UBV27"/>
    <mergeCell ref="UBZ27:UCA27"/>
    <mergeCell ref="UCE27:UCF27"/>
    <mergeCell ref="UAL27:UAM27"/>
    <mergeCell ref="UAQ27:UAR27"/>
    <mergeCell ref="UAV27:UAW27"/>
    <mergeCell ref="UBA27:UBB27"/>
    <mergeCell ref="UBF27:UBG27"/>
    <mergeCell ref="TZM27:TZN27"/>
    <mergeCell ref="TZR27:TZS27"/>
    <mergeCell ref="TZW27:TZX27"/>
    <mergeCell ref="UAB27:UAC27"/>
    <mergeCell ref="UAG27:UAH27"/>
    <mergeCell ref="TYN27:TYO27"/>
    <mergeCell ref="TYS27:TYT27"/>
    <mergeCell ref="TYX27:TYY27"/>
    <mergeCell ref="TZC27:TZD27"/>
    <mergeCell ref="TZH27:TZI27"/>
    <mergeCell ref="TXO27:TXP27"/>
    <mergeCell ref="TXT27:TXU27"/>
    <mergeCell ref="TXY27:TXZ27"/>
    <mergeCell ref="TYD27:TYE27"/>
    <mergeCell ref="TYI27:TYJ27"/>
    <mergeCell ref="TWP27:TWQ27"/>
    <mergeCell ref="TWU27:TWV27"/>
    <mergeCell ref="TWZ27:TXA27"/>
    <mergeCell ref="TXE27:TXF27"/>
    <mergeCell ref="TXJ27:TXK27"/>
    <mergeCell ref="TVQ27:TVR27"/>
    <mergeCell ref="TVV27:TVW27"/>
    <mergeCell ref="TWA27:TWB27"/>
    <mergeCell ref="TWF27:TWG27"/>
    <mergeCell ref="TWK27:TWL27"/>
    <mergeCell ref="UID27:UIE27"/>
    <mergeCell ref="UII27:UIJ27"/>
    <mergeCell ref="UIN27:UIO27"/>
    <mergeCell ref="UIS27:UIT27"/>
    <mergeCell ref="UIX27:UIY27"/>
    <mergeCell ref="UHE27:UHF27"/>
    <mergeCell ref="UHJ27:UHK27"/>
    <mergeCell ref="UHO27:UHP27"/>
    <mergeCell ref="UHT27:UHU27"/>
    <mergeCell ref="UHY27:UHZ27"/>
    <mergeCell ref="UGF27:UGG27"/>
    <mergeCell ref="UGK27:UGL27"/>
    <mergeCell ref="UGP27:UGQ27"/>
    <mergeCell ref="UGU27:UGV27"/>
    <mergeCell ref="UGZ27:UHA27"/>
    <mergeCell ref="UFG27:UFH27"/>
    <mergeCell ref="UFL27:UFM27"/>
    <mergeCell ref="UFQ27:UFR27"/>
    <mergeCell ref="UFV27:UFW27"/>
    <mergeCell ref="UGA27:UGB27"/>
    <mergeCell ref="UEH27:UEI27"/>
    <mergeCell ref="UEM27:UEN27"/>
    <mergeCell ref="UER27:UES27"/>
    <mergeCell ref="UEW27:UEX27"/>
    <mergeCell ref="UFB27:UFC27"/>
    <mergeCell ref="UDI27:UDJ27"/>
    <mergeCell ref="UDN27:UDO27"/>
    <mergeCell ref="UDS27:UDT27"/>
    <mergeCell ref="UDX27:UDY27"/>
    <mergeCell ref="UEC27:UED27"/>
    <mergeCell ref="UCJ27:UCK27"/>
    <mergeCell ref="UCO27:UCP27"/>
    <mergeCell ref="UCT27:UCU27"/>
    <mergeCell ref="UCY27:UCZ27"/>
    <mergeCell ref="UDD27:UDE27"/>
    <mergeCell ref="UOW27:UOX27"/>
    <mergeCell ref="UPB27:UPC27"/>
    <mergeCell ref="UPG27:UPH27"/>
    <mergeCell ref="UPL27:UPM27"/>
    <mergeCell ref="UPQ27:UPR27"/>
    <mergeCell ref="UNX27:UNY27"/>
    <mergeCell ref="UOC27:UOD27"/>
    <mergeCell ref="UOH27:UOI27"/>
    <mergeCell ref="UOM27:UON27"/>
    <mergeCell ref="UOR27:UOS27"/>
    <mergeCell ref="UMY27:UMZ27"/>
    <mergeCell ref="UND27:UNE27"/>
    <mergeCell ref="UNI27:UNJ27"/>
    <mergeCell ref="UNN27:UNO27"/>
    <mergeCell ref="UNS27:UNT27"/>
    <mergeCell ref="ULZ27:UMA27"/>
    <mergeCell ref="UME27:UMF27"/>
    <mergeCell ref="UMJ27:UMK27"/>
    <mergeCell ref="UMO27:UMP27"/>
    <mergeCell ref="UMT27:UMU27"/>
    <mergeCell ref="ULA27:ULB27"/>
    <mergeCell ref="ULF27:ULG27"/>
    <mergeCell ref="ULK27:ULL27"/>
    <mergeCell ref="ULP27:ULQ27"/>
    <mergeCell ref="ULU27:ULV27"/>
    <mergeCell ref="UKB27:UKC27"/>
    <mergeCell ref="UKG27:UKH27"/>
    <mergeCell ref="UKL27:UKM27"/>
    <mergeCell ref="UKQ27:UKR27"/>
    <mergeCell ref="UKV27:UKW27"/>
    <mergeCell ref="UJC27:UJD27"/>
    <mergeCell ref="UJH27:UJI27"/>
    <mergeCell ref="UJM27:UJN27"/>
    <mergeCell ref="UJR27:UJS27"/>
    <mergeCell ref="UJW27:UJX27"/>
    <mergeCell ref="UVP27:UVQ27"/>
    <mergeCell ref="UVU27:UVV27"/>
    <mergeCell ref="UVZ27:UWA27"/>
    <mergeCell ref="UWE27:UWF27"/>
    <mergeCell ref="UWJ27:UWK27"/>
    <mergeCell ref="UUQ27:UUR27"/>
    <mergeCell ref="UUV27:UUW27"/>
    <mergeCell ref="UVA27:UVB27"/>
    <mergeCell ref="UVF27:UVG27"/>
    <mergeCell ref="UVK27:UVL27"/>
    <mergeCell ref="UTR27:UTS27"/>
    <mergeCell ref="UTW27:UTX27"/>
    <mergeCell ref="UUB27:UUC27"/>
    <mergeCell ref="UUG27:UUH27"/>
    <mergeCell ref="UUL27:UUM27"/>
    <mergeCell ref="USS27:UST27"/>
    <mergeCell ref="USX27:USY27"/>
    <mergeCell ref="UTC27:UTD27"/>
    <mergeCell ref="UTH27:UTI27"/>
    <mergeCell ref="UTM27:UTN27"/>
    <mergeCell ref="URT27:URU27"/>
    <mergeCell ref="URY27:URZ27"/>
    <mergeCell ref="USD27:USE27"/>
    <mergeCell ref="USI27:USJ27"/>
    <mergeCell ref="USN27:USO27"/>
    <mergeCell ref="UQU27:UQV27"/>
    <mergeCell ref="UQZ27:URA27"/>
    <mergeCell ref="URE27:URF27"/>
    <mergeCell ref="URJ27:URK27"/>
    <mergeCell ref="URO27:URP27"/>
    <mergeCell ref="UPV27:UPW27"/>
    <mergeCell ref="UQA27:UQB27"/>
    <mergeCell ref="UQF27:UQG27"/>
    <mergeCell ref="UQK27:UQL27"/>
    <mergeCell ref="UQP27:UQQ27"/>
    <mergeCell ref="VCI27:VCJ27"/>
    <mergeCell ref="VCN27:VCO27"/>
    <mergeCell ref="VCS27:VCT27"/>
    <mergeCell ref="VCX27:VCY27"/>
    <mergeCell ref="VDC27:VDD27"/>
    <mergeCell ref="VBJ27:VBK27"/>
    <mergeCell ref="VBO27:VBP27"/>
    <mergeCell ref="VBT27:VBU27"/>
    <mergeCell ref="VBY27:VBZ27"/>
    <mergeCell ref="VCD27:VCE27"/>
    <mergeCell ref="VAK27:VAL27"/>
    <mergeCell ref="VAP27:VAQ27"/>
    <mergeCell ref="VAU27:VAV27"/>
    <mergeCell ref="VAZ27:VBA27"/>
    <mergeCell ref="VBE27:VBF27"/>
    <mergeCell ref="UZL27:UZM27"/>
    <mergeCell ref="UZQ27:UZR27"/>
    <mergeCell ref="UZV27:UZW27"/>
    <mergeCell ref="VAA27:VAB27"/>
    <mergeCell ref="VAF27:VAG27"/>
    <mergeCell ref="UYM27:UYN27"/>
    <mergeCell ref="UYR27:UYS27"/>
    <mergeCell ref="UYW27:UYX27"/>
    <mergeCell ref="UZB27:UZC27"/>
    <mergeCell ref="UZG27:UZH27"/>
    <mergeCell ref="UXN27:UXO27"/>
    <mergeCell ref="UXS27:UXT27"/>
    <mergeCell ref="UXX27:UXY27"/>
    <mergeCell ref="UYC27:UYD27"/>
    <mergeCell ref="UYH27:UYI27"/>
    <mergeCell ref="UWO27:UWP27"/>
    <mergeCell ref="UWT27:UWU27"/>
    <mergeCell ref="UWY27:UWZ27"/>
    <mergeCell ref="UXD27:UXE27"/>
    <mergeCell ref="UXI27:UXJ27"/>
    <mergeCell ref="VJB27:VJC27"/>
    <mergeCell ref="VJG27:VJH27"/>
    <mergeCell ref="VJL27:VJM27"/>
    <mergeCell ref="VJQ27:VJR27"/>
    <mergeCell ref="VJV27:VJW27"/>
    <mergeCell ref="VIC27:VID27"/>
    <mergeCell ref="VIH27:VII27"/>
    <mergeCell ref="VIM27:VIN27"/>
    <mergeCell ref="VIR27:VIS27"/>
    <mergeCell ref="VIW27:VIX27"/>
    <mergeCell ref="VHD27:VHE27"/>
    <mergeCell ref="VHI27:VHJ27"/>
    <mergeCell ref="VHN27:VHO27"/>
    <mergeCell ref="VHS27:VHT27"/>
    <mergeCell ref="VHX27:VHY27"/>
    <mergeCell ref="VGE27:VGF27"/>
    <mergeCell ref="VGJ27:VGK27"/>
    <mergeCell ref="VGO27:VGP27"/>
    <mergeCell ref="VGT27:VGU27"/>
    <mergeCell ref="VGY27:VGZ27"/>
    <mergeCell ref="VFF27:VFG27"/>
    <mergeCell ref="VFK27:VFL27"/>
    <mergeCell ref="VFP27:VFQ27"/>
    <mergeCell ref="VFU27:VFV27"/>
    <mergeCell ref="VFZ27:VGA27"/>
    <mergeCell ref="VEG27:VEH27"/>
    <mergeCell ref="VEL27:VEM27"/>
    <mergeCell ref="VEQ27:VER27"/>
    <mergeCell ref="VEV27:VEW27"/>
    <mergeCell ref="VFA27:VFB27"/>
    <mergeCell ref="VDH27:VDI27"/>
    <mergeCell ref="VDM27:VDN27"/>
    <mergeCell ref="VDR27:VDS27"/>
    <mergeCell ref="VDW27:VDX27"/>
    <mergeCell ref="VEB27:VEC27"/>
    <mergeCell ref="VPU27:VPV27"/>
    <mergeCell ref="VPZ27:VQA27"/>
    <mergeCell ref="VQE27:VQF27"/>
    <mergeCell ref="VQJ27:VQK27"/>
    <mergeCell ref="VQO27:VQP27"/>
    <mergeCell ref="VOV27:VOW27"/>
    <mergeCell ref="VPA27:VPB27"/>
    <mergeCell ref="VPF27:VPG27"/>
    <mergeCell ref="VPK27:VPL27"/>
    <mergeCell ref="VPP27:VPQ27"/>
    <mergeCell ref="VNW27:VNX27"/>
    <mergeCell ref="VOB27:VOC27"/>
    <mergeCell ref="VOG27:VOH27"/>
    <mergeCell ref="VOL27:VOM27"/>
    <mergeCell ref="VOQ27:VOR27"/>
    <mergeCell ref="VMX27:VMY27"/>
    <mergeCell ref="VNC27:VND27"/>
    <mergeCell ref="VNH27:VNI27"/>
    <mergeCell ref="VNM27:VNN27"/>
    <mergeCell ref="VNR27:VNS27"/>
    <mergeCell ref="VLY27:VLZ27"/>
    <mergeCell ref="VMD27:VME27"/>
    <mergeCell ref="VMI27:VMJ27"/>
    <mergeCell ref="VMN27:VMO27"/>
    <mergeCell ref="VMS27:VMT27"/>
    <mergeCell ref="VKZ27:VLA27"/>
    <mergeCell ref="VLE27:VLF27"/>
    <mergeCell ref="VLJ27:VLK27"/>
    <mergeCell ref="VLO27:VLP27"/>
    <mergeCell ref="VLT27:VLU27"/>
    <mergeCell ref="VKA27:VKB27"/>
    <mergeCell ref="VKF27:VKG27"/>
    <mergeCell ref="VKK27:VKL27"/>
    <mergeCell ref="VKP27:VKQ27"/>
    <mergeCell ref="VKU27:VKV27"/>
    <mergeCell ref="VWN27:VWO27"/>
    <mergeCell ref="VWS27:VWT27"/>
    <mergeCell ref="VWX27:VWY27"/>
    <mergeCell ref="VXC27:VXD27"/>
    <mergeCell ref="VXH27:VXI27"/>
    <mergeCell ref="VVO27:VVP27"/>
    <mergeCell ref="VVT27:VVU27"/>
    <mergeCell ref="VVY27:VVZ27"/>
    <mergeCell ref="VWD27:VWE27"/>
    <mergeCell ref="VWI27:VWJ27"/>
    <mergeCell ref="VUP27:VUQ27"/>
    <mergeCell ref="VUU27:VUV27"/>
    <mergeCell ref="VUZ27:VVA27"/>
    <mergeCell ref="VVE27:VVF27"/>
    <mergeCell ref="VVJ27:VVK27"/>
    <mergeCell ref="VTQ27:VTR27"/>
    <mergeCell ref="VTV27:VTW27"/>
    <mergeCell ref="VUA27:VUB27"/>
    <mergeCell ref="VUF27:VUG27"/>
    <mergeCell ref="VUK27:VUL27"/>
    <mergeCell ref="VSR27:VSS27"/>
    <mergeCell ref="VSW27:VSX27"/>
    <mergeCell ref="VTB27:VTC27"/>
    <mergeCell ref="VTG27:VTH27"/>
    <mergeCell ref="VTL27:VTM27"/>
    <mergeCell ref="VRS27:VRT27"/>
    <mergeCell ref="VRX27:VRY27"/>
    <mergeCell ref="VSC27:VSD27"/>
    <mergeCell ref="VSH27:VSI27"/>
    <mergeCell ref="VSM27:VSN27"/>
    <mergeCell ref="VQT27:VQU27"/>
    <mergeCell ref="VQY27:VQZ27"/>
    <mergeCell ref="VRD27:VRE27"/>
    <mergeCell ref="VRI27:VRJ27"/>
    <mergeCell ref="VRN27:VRO27"/>
    <mergeCell ref="WDG27:WDH27"/>
    <mergeCell ref="WDL27:WDM27"/>
    <mergeCell ref="WDQ27:WDR27"/>
    <mergeCell ref="WDV27:WDW27"/>
    <mergeCell ref="WEA27:WEB27"/>
    <mergeCell ref="WCH27:WCI27"/>
    <mergeCell ref="WCM27:WCN27"/>
    <mergeCell ref="WCR27:WCS27"/>
    <mergeCell ref="WCW27:WCX27"/>
    <mergeCell ref="WDB27:WDC27"/>
    <mergeCell ref="WBI27:WBJ27"/>
    <mergeCell ref="WBN27:WBO27"/>
    <mergeCell ref="WBS27:WBT27"/>
    <mergeCell ref="WBX27:WBY27"/>
    <mergeCell ref="WCC27:WCD27"/>
    <mergeCell ref="WAJ27:WAK27"/>
    <mergeCell ref="WAO27:WAP27"/>
    <mergeCell ref="WAT27:WAU27"/>
    <mergeCell ref="WAY27:WAZ27"/>
    <mergeCell ref="WBD27:WBE27"/>
    <mergeCell ref="VZK27:VZL27"/>
    <mergeCell ref="VZP27:VZQ27"/>
    <mergeCell ref="VZU27:VZV27"/>
    <mergeCell ref="VZZ27:WAA27"/>
    <mergeCell ref="WAE27:WAF27"/>
    <mergeCell ref="VYL27:VYM27"/>
    <mergeCell ref="VYQ27:VYR27"/>
    <mergeCell ref="VYV27:VYW27"/>
    <mergeCell ref="VZA27:VZB27"/>
    <mergeCell ref="VZF27:VZG27"/>
    <mergeCell ref="VXM27:VXN27"/>
    <mergeCell ref="VXR27:VXS27"/>
    <mergeCell ref="VXW27:VXX27"/>
    <mergeCell ref="VYB27:VYC27"/>
    <mergeCell ref="VYG27:VYH27"/>
    <mergeCell ref="WJZ27:WKA27"/>
    <mergeCell ref="WKE27:WKF27"/>
    <mergeCell ref="WKJ27:WKK27"/>
    <mergeCell ref="WKO27:WKP27"/>
    <mergeCell ref="WKT27:WKU27"/>
    <mergeCell ref="WJA27:WJB27"/>
    <mergeCell ref="WJF27:WJG27"/>
    <mergeCell ref="WJK27:WJL27"/>
    <mergeCell ref="WJP27:WJQ27"/>
    <mergeCell ref="WJU27:WJV27"/>
    <mergeCell ref="WIB27:WIC27"/>
    <mergeCell ref="WIG27:WIH27"/>
    <mergeCell ref="WIL27:WIM27"/>
    <mergeCell ref="WIQ27:WIR27"/>
    <mergeCell ref="WIV27:WIW27"/>
    <mergeCell ref="WHC27:WHD27"/>
    <mergeCell ref="WHH27:WHI27"/>
    <mergeCell ref="WHM27:WHN27"/>
    <mergeCell ref="WHR27:WHS27"/>
    <mergeCell ref="WHW27:WHX27"/>
    <mergeCell ref="WGD27:WGE27"/>
    <mergeCell ref="WGI27:WGJ27"/>
    <mergeCell ref="WGN27:WGO27"/>
    <mergeCell ref="WGS27:WGT27"/>
    <mergeCell ref="WGX27:WGY27"/>
    <mergeCell ref="WFE27:WFF27"/>
    <mergeCell ref="WFJ27:WFK27"/>
    <mergeCell ref="WFO27:WFP27"/>
    <mergeCell ref="WFT27:WFU27"/>
    <mergeCell ref="WFY27:WFZ27"/>
    <mergeCell ref="WEF27:WEG27"/>
    <mergeCell ref="WEK27:WEL27"/>
    <mergeCell ref="WEP27:WEQ27"/>
    <mergeCell ref="WEU27:WEV27"/>
    <mergeCell ref="WEZ27:WFA27"/>
    <mergeCell ref="WQX27:WQY27"/>
    <mergeCell ref="WRC27:WRD27"/>
    <mergeCell ref="WRH27:WRI27"/>
    <mergeCell ref="WRM27:WRN27"/>
    <mergeCell ref="WPT27:WPU27"/>
    <mergeCell ref="WPY27:WPZ27"/>
    <mergeCell ref="WQD27:WQE27"/>
    <mergeCell ref="WQI27:WQJ27"/>
    <mergeCell ref="WQN27:WQO27"/>
    <mergeCell ref="WOU27:WOV27"/>
    <mergeCell ref="WOZ27:WPA27"/>
    <mergeCell ref="WPE27:WPF27"/>
    <mergeCell ref="WPJ27:WPK27"/>
    <mergeCell ref="WPO27:WPP27"/>
    <mergeCell ref="WNV27:WNW27"/>
    <mergeCell ref="WOA27:WOB27"/>
    <mergeCell ref="WOF27:WOG27"/>
    <mergeCell ref="WOK27:WOL27"/>
    <mergeCell ref="WOP27:WOQ27"/>
    <mergeCell ref="WMW27:WMX27"/>
    <mergeCell ref="WNB27:WNC27"/>
    <mergeCell ref="WNG27:WNH27"/>
    <mergeCell ref="WNL27:WNM27"/>
    <mergeCell ref="WNQ27:WNR27"/>
    <mergeCell ref="WLX27:WLY27"/>
    <mergeCell ref="WMC27:WMD27"/>
    <mergeCell ref="WMH27:WMI27"/>
    <mergeCell ref="WMM27:WMN27"/>
    <mergeCell ref="WMR27:WMS27"/>
    <mergeCell ref="WKY27:WKZ27"/>
    <mergeCell ref="WLD27:WLE27"/>
    <mergeCell ref="WLI27:WLJ27"/>
    <mergeCell ref="WLN27:WLO27"/>
    <mergeCell ref="WLS27:WLT27"/>
    <mergeCell ref="XET27:XEU27"/>
    <mergeCell ref="XEY27:XEZ27"/>
    <mergeCell ref="XDF27:XDG27"/>
    <mergeCell ref="XDK27:XDL27"/>
    <mergeCell ref="XDP27:XDQ27"/>
    <mergeCell ref="XDU27:XDV27"/>
    <mergeCell ref="XDZ27:XEA27"/>
    <mergeCell ref="XCG27:XCH27"/>
    <mergeCell ref="XCL27:XCM27"/>
    <mergeCell ref="XCQ27:XCR27"/>
    <mergeCell ref="XCV27:XCW27"/>
    <mergeCell ref="XDA27:XDB27"/>
    <mergeCell ref="XBH27:XBI27"/>
    <mergeCell ref="XBM27:XBN27"/>
    <mergeCell ref="XBR27:XBS27"/>
    <mergeCell ref="XBW27:XBX27"/>
    <mergeCell ref="XCB27:XCC27"/>
    <mergeCell ref="XAI27:XAJ27"/>
    <mergeCell ref="XAN27:XAO27"/>
    <mergeCell ref="XAS27:XAT27"/>
    <mergeCell ref="XAX27:XAY27"/>
    <mergeCell ref="XBC27:XBD27"/>
    <mergeCell ref="WZJ27:WZK27"/>
    <mergeCell ref="WZO27:WZP27"/>
    <mergeCell ref="WZT27:WZU27"/>
    <mergeCell ref="WZY27:WZZ27"/>
    <mergeCell ref="XAD27:XAE27"/>
    <mergeCell ref="WYK27:WYL27"/>
    <mergeCell ref="WYP27:WYQ27"/>
    <mergeCell ref="WYU27:WYV27"/>
    <mergeCell ref="WYZ27:WZA27"/>
    <mergeCell ref="WZE27:WZF27"/>
    <mergeCell ref="WXL27:WXM27"/>
    <mergeCell ref="WXQ27:WXR27"/>
    <mergeCell ref="WXV27:WXW27"/>
    <mergeCell ref="WYA27:WYB27"/>
    <mergeCell ref="WYF27:WYG27"/>
    <mergeCell ref="ED28:EE28"/>
    <mergeCell ref="EI28:EJ28"/>
    <mergeCell ref="EN28:EO28"/>
    <mergeCell ref="ES28:ET28"/>
    <mergeCell ref="EX28:EY28"/>
    <mergeCell ref="DE28:DF28"/>
    <mergeCell ref="DJ28:DK28"/>
    <mergeCell ref="DO28:DP28"/>
    <mergeCell ref="DT28:DU28"/>
    <mergeCell ref="DY28:DZ28"/>
    <mergeCell ref="CF28:CG28"/>
    <mergeCell ref="CK28:CL28"/>
    <mergeCell ref="CP28:CQ28"/>
    <mergeCell ref="CU28:CV28"/>
    <mergeCell ref="CZ28:DA28"/>
    <mergeCell ref="BG28:BH28"/>
    <mergeCell ref="BL28:BM28"/>
    <mergeCell ref="BQ28:BR28"/>
    <mergeCell ref="BV28:BW28"/>
    <mergeCell ref="CA28:CB28"/>
    <mergeCell ref="AH28:AI28"/>
    <mergeCell ref="AM28:AN28"/>
    <mergeCell ref="AR28:AS28"/>
    <mergeCell ref="AW28:AX28"/>
    <mergeCell ref="BB28:BC28"/>
    <mergeCell ref="I28:J28"/>
    <mergeCell ref="N28:O28"/>
    <mergeCell ref="S28:T28"/>
    <mergeCell ref="X28:Y28"/>
    <mergeCell ref="AC28:AD28"/>
    <mergeCell ref="XEE27:XEF27"/>
    <mergeCell ref="XEJ27:XEK27"/>
    <mergeCell ref="XEO27:XEP27"/>
    <mergeCell ref="WWM27:WWN27"/>
    <mergeCell ref="WWR27:WWS27"/>
    <mergeCell ref="WWW27:WWX27"/>
    <mergeCell ref="WXB27:WXC27"/>
    <mergeCell ref="WXG27:WXH27"/>
    <mergeCell ref="WVN27:WVO27"/>
    <mergeCell ref="WVS27:WVT27"/>
    <mergeCell ref="WVX27:WVY27"/>
    <mergeCell ref="WWC27:WWD27"/>
    <mergeCell ref="WWH27:WWI27"/>
    <mergeCell ref="WUO27:WUP27"/>
    <mergeCell ref="WUT27:WUU27"/>
    <mergeCell ref="WUY27:WUZ27"/>
    <mergeCell ref="WVD27:WVE27"/>
    <mergeCell ref="WVI27:WVJ27"/>
    <mergeCell ref="WTP27:WTQ27"/>
    <mergeCell ref="WTU27:WTV27"/>
    <mergeCell ref="WTZ27:WUA27"/>
    <mergeCell ref="WUE27:WUF27"/>
    <mergeCell ref="WUJ27:WUK27"/>
    <mergeCell ref="WSQ27:WSR27"/>
    <mergeCell ref="WSV27:WSW27"/>
    <mergeCell ref="WTA27:WTB27"/>
    <mergeCell ref="WTF27:WTG27"/>
    <mergeCell ref="WTK27:WTL27"/>
    <mergeCell ref="WRR27:WRS27"/>
    <mergeCell ref="WRW27:WRX27"/>
    <mergeCell ref="WSB27:WSC27"/>
    <mergeCell ref="WSG27:WSH27"/>
    <mergeCell ref="WSL27:WSM27"/>
    <mergeCell ref="WQS27:WQT27"/>
    <mergeCell ref="KW28:KX28"/>
    <mergeCell ref="LB28:LC28"/>
    <mergeCell ref="LG28:LH28"/>
    <mergeCell ref="LL28:LM28"/>
    <mergeCell ref="LQ28:LR28"/>
    <mergeCell ref="JX28:JY28"/>
    <mergeCell ref="KC28:KD28"/>
    <mergeCell ref="KH28:KI28"/>
    <mergeCell ref="KM28:KN28"/>
    <mergeCell ref="KR28:KS28"/>
    <mergeCell ref="IY28:IZ28"/>
    <mergeCell ref="JD28:JE28"/>
    <mergeCell ref="JI28:JJ28"/>
    <mergeCell ref="JN28:JO28"/>
    <mergeCell ref="JS28:JT28"/>
    <mergeCell ref="HZ28:IA28"/>
    <mergeCell ref="IE28:IF28"/>
    <mergeCell ref="IJ28:IK28"/>
    <mergeCell ref="IO28:IP28"/>
    <mergeCell ref="IT28:IU28"/>
    <mergeCell ref="HA28:HB28"/>
    <mergeCell ref="HF28:HG28"/>
    <mergeCell ref="HK28:HL28"/>
    <mergeCell ref="HP28:HQ28"/>
    <mergeCell ref="HU28:HV28"/>
    <mergeCell ref="GB28:GC28"/>
    <mergeCell ref="GG28:GH28"/>
    <mergeCell ref="GL28:GM28"/>
    <mergeCell ref="GQ28:GR28"/>
    <mergeCell ref="GV28:GW28"/>
    <mergeCell ref="FC28:FD28"/>
    <mergeCell ref="FH28:FI28"/>
    <mergeCell ref="FM28:FN28"/>
    <mergeCell ref="FR28:FS28"/>
    <mergeCell ref="FW28:FX28"/>
    <mergeCell ref="RP28:RQ28"/>
    <mergeCell ref="RU28:RV28"/>
    <mergeCell ref="RZ28:SA28"/>
    <mergeCell ref="SE28:SF28"/>
    <mergeCell ref="SJ28:SK28"/>
    <mergeCell ref="QQ28:QR28"/>
    <mergeCell ref="QV28:QW28"/>
    <mergeCell ref="RA28:RB28"/>
    <mergeCell ref="RF28:RG28"/>
    <mergeCell ref="RK28:RL28"/>
    <mergeCell ref="PR28:PS28"/>
    <mergeCell ref="PW28:PX28"/>
    <mergeCell ref="QB28:QC28"/>
    <mergeCell ref="QG28:QH28"/>
    <mergeCell ref="QL28:QM28"/>
    <mergeCell ref="OS28:OT28"/>
    <mergeCell ref="OX28:OY28"/>
    <mergeCell ref="PC28:PD28"/>
    <mergeCell ref="PH28:PI28"/>
    <mergeCell ref="PM28:PN28"/>
    <mergeCell ref="NT28:NU28"/>
    <mergeCell ref="NY28:NZ28"/>
    <mergeCell ref="OD28:OE28"/>
    <mergeCell ref="OI28:OJ28"/>
    <mergeCell ref="ON28:OO28"/>
    <mergeCell ref="MU28:MV28"/>
    <mergeCell ref="MZ28:NA28"/>
    <mergeCell ref="NE28:NF28"/>
    <mergeCell ref="NJ28:NK28"/>
    <mergeCell ref="NO28:NP28"/>
    <mergeCell ref="LV28:LW28"/>
    <mergeCell ref="MA28:MB28"/>
    <mergeCell ref="MF28:MG28"/>
    <mergeCell ref="MK28:ML28"/>
    <mergeCell ref="MP28:MQ28"/>
    <mergeCell ref="YI28:YJ28"/>
    <mergeCell ref="YN28:YO28"/>
    <mergeCell ref="YS28:YT28"/>
    <mergeCell ref="YX28:YY28"/>
    <mergeCell ref="ZC28:ZD28"/>
    <mergeCell ref="XJ28:XK28"/>
    <mergeCell ref="XO28:XP28"/>
    <mergeCell ref="XT28:XU28"/>
    <mergeCell ref="XY28:XZ28"/>
    <mergeCell ref="YD28:YE28"/>
    <mergeCell ref="WK28:WL28"/>
    <mergeCell ref="WP28:WQ28"/>
    <mergeCell ref="WU28:WV28"/>
    <mergeCell ref="WZ28:XA28"/>
    <mergeCell ref="XE28:XF28"/>
    <mergeCell ref="VL28:VM28"/>
    <mergeCell ref="VQ28:VR28"/>
    <mergeCell ref="VV28:VW28"/>
    <mergeCell ref="WA28:WB28"/>
    <mergeCell ref="WF28:WG28"/>
    <mergeCell ref="UM28:UN28"/>
    <mergeCell ref="UR28:US28"/>
    <mergeCell ref="UW28:UX28"/>
    <mergeCell ref="VB28:VC28"/>
    <mergeCell ref="VG28:VH28"/>
    <mergeCell ref="TN28:TO28"/>
    <mergeCell ref="TS28:TT28"/>
    <mergeCell ref="TX28:TY28"/>
    <mergeCell ref="UC28:UD28"/>
    <mergeCell ref="UH28:UI28"/>
    <mergeCell ref="SO28:SP28"/>
    <mergeCell ref="ST28:SU28"/>
    <mergeCell ref="SY28:SZ28"/>
    <mergeCell ref="TD28:TE28"/>
    <mergeCell ref="TI28:TJ28"/>
    <mergeCell ref="AFB28:AFC28"/>
    <mergeCell ref="AFG28:AFH28"/>
    <mergeCell ref="AFL28:AFM28"/>
    <mergeCell ref="AFQ28:AFR28"/>
    <mergeCell ref="AFV28:AFW28"/>
    <mergeCell ref="AEC28:AED28"/>
    <mergeCell ref="AEH28:AEI28"/>
    <mergeCell ref="AEM28:AEN28"/>
    <mergeCell ref="AER28:AES28"/>
    <mergeCell ref="AEW28:AEX28"/>
    <mergeCell ref="ADD28:ADE28"/>
    <mergeCell ref="ADI28:ADJ28"/>
    <mergeCell ref="ADN28:ADO28"/>
    <mergeCell ref="ADS28:ADT28"/>
    <mergeCell ref="ADX28:ADY28"/>
    <mergeCell ref="ACE28:ACF28"/>
    <mergeCell ref="ACJ28:ACK28"/>
    <mergeCell ref="ACO28:ACP28"/>
    <mergeCell ref="ACT28:ACU28"/>
    <mergeCell ref="ACY28:ACZ28"/>
    <mergeCell ref="ABF28:ABG28"/>
    <mergeCell ref="ABK28:ABL28"/>
    <mergeCell ref="ABP28:ABQ28"/>
    <mergeCell ref="ABU28:ABV28"/>
    <mergeCell ref="ABZ28:ACA28"/>
    <mergeCell ref="AAG28:AAH28"/>
    <mergeCell ref="AAL28:AAM28"/>
    <mergeCell ref="AAQ28:AAR28"/>
    <mergeCell ref="AAV28:AAW28"/>
    <mergeCell ref="ABA28:ABB28"/>
    <mergeCell ref="ZH28:ZI28"/>
    <mergeCell ref="ZM28:ZN28"/>
    <mergeCell ref="ZR28:ZS28"/>
    <mergeCell ref="ZW28:ZX28"/>
    <mergeCell ref="AAB28:AAC28"/>
    <mergeCell ref="ALU28:ALV28"/>
    <mergeCell ref="ALZ28:AMA28"/>
    <mergeCell ref="AME28:AMF28"/>
    <mergeCell ref="AMJ28:AMK28"/>
    <mergeCell ref="AMO28:AMP28"/>
    <mergeCell ref="AKV28:AKW28"/>
    <mergeCell ref="ALA28:ALB28"/>
    <mergeCell ref="ALF28:ALG28"/>
    <mergeCell ref="ALK28:ALL28"/>
    <mergeCell ref="ALP28:ALQ28"/>
    <mergeCell ref="AJW28:AJX28"/>
    <mergeCell ref="AKB28:AKC28"/>
    <mergeCell ref="AKG28:AKH28"/>
    <mergeCell ref="AKL28:AKM28"/>
    <mergeCell ref="AKQ28:AKR28"/>
    <mergeCell ref="AIX28:AIY28"/>
    <mergeCell ref="AJC28:AJD28"/>
    <mergeCell ref="AJH28:AJI28"/>
    <mergeCell ref="AJM28:AJN28"/>
    <mergeCell ref="AJR28:AJS28"/>
    <mergeCell ref="AHY28:AHZ28"/>
    <mergeCell ref="AID28:AIE28"/>
    <mergeCell ref="AII28:AIJ28"/>
    <mergeCell ref="AIN28:AIO28"/>
    <mergeCell ref="AIS28:AIT28"/>
    <mergeCell ref="AGZ28:AHA28"/>
    <mergeCell ref="AHE28:AHF28"/>
    <mergeCell ref="AHJ28:AHK28"/>
    <mergeCell ref="AHO28:AHP28"/>
    <mergeCell ref="AHT28:AHU28"/>
    <mergeCell ref="AGA28:AGB28"/>
    <mergeCell ref="AGF28:AGG28"/>
    <mergeCell ref="AGK28:AGL28"/>
    <mergeCell ref="AGP28:AGQ28"/>
    <mergeCell ref="AGU28:AGV28"/>
    <mergeCell ref="ASN28:ASO28"/>
    <mergeCell ref="ASS28:AST28"/>
    <mergeCell ref="ASX28:ASY28"/>
    <mergeCell ref="ATC28:ATD28"/>
    <mergeCell ref="ATH28:ATI28"/>
    <mergeCell ref="ARO28:ARP28"/>
    <mergeCell ref="ART28:ARU28"/>
    <mergeCell ref="ARY28:ARZ28"/>
    <mergeCell ref="ASD28:ASE28"/>
    <mergeCell ref="ASI28:ASJ28"/>
    <mergeCell ref="AQP28:AQQ28"/>
    <mergeCell ref="AQU28:AQV28"/>
    <mergeCell ref="AQZ28:ARA28"/>
    <mergeCell ref="ARE28:ARF28"/>
    <mergeCell ref="ARJ28:ARK28"/>
    <mergeCell ref="APQ28:APR28"/>
    <mergeCell ref="APV28:APW28"/>
    <mergeCell ref="AQA28:AQB28"/>
    <mergeCell ref="AQF28:AQG28"/>
    <mergeCell ref="AQK28:AQL28"/>
    <mergeCell ref="AOR28:AOS28"/>
    <mergeCell ref="AOW28:AOX28"/>
    <mergeCell ref="APB28:APC28"/>
    <mergeCell ref="APG28:APH28"/>
    <mergeCell ref="APL28:APM28"/>
    <mergeCell ref="ANS28:ANT28"/>
    <mergeCell ref="ANX28:ANY28"/>
    <mergeCell ref="AOC28:AOD28"/>
    <mergeCell ref="AOH28:AOI28"/>
    <mergeCell ref="AOM28:AON28"/>
    <mergeCell ref="AMT28:AMU28"/>
    <mergeCell ref="AMY28:AMZ28"/>
    <mergeCell ref="AND28:ANE28"/>
    <mergeCell ref="ANI28:ANJ28"/>
    <mergeCell ref="ANN28:ANO28"/>
    <mergeCell ref="AZG28:AZH28"/>
    <mergeCell ref="AZL28:AZM28"/>
    <mergeCell ref="AZQ28:AZR28"/>
    <mergeCell ref="AZV28:AZW28"/>
    <mergeCell ref="BAA28:BAB28"/>
    <mergeCell ref="AYH28:AYI28"/>
    <mergeCell ref="AYM28:AYN28"/>
    <mergeCell ref="AYR28:AYS28"/>
    <mergeCell ref="AYW28:AYX28"/>
    <mergeCell ref="AZB28:AZC28"/>
    <mergeCell ref="AXI28:AXJ28"/>
    <mergeCell ref="AXN28:AXO28"/>
    <mergeCell ref="AXS28:AXT28"/>
    <mergeCell ref="AXX28:AXY28"/>
    <mergeCell ref="AYC28:AYD28"/>
    <mergeCell ref="AWJ28:AWK28"/>
    <mergeCell ref="AWO28:AWP28"/>
    <mergeCell ref="AWT28:AWU28"/>
    <mergeCell ref="AWY28:AWZ28"/>
    <mergeCell ref="AXD28:AXE28"/>
    <mergeCell ref="AVK28:AVL28"/>
    <mergeCell ref="AVP28:AVQ28"/>
    <mergeCell ref="AVU28:AVV28"/>
    <mergeCell ref="AVZ28:AWA28"/>
    <mergeCell ref="AWE28:AWF28"/>
    <mergeCell ref="AUL28:AUM28"/>
    <mergeCell ref="AUQ28:AUR28"/>
    <mergeCell ref="AUV28:AUW28"/>
    <mergeCell ref="AVA28:AVB28"/>
    <mergeCell ref="AVF28:AVG28"/>
    <mergeCell ref="ATM28:ATN28"/>
    <mergeCell ref="ATR28:ATS28"/>
    <mergeCell ref="ATW28:ATX28"/>
    <mergeCell ref="AUB28:AUC28"/>
    <mergeCell ref="AUG28:AUH28"/>
    <mergeCell ref="BFZ28:BGA28"/>
    <mergeCell ref="BGE28:BGF28"/>
    <mergeCell ref="BGJ28:BGK28"/>
    <mergeCell ref="BGO28:BGP28"/>
    <mergeCell ref="BGT28:BGU28"/>
    <mergeCell ref="BFA28:BFB28"/>
    <mergeCell ref="BFF28:BFG28"/>
    <mergeCell ref="BFK28:BFL28"/>
    <mergeCell ref="BFP28:BFQ28"/>
    <mergeCell ref="BFU28:BFV28"/>
    <mergeCell ref="BEB28:BEC28"/>
    <mergeCell ref="BEG28:BEH28"/>
    <mergeCell ref="BEL28:BEM28"/>
    <mergeCell ref="BEQ28:BER28"/>
    <mergeCell ref="BEV28:BEW28"/>
    <mergeCell ref="BDC28:BDD28"/>
    <mergeCell ref="BDH28:BDI28"/>
    <mergeCell ref="BDM28:BDN28"/>
    <mergeCell ref="BDR28:BDS28"/>
    <mergeCell ref="BDW28:BDX28"/>
    <mergeCell ref="BCD28:BCE28"/>
    <mergeCell ref="BCI28:BCJ28"/>
    <mergeCell ref="BCN28:BCO28"/>
    <mergeCell ref="BCS28:BCT28"/>
    <mergeCell ref="BCX28:BCY28"/>
    <mergeCell ref="BBE28:BBF28"/>
    <mergeCell ref="BBJ28:BBK28"/>
    <mergeCell ref="BBO28:BBP28"/>
    <mergeCell ref="BBT28:BBU28"/>
    <mergeCell ref="BBY28:BBZ28"/>
    <mergeCell ref="BAF28:BAG28"/>
    <mergeCell ref="BAK28:BAL28"/>
    <mergeCell ref="BAP28:BAQ28"/>
    <mergeCell ref="BAU28:BAV28"/>
    <mergeCell ref="BAZ28:BBA28"/>
    <mergeCell ref="BMS28:BMT28"/>
    <mergeCell ref="BMX28:BMY28"/>
    <mergeCell ref="BNC28:BND28"/>
    <mergeCell ref="BNH28:BNI28"/>
    <mergeCell ref="BNM28:BNN28"/>
    <mergeCell ref="BLT28:BLU28"/>
    <mergeCell ref="BLY28:BLZ28"/>
    <mergeCell ref="BMD28:BME28"/>
    <mergeCell ref="BMI28:BMJ28"/>
    <mergeCell ref="BMN28:BMO28"/>
    <mergeCell ref="BKU28:BKV28"/>
    <mergeCell ref="BKZ28:BLA28"/>
    <mergeCell ref="BLE28:BLF28"/>
    <mergeCell ref="BLJ28:BLK28"/>
    <mergeCell ref="BLO28:BLP28"/>
    <mergeCell ref="BJV28:BJW28"/>
    <mergeCell ref="BKA28:BKB28"/>
    <mergeCell ref="BKF28:BKG28"/>
    <mergeCell ref="BKK28:BKL28"/>
    <mergeCell ref="BKP28:BKQ28"/>
    <mergeCell ref="BIW28:BIX28"/>
    <mergeCell ref="BJB28:BJC28"/>
    <mergeCell ref="BJG28:BJH28"/>
    <mergeCell ref="BJL28:BJM28"/>
    <mergeCell ref="BJQ28:BJR28"/>
    <mergeCell ref="BHX28:BHY28"/>
    <mergeCell ref="BIC28:BID28"/>
    <mergeCell ref="BIH28:BII28"/>
    <mergeCell ref="BIM28:BIN28"/>
    <mergeCell ref="BIR28:BIS28"/>
    <mergeCell ref="BGY28:BGZ28"/>
    <mergeCell ref="BHD28:BHE28"/>
    <mergeCell ref="BHI28:BHJ28"/>
    <mergeCell ref="BHN28:BHO28"/>
    <mergeCell ref="BHS28:BHT28"/>
    <mergeCell ref="BTL28:BTM28"/>
    <mergeCell ref="BTQ28:BTR28"/>
    <mergeCell ref="BTV28:BTW28"/>
    <mergeCell ref="BUA28:BUB28"/>
    <mergeCell ref="BUF28:BUG28"/>
    <mergeCell ref="BSM28:BSN28"/>
    <mergeCell ref="BSR28:BSS28"/>
    <mergeCell ref="BSW28:BSX28"/>
    <mergeCell ref="BTB28:BTC28"/>
    <mergeCell ref="BTG28:BTH28"/>
    <mergeCell ref="BRN28:BRO28"/>
    <mergeCell ref="BRS28:BRT28"/>
    <mergeCell ref="BRX28:BRY28"/>
    <mergeCell ref="BSC28:BSD28"/>
    <mergeCell ref="BSH28:BSI28"/>
    <mergeCell ref="BQO28:BQP28"/>
    <mergeCell ref="BQT28:BQU28"/>
    <mergeCell ref="BQY28:BQZ28"/>
    <mergeCell ref="BRD28:BRE28"/>
    <mergeCell ref="BRI28:BRJ28"/>
    <mergeCell ref="BPP28:BPQ28"/>
    <mergeCell ref="BPU28:BPV28"/>
    <mergeCell ref="BPZ28:BQA28"/>
    <mergeCell ref="BQE28:BQF28"/>
    <mergeCell ref="BQJ28:BQK28"/>
    <mergeCell ref="BOQ28:BOR28"/>
    <mergeCell ref="BOV28:BOW28"/>
    <mergeCell ref="BPA28:BPB28"/>
    <mergeCell ref="BPF28:BPG28"/>
    <mergeCell ref="BPK28:BPL28"/>
    <mergeCell ref="BNR28:BNS28"/>
    <mergeCell ref="BNW28:BNX28"/>
    <mergeCell ref="BOB28:BOC28"/>
    <mergeCell ref="BOG28:BOH28"/>
    <mergeCell ref="BOL28:BOM28"/>
    <mergeCell ref="CAE28:CAF28"/>
    <mergeCell ref="CAJ28:CAK28"/>
    <mergeCell ref="CAO28:CAP28"/>
    <mergeCell ref="CAT28:CAU28"/>
    <mergeCell ref="CAY28:CAZ28"/>
    <mergeCell ref="BZF28:BZG28"/>
    <mergeCell ref="BZK28:BZL28"/>
    <mergeCell ref="BZP28:BZQ28"/>
    <mergeCell ref="BZU28:BZV28"/>
    <mergeCell ref="BZZ28:CAA28"/>
    <mergeCell ref="BYG28:BYH28"/>
    <mergeCell ref="BYL28:BYM28"/>
    <mergeCell ref="BYQ28:BYR28"/>
    <mergeCell ref="BYV28:BYW28"/>
    <mergeCell ref="BZA28:BZB28"/>
    <mergeCell ref="BXH28:BXI28"/>
    <mergeCell ref="BXM28:BXN28"/>
    <mergeCell ref="BXR28:BXS28"/>
    <mergeCell ref="BXW28:BXX28"/>
    <mergeCell ref="BYB28:BYC28"/>
    <mergeCell ref="BWI28:BWJ28"/>
    <mergeCell ref="BWN28:BWO28"/>
    <mergeCell ref="BWS28:BWT28"/>
    <mergeCell ref="BWX28:BWY28"/>
    <mergeCell ref="BXC28:BXD28"/>
    <mergeCell ref="BVJ28:BVK28"/>
    <mergeCell ref="BVO28:BVP28"/>
    <mergeCell ref="BVT28:BVU28"/>
    <mergeCell ref="BVY28:BVZ28"/>
    <mergeCell ref="BWD28:BWE28"/>
    <mergeCell ref="BUK28:BUL28"/>
    <mergeCell ref="BUP28:BUQ28"/>
    <mergeCell ref="BUU28:BUV28"/>
    <mergeCell ref="BUZ28:BVA28"/>
    <mergeCell ref="BVE28:BVF28"/>
    <mergeCell ref="CGX28:CGY28"/>
    <mergeCell ref="CHC28:CHD28"/>
    <mergeCell ref="CHH28:CHI28"/>
    <mergeCell ref="CHM28:CHN28"/>
    <mergeCell ref="CHR28:CHS28"/>
    <mergeCell ref="CFY28:CFZ28"/>
    <mergeCell ref="CGD28:CGE28"/>
    <mergeCell ref="CGI28:CGJ28"/>
    <mergeCell ref="CGN28:CGO28"/>
    <mergeCell ref="CGS28:CGT28"/>
    <mergeCell ref="CEZ28:CFA28"/>
    <mergeCell ref="CFE28:CFF28"/>
    <mergeCell ref="CFJ28:CFK28"/>
    <mergeCell ref="CFO28:CFP28"/>
    <mergeCell ref="CFT28:CFU28"/>
    <mergeCell ref="CEA28:CEB28"/>
    <mergeCell ref="CEF28:CEG28"/>
    <mergeCell ref="CEK28:CEL28"/>
    <mergeCell ref="CEP28:CEQ28"/>
    <mergeCell ref="CEU28:CEV28"/>
    <mergeCell ref="CDB28:CDC28"/>
    <mergeCell ref="CDG28:CDH28"/>
    <mergeCell ref="CDL28:CDM28"/>
    <mergeCell ref="CDQ28:CDR28"/>
    <mergeCell ref="CDV28:CDW28"/>
    <mergeCell ref="CCC28:CCD28"/>
    <mergeCell ref="CCH28:CCI28"/>
    <mergeCell ref="CCM28:CCN28"/>
    <mergeCell ref="CCR28:CCS28"/>
    <mergeCell ref="CCW28:CCX28"/>
    <mergeCell ref="CBD28:CBE28"/>
    <mergeCell ref="CBI28:CBJ28"/>
    <mergeCell ref="CBN28:CBO28"/>
    <mergeCell ref="CBS28:CBT28"/>
    <mergeCell ref="CBX28:CBY28"/>
    <mergeCell ref="CNQ28:CNR28"/>
    <mergeCell ref="CNV28:CNW28"/>
    <mergeCell ref="COA28:COB28"/>
    <mergeCell ref="COF28:COG28"/>
    <mergeCell ref="COK28:COL28"/>
    <mergeCell ref="CMR28:CMS28"/>
    <mergeCell ref="CMW28:CMX28"/>
    <mergeCell ref="CNB28:CNC28"/>
    <mergeCell ref="CNG28:CNH28"/>
    <mergeCell ref="CNL28:CNM28"/>
    <mergeCell ref="CLS28:CLT28"/>
    <mergeCell ref="CLX28:CLY28"/>
    <mergeCell ref="CMC28:CMD28"/>
    <mergeCell ref="CMH28:CMI28"/>
    <mergeCell ref="CMM28:CMN28"/>
    <mergeCell ref="CKT28:CKU28"/>
    <mergeCell ref="CKY28:CKZ28"/>
    <mergeCell ref="CLD28:CLE28"/>
    <mergeCell ref="CLI28:CLJ28"/>
    <mergeCell ref="CLN28:CLO28"/>
    <mergeCell ref="CJU28:CJV28"/>
    <mergeCell ref="CJZ28:CKA28"/>
    <mergeCell ref="CKE28:CKF28"/>
    <mergeCell ref="CKJ28:CKK28"/>
    <mergeCell ref="CKO28:CKP28"/>
    <mergeCell ref="CIV28:CIW28"/>
    <mergeCell ref="CJA28:CJB28"/>
    <mergeCell ref="CJF28:CJG28"/>
    <mergeCell ref="CJK28:CJL28"/>
    <mergeCell ref="CJP28:CJQ28"/>
    <mergeCell ref="CHW28:CHX28"/>
    <mergeCell ref="CIB28:CIC28"/>
    <mergeCell ref="CIG28:CIH28"/>
    <mergeCell ref="CIL28:CIM28"/>
    <mergeCell ref="CIQ28:CIR28"/>
    <mergeCell ref="CUJ28:CUK28"/>
    <mergeCell ref="CUO28:CUP28"/>
    <mergeCell ref="CUT28:CUU28"/>
    <mergeCell ref="CUY28:CUZ28"/>
    <mergeCell ref="CVD28:CVE28"/>
    <mergeCell ref="CTK28:CTL28"/>
    <mergeCell ref="CTP28:CTQ28"/>
    <mergeCell ref="CTU28:CTV28"/>
    <mergeCell ref="CTZ28:CUA28"/>
    <mergeCell ref="CUE28:CUF28"/>
    <mergeCell ref="CSL28:CSM28"/>
    <mergeCell ref="CSQ28:CSR28"/>
    <mergeCell ref="CSV28:CSW28"/>
    <mergeCell ref="CTA28:CTB28"/>
    <mergeCell ref="CTF28:CTG28"/>
    <mergeCell ref="CRM28:CRN28"/>
    <mergeCell ref="CRR28:CRS28"/>
    <mergeCell ref="CRW28:CRX28"/>
    <mergeCell ref="CSB28:CSC28"/>
    <mergeCell ref="CSG28:CSH28"/>
    <mergeCell ref="CQN28:CQO28"/>
    <mergeCell ref="CQS28:CQT28"/>
    <mergeCell ref="CQX28:CQY28"/>
    <mergeCell ref="CRC28:CRD28"/>
    <mergeCell ref="CRH28:CRI28"/>
    <mergeCell ref="CPO28:CPP28"/>
    <mergeCell ref="CPT28:CPU28"/>
    <mergeCell ref="CPY28:CPZ28"/>
    <mergeCell ref="CQD28:CQE28"/>
    <mergeCell ref="CQI28:CQJ28"/>
    <mergeCell ref="COP28:COQ28"/>
    <mergeCell ref="COU28:COV28"/>
    <mergeCell ref="COZ28:CPA28"/>
    <mergeCell ref="CPE28:CPF28"/>
    <mergeCell ref="CPJ28:CPK28"/>
    <mergeCell ref="DBC28:DBD28"/>
    <mergeCell ref="DBH28:DBI28"/>
    <mergeCell ref="DBM28:DBN28"/>
    <mergeCell ref="DBR28:DBS28"/>
    <mergeCell ref="DBW28:DBX28"/>
    <mergeCell ref="DAD28:DAE28"/>
    <mergeCell ref="DAI28:DAJ28"/>
    <mergeCell ref="DAN28:DAO28"/>
    <mergeCell ref="DAS28:DAT28"/>
    <mergeCell ref="DAX28:DAY28"/>
    <mergeCell ref="CZE28:CZF28"/>
    <mergeCell ref="CZJ28:CZK28"/>
    <mergeCell ref="CZO28:CZP28"/>
    <mergeCell ref="CZT28:CZU28"/>
    <mergeCell ref="CZY28:CZZ28"/>
    <mergeCell ref="CYF28:CYG28"/>
    <mergeCell ref="CYK28:CYL28"/>
    <mergeCell ref="CYP28:CYQ28"/>
    <mergeCell ref="CYU28:CYV28"/>
    <mergeCell ref="CYZ28:CZA28"/>
    <mergeCell ref="CXG28:CXH28"/>
    <mergeCell ref="CXL28:CXM28"/>
    <mergeCell ref="CXQ28:CXR28"/>
    <mergeCell ref="CXV28:CXW28"/>
    <mergeCell ref="CYA28:CYB28"/>
    <mergeCell ref="CWH28:CWI28"/>
    <mergeCell ref="CWM28:CWN28"/>
    <mergeCell ref="CWR28:CWS28"/>
    <mergeCell ref="CWW28:CWX28"/>
    <mergeCell ref="CXB28:CXC28"/>
    <mergeCell ref="CVI28:CVJ28"/>
    <mergeCell ref="CVN28:CVO28"/>
    <mergeCell ref="CVS28:CVT28"/>
    <mergeCell ref="CVX28:CVY28"/>
    <mergeCell ref="CWC28:CWD28"/>
    <mergeCell ref="DHV28:DHW28"/>
    <mergeCell ref="DIA28:DIB28"/>
    <mergeCell ref="DIF28:DIG28"/>
    <mergeCell ref="DIK28:DIL28"/>
    <mergeCell ref="DIP28:DIQ28"/>
    <mergeCell ref="DGW28:DGX28"/>
    <mergeCell ref="DHB28:DHC28"/>
    <mergeCell ref="DHG28:DHH28"/>
    <mergeCell ref="DHL28:DHM28"/>
    <mergeCell ref="DHQ28:DHR28"/>
    <mergeCell ref="DFX28:DFY28"/>
    <mergeCell ref="DGC28:DGD28"/>
    <mergeCell ref="DGH28:DGI28"/>
    <mergeCell ref="DGM28:DGN28"/>
    <mergeCell ref="DGR28:DGS28"/>
    <mergeCell ref="DEY28:DEZ28"/>
    <mergeCell ref="DFD28:DFE28"/>
    <mergeCell ref="DFI28:DFJ28"/>
    <mergeCell ref="DFN28:DFO28"/>
    <mergeCell ref="DFS28:DFT28"/>
    <mergeCell ref="DDZ28:DEA28"/>
    <mergeCell ref="DEE28:DEF28"/>
    <mergeCell ref="DEJ28:DEK28"/>
    <mergeCell ref="DEO28:DEP28"/>
    <mergeCell ref="DET28:DEU28"/>
    <mergeCell ref="DDA28:DDB28"/>
    <mergeCell ref="DDF28:DDG28"/>
    <mergeCell ref="DDK28:DDL28"/>
    <mergeCell ref="DDP28:DDQ28"/>
    <mergeCell ref="DDU28:DDV28"/>
    <mergeCell ref="DCB28:DCC28"/>
    <mergeCell ref="DCG28:DCH28"/>
    <mergeCell ref="DCL28:DCM28"/>
    <mergeCell ref="DCQ28:DCR28"/>
    <mergeCell ref="DCV28:DCW28"/>
    <mergeCell ref="DOO28:DOP28"/>
    <mergeCell ref="DOT28:DOU28"/>
    <mergeCell ref="DOY28:DOZ28"/>
    <mergeCell ref="DPD28:DPE28"/>
    <mergeCell ref="DPI28:DPJ28"/>
    <mergeCell ref="DNP28:DNQ28"/>
    <mergeCell ref="DNU28:DNV28"/>
    <mergeCell ref="DNZ28:DOA28"/>
    <mergeCell ref="DOE28:DOF28"/>
    <mergeCell ref="DOJ28:DOK28"/>
    <mergeCell ref="DMQ28:DMR28"/>
    <mergeCell ref="DMV28:DMW28"/>
    <mergeCell ref="DNA28:DNB28"/>
    <mergeCell ref="DNF28:DNG28"/>
    <mergeCell ref="DNK28:DNL28"/>
    <mergeCell ref="DLR28:DLS28"/>
    <mergeCell ref="DLW28:DLX28"/>
    <mergeCell ref="DMB28:DMC28"/>
    <mergeCell ref="DMG28:DMH28"/>
    <mergeCell ref="DML28:DMM28"/>
    <mergeCell ref="DKS28:DKT28"/>
    <mergeCell ref="DKX28:DKY28"/>
    <mergeCell ref="DLC28:DLD28"/>
    <mergeCell ref="DLH28:DLI28"/>
    <mergeCell ref="DLM28:DLN28"/>
    <mergeCell ref="DJT28:DJU28"/>
    <mergeCell ref="DJY28:DJZ28"/>
    <mergeCell ref="DKD28:DKE28"/>
    <mergeCell ref="DKI28:DKJ28"/>
    <mergeCell ref="DKN28:DKO28"/>
    <mergeCell ref="DIU28:DIV28"/>
    <mergeCell ref="DIZ28:DJA28"/>
    <mergeCell ref="DJE28:DJF28"/>
    <mergeCell ref="DJJ28:DJK28"/>
    <mergeCell ref="DJO28:DJP28"/>
    <mergeCell ref="DVH28:DVI28"/>
    <mergeCell ref="DVM28:DVN28"/>
    <mergeCell ref="DVR28:DVS28"/>
    <mergeCell ref="DVW28:DVX28"/>
    <mergeCell ref="DWB28:DWC28"/>
    <mergeCell ref="DUI28:DUJ28"/>
    <mergeCell ref="DUN28:DUO28"/>
    <mergeCell ref="DUS28:DUT28"/>
    <mergeCell ref="DUX28:DUY28"/>
    <mergeCell ref="DVC28:DVD28"/>
    <mergeCell ref="DTJ28:DTK28"/>
    <mergeCell ref="DTO28:DTP28"/>
    <mergeCell ref="DTT28:DTU28"/>
    <mergeCell ref="DTY28:DTZ28"/>
    <mergeCell ref="DUD28:DUE28"/>
    <mergeCell ref="DSK28:DSL28"/>
    <mergeCell ref="DSP28:DSQ28"/>
    <mergeCell ref="DSU28:DSV28"/>
    <mergeCell ref="DSZ28:DTA28"/>
    <mergeCell ref="DTE28:DTF28"/>
    <mergeCell ref="DRL28:DRM28"/>
    <mergeCell ref="DRQ28:DRR28"/>
    <mergeCell ref="DRV28:DRW28"/>
    <mergeCell ref="DSA28:DSB28"/>
    <mergeCell ref="DSF28:DSG28"/>
    <mergeCell ref="DQM28:DQN28"/>
    <mergeCell ref="DQR28:DQS28"/>
    <mergeCell ref="DQW28:DQX28"/>
    <mergeCell ref="DRB28:DRC28"/>
    <mergeCell ref="DRG28:DRH28"/>
    <mergeCell ref="DPN28:DPO28"/>
    <mergeCell ref="DPS28:DPT28"/>
    <mergeCell ref="DPX28:DPY28"/>
    <mergeCell ref="DQC28:DQD28"/>
    <mergeCell ref="DQH28:DQI28"/>
    <mergeCell ref="ECA28:ECB28"/>
    <mergeCell ref="ECF28:ECG28"/>
    <mergeCell ref="ECK28:ECL28"/>
    <mergeCell ref="ECP28:ECQ28"/>
    <mergeCell ref="ECU28:ECV28"/>
    <mergeCell ref="EBB28:EBC28"/>
    <mergeCell ref="EBG28:EBH28"/>
    <mergeCell ref="EBL28:EBM28"/>
    <mergeCell ref="EBQ28:EBR28"/>
    <mergeCell ref="EBV28:EBW28"/>
    <mergeCell ref="EAC28:EAD28"/>
    <mergeCell ref="EAH28:EAI28"/>
    <mergeCell ref="EAM28:EAN28"/>
    <mergeCell ref="EAR28:EAS28"/>
    <mergeCell ref="EAW28:EAX28"/>
    <mergeCell ref="DZD28:DZE28"/>
    <mergeCell ref="DZI28:DZJ28"/>
    <mergeCell ref="DZN28:DZO28"/>
    <mergeCell ref="DZS28:DZT28"/>
    <mergeCell ref="DZX28:DZY28"/>
    <mergeCell ref="DYE28:DYF28"/>
    <mergeCell ref="DYJ28:DYK28"/>
    <mergeCell ref="DYO28:DYP28"/>
    <mergeCell ref="DYT28:DYU28"/>
    <mergeCell ref="DYY28:DYZ28"/>
    <mergeCell ref="DXF28:DXG28"/>
    <mergeCell ref="DXK28:DXL28"/>
    <mergeCell ref="DXP28:DXQ28"/>
    <mergeCell ref="DXU28:DXV28"/>
    <mergeCell ref="DXZ28:DYA28"/>
    <mergeCell ref="DWG28:DWH28"/>
    <mergeCell ref="DWL28:DWM28"/>
    <mergeCell ref="DWQ28:DWR28"/>
    <mergeCell ref="DWV28:DWW28"/>
    <mergeCell ref="DXA28:DXB28"/>
    <mergeCell ref="EIT28:EIU28"/>
    <mergeCell ref="EIY28:EIZ28"/>
    <mergeCell ref="EJD28:EJE28"/>
    <mergeCell ref="EJI28:EJJ28"/>
    <mergeCell ref="EJN28:EJO28"/>
    <mergeCell ref="EHU28:EHV28"/>
    <mergeCell ref="EHZ28:EIA28"/>
    <mergeCell ref="EIE28:EIF28"/>
    <mergeCell ref="EIJ28:EIK28"/>
    <mergeCell ref="EIO28:EIP28"/>
    <mergeCell ref="EGV28:EGW28"/>
    <mergeCell ref="EHA28:EHB28"/>
    <mergeCell ref="EHF28:EHG28"/>
    <mergeCell ref="EHK28:EHL28"/>
    <mergeCell ref="EHP28:EHQ28"/>
    <mergeCell ref="EFW28:EFX28"/>
    <mergeCell ref="EGB28:EGC28"/>
    <mergeCell ref="EGG28:EGH28"/>
    <mergeCell ref="EGL28:EGM28"/>
    <mergeCell ref="EGQ28:EGR28"/>
    <mergeCell ref="EEX28:EEY28"/>
    <mergeCell ref="EFC28:EFD28"/>
    <mergeCell ref="EFH28:EFI28"/>
    <mergeCell ref="EFM28:EFN28"/>
    <mergeCell ref="EFR28:EFS28"/>
    <mergeCell ref="EDY28:EDZ28"/>
    <mergeCell ref="EED28:EEE28"/>
    <mergeCell ref="EEI28:EEJ28"/>
    <mergeCell ref="EEN28:EEO28"/>
    <mergeCell ref="EES28:EET28"/>
    <mergeCell ref="ECZ28:EDA28"/>
    <mergeCell ref="EDE28:EDF28"/>
    <mergeCell ref="EDJ28:EDK28"/>
    <mergeCell ref="EDO28:EDP28"/>
    <mergeCell ref="EDT28:EDU28"/>
    <mergeCell ref="EPM28:EPN28"/>
    <mergeCell ref="EPR28:EPS28"/>
    <mergeCell ref="EPW28:EPX28"/>
    <mergeCell ref="EQB28:EQC28"/>
    <mergeCell ref="EQG28:EQH28"/>
    <mergeCell ref="EON28:EOO28"/>
    <mergeCell ref="EOS28:EOT28"/>
    <mergeCell ref="EOX28:EOY28"/>
    <mergeCell ref="EPC28:EPD28"/>
    <mergeCell ref="EPH28:EPI28"/>
    <mergeCell ref="ENO28:ENP28"/>
    <mergeCell ref="ENT28:ENU28"/>
    <mergeCell ref="ENY28:ENZ28"/>
    <mergeCell ref="EOD28:EOE28"/>
    <mergeCell ref="EOI28:EOJ28"/>
    <mergeCell ref="EMP28:EMQ28"/>
    <mergeCell ref="EMU28:EMV28"/>
    <mergeCell ref="EMZ28:ENA28"/>
    <mergeCell ref="ENE28:ENF28"/>
    <mergeCell ref="ENJ28:ENK28"/>
    <mergeCell ref="ELQ28:ELR28"/>
    <mergeCell ref="ELV28:ELW28"/>
    <mergeCell ref="EMA28:EMB28"/>
    <mergeCell ref="EMF28:EMG28"/>
    <mergeCell ref="EMK28:EML28"/>
    <mergeCell ref="EKR28:EKS28"/>
    <mergeCell ref="EKW28:EKX28"/>
    <mergeCell ref="ELB28:ELC28"/>
    <mergeCell ref="ELG28:ELH28"/>
    <mergeCell ref="ELL28:ELM28"/>
    <mergeCell ref="EJS28:EJT28"/>
    <mergeCell ref="EJX28:EJY28"/>
    <mergeCell ref="EKC28:EKD28"/>
    <mergeCell ref="EKH28:EKI28"/>
    <mergeCell ref="EKM28:EKN28"/>
    <mergeCell ref="EWF28:EWG28"/>
    <mergeCell ref="EWK28:EWL28"/>
    <mergeCell ref="EWP28:EWQ28"/>
    <mergeCell ref="EWU28:EWV28"/>
    <mergeCell ref="EWZ28:EXA28"/>
    <mergeCell ref="EVG28:EVH28"/>
    <mergeCell ref="EVL28:EVM28"/>
    <mergeCell ref="EVQ28:EVR28"/>
    <mergeCell ref="EVV28:EVW28"/>
    <mergeCell ref="EWA28:EWB28"/>
    <mergeCell ref="EUH28:EUI28"/>
    <mergeCell ref="EUM28:EUN28"/>
    <mergeCell ref="EUR28:EUS28"/>
    <mergeCell ref="EUW28:EUX28"/>
    <mergeCell ref="EVB28:EVC28"/>
    <mergeCell ref="ETI28:ETJ28"/>
    <mergeCell ref="ETN28:ETO28"/>
    <mergeCell ref="ETS28:ETT28"/>
    <mergeCell ref="ETX28:ETY28"/>
    <mergeCell ref="EUC28:EUD28"/>
    <mergeCell ref="ESJ28:ESK28"/>
    <mergeCell ref="ESO28:ESP28"/>
    <mergeCell ref="EST28:ESU28"/>
    <mergeCell ref="ESY28:ESZ28"/>
    <mergeCell ref="ETD28:ETE28"/>
    <mergeCell ref="ERK28:ERL28"/>
    <mergeCell ref="ERP28:ERQ28"/>
    <mergeCell ref="ERU28:ERV28"/>
    <mergeCell ref="ERZ28:ESA28"/>
    <mergeCell ref="ESE28:ESF28"/>
    <mergeCell ref="EQL28:EQM28"/>
    <mergeCell ref="EQQ28:EQR28"/>
    <mergeCell ref="EQV28:EQW28"/>
    <mergeCell ref="ERA28:ERB28"/>
    <mergeCell ref="ERF28:ERG28"/>
    <mergeCell ref="FCY28:FCZ28"/>
    <mergeCell ref="FDD28:FDE28"/>
    <mergeCell ref="FDI28:FDJ28"/>
    <mergeCell ref="FDN28:FDO28"/>
    <mergeCell ref="FDS28:FDT28"/>
    <mergeCell ref="FBZ28:FCA28"/>
    <mergeCell ref="FCE28:FCF28"/>
    <mergeCell ref="FCJ28:FCK28"/>
    <mergeCell ref="FCO28:FCP28"/>
    <mergeCell ref="FCT28:FCU28"/>
    <mergeCell ref="FBA28:FBB28"/>
    <mergeCell ref="FBF28:FBG28"/>
    <mergeCell ref="FBK28:FBL28"/>
    <mergeCell ref="FBP28:FBQ28"/>
    <mergeCell ref="FBU28:FBV28"/>
    <mergeCell ref="FAB28:FAC28"/>
    <mergeCell ref="FAG28:FAH28"/>
    <mergeCell ref="FAL28:FAM28"/>
    <mergeCell ref="FAQ28:FAR28"/>
    <mergeCell ref="FAV28:FAW28"/>
    <mergeCell ref="EZC28:EZD28"/>
    <mergeCell ref="EZH28:EZI28"/>
    <mergeCell ref="EZM28:EZN28"/>
    <mergeCell ref="EZR28:EZS28"/>
    <mergeCell ref="EZW28:EZX28"/>
    <mergeCell ref="EYD28:EYE28"/>
    <mergeCell ref="EYI28:EYJ28"/>
    <mergeCell ref="EYN28:EYO28"/>
    <mergeCell ref="EYS28:EYT28"/>
    <mergeCell ref="EYX28:EYY28"/>
    <mergeCell ref="EXE28:EXF28"/>
    <mergeCell ref="EXJ28:EXK28"/>
    <mergeCell ref="EXO28:EXP28"/>
    <mergeCell ref="EXT28:EXU28"/>
    <mergeCell ref="EXY28:EXZ28"/>
    <mergeCell ref="FJR28:FJS28"/>
    <mergeCell ref="FJW28:FJX28"/>
    <mergeCell ref="FKB28:FKC28"/>
    <mergeCell ref="FKG28:FKH28"/>
    <mergeCell ref="FKL28:FKM28"/>
    <mergeCell ref="FIS28:FIT28"/>
    <mergeCell ref="FIX28:FIY28"/>
    <mergeCell ref="FJC28:FJD28"/>
    <mergeCell ref="FJH28:FJI28"/>
    <mergeCell ref="FJM28:FJN28"/>
    <mergeCell ref="FHT28:FHU28"/>
    <mergeCell ref="FHY28:FHZ28"/>
    <mergeCell ref="FID28:FIE28"/>
    <mergeCell ref="FII28:FIJ28"/>
    <mergeCell ref="FIN28:FIO28"/>
    <mergeCell ref="FGU28:FGV28"/>
    <mergeCell ref="FGZ28:FHA28"/>
    <mergeCell ref="FHE28:FHF28"/>
    <mergeCell ref="FHJ28:FHK28"/>
    <mergeCell ref="FHO28:FHP28"/>
    <mergeCell ref="FFV28:FFW28"/>
    <mergeCell ref="FGA28:FGB28"/>
    <mergeCell ref="FGF28:FGG28"/>
    <mergeCell ref="FGK28:FGL28"/>
    <mergeCell ref="FGP28:FGQ28"/>
    <mergeCell ref="FEW28:FEX28"/>
    <mergeCell ref="FFB28:FFC28"/>
    <mergeCell ref="FFG28:FFH28"/>
    <mergeCell ref="FFL28:FFM28"/>
    <mergeCell ref="FFQ28:FFR28"/>
    <mergeCell ref="FDX28:FDY28"/>
    <mergeCell ref="FEC28:FED28"/>
    <mergeCell ref="FEH28:FEI28"/>
    <mergeCell ref="FEM28:FEN28"/>
    <mergeCell ref="FER28:FES28"/>
    <mergeCell ref="FQK28:FQL28"/>
    <mergeCell ref="FQP28:FQQ28"/>
    <mergeCell ref="FQU28:FQV28"/>
    <mergeCell ref="FQZ28:FRA28"/>
    <mergeCell ref="FRE28:FRF28"/>
    <mergeCell ref="FPL28:FPM28"/>
    <mergeCell ref="FPQ28:FPR28"/>
    <mergeCell ref="FPV28:FPW28"/>
    <mergeCell ref="FQA28:FQB28"/>
    <mergeCell ref="FQF28:FQG28"/>
    <mergeCell ref="FOM28:FON28"/>
    <mergeCell ref="FOR28:FOS28"/>
    <mergeCell ref="FOW28:FOX28"/>
    <mergeCell ref="FPB28:FPC28"/>
    <mergeCell ref="FPG28:FPH28"/>
    <mergeCell ref="FNN28:FNO28"/>
    <mergeCell ref="FNS28:FNT28"/>
    <mergeCell ref="FNX28:FNY28"/>
    <mergeCell ref="FOC28:FOD28"/>
    <mergeCell ref="FOH28:FOI28"/>
    <mergeCell ref="FMO28:FMP28"/>
    <mergeCell ref="FMT28:FMU28"/>
    <mergeCell ref="FMY28:FMZ28"/>
    <mergeCell ref="FND28:FNE28"/>
    <mergeCell ref="FNI28:FNJ28"/>
    <mergeCell ref="FLP28:FLQ28"/>
    <mergeCell ref="FLU28:FLV28"/>
    <mergeCell ref="FLZ28:FMA28"/>
    <mergeCell ref="FME28:FMF28"/>
    <mergeCell ref="FMJ28:FMK28"/>
    <mergeCell ref="FKQ28:FKR28"/>
    <mergeCell ref="FKV28:FKW28"/>
    <mergeCell ref="FLA28:FLB28"/>
    <mergeCell ref="FLF28:FLG28"/>
    <mergeCell ref="FLK28:FLL28"/>
    <mergeCell ref="FXD28:FXE28"/>
    <mergeCell ref="FXI28:FXJ28"/>
    <mergeCell ref="FXN28:FXO28"/>
    <mergeCell ref="FXS28:FXT28"/>
    <mergeCell ref="FXX28:FXY28"/>
    <mergeCell ref="FWE28:FWF28"/>
    <mergeCell ref="FWJ28:FWK28"/>
    <mergeCell ref="FWO28:FWP28"/>
    <mergeCell ref="FWT28:FWU28"/>
    <mergeCell ref="FWY28:FWZ28"/>
    <mergeCell ref="FVF28:FVG28"/>
    <mergeCell ref="FVK28:FVL28"/>
    <mergeCell ref="FVP28:FVQ28"/>
    <mergeCell ref="FVU28:FVV28"/>
    <mergeCell ref="FVZ28:FWA28"/>
    <mergeCell ref="FUG28:FUH28"/>
    <mergeCell ref="FUL28:FUM28"/>
    <mergeCell ref="FUQ28:FUR28"/>
    <mergeCell ref="FUV28:FUW28"/>
    <mergeCell ref="FVA28:FVB28"/>
    <mergeCell ref="FTH28:FTI28"/>
    <mergeCell ref="FTM28:FTN28"/>
    <mergeCell ref="FTR28:FTS28"/>
    <mergeCell ref="FTW28:FTX28"/>
    <mergeCell ref="FUB28:FUC28"/>
    <mergeCell ref="FSI28:FSJ28"/>
    <mergeCell ref="FSN28:FSO28"/>
    <mergeCell ref="FSS28:FST28"/>
    <mergeCell ref="FSX28:FSY28"/>
    <mergeCell ref="FTC28:FTD28"/>
    <mergeCell ref="FRJ28:FRK28"/>
    <mergeCell ref="FRO28:FRP28"/>
    <mergeCell ref="FRT28:FRU28"/>
    <mergeCell ref="FRY28:FRZ28"/>
    <mergeCell ref="FSD28:FSE28"/>
    <mergeCell ref="GDW28:GDX28"/>
    <mergeCell ref="GEB28:GEC28"/>
    <mergeCell ref="GEG28:GEH28"/>
    <mergeCell ref="GEL28:GEM28"/>
    <mergeCell ref="GEQ28:GER28"/>
    <mergeCell ref="GCX28:GCY28"/>
    <mergeCell ref="GDC28:GDD28"/>
    <mergeCell ref="GDH28:GDI28"/>
    <mergeCell ref="GDM28:GDN28"/>
    <mergeCell ref="GDR28:GDS28"/>
    <mergeCell ref="GBY28:GBZ28"/>
    <mergeCell ref="GCD28:GCE28"/>
    <mergeCell ref="GCI28:GCJ28"/>
    <mergeCell ref="GCN28:GCO28"/>
    <mergeCell ref="GCS28:GCT28"/>
    <mergeCell ref="GAZ28:GBA28"/>
    <mergeCell ref="GBE28:GBF28"/>
    <mergeCell ref="GBJ28:GBK28"/>
    <mergeCell ref="GBO28:GBP28"/>
    <mergeCell ref="GBT28:GBU28"/>
    <mergeCell ref="GAA28:GAB28"/>
    <mergeCell ref="GAF28:GAG28"/>
    <mergeCell ref="GAK28:GAL28"/>
    <mergeCell ref="GAP28:GAQ28"/>
    <mergeCell ref="GAU28:GAV28"/>
    <mergeCell ref="FZB28:FZC28"/>
    <mergeCell ref="FZG28:FZH28"/>
    <mergeCell ref="FZL28:FZM28"/>
    <mergeCell ref="FZQ28:FZR28"/>
    <mergeCell ref="FZV28:FZW28"/>
    <mergeCell ref="FYC28:FYD28"/>
    <mergeCell ref="FYH28:FYI28"/>
    <mergeCell ref="FYM28:FYN28"/>
    <mergeCell ref="FYR28:FYS28"/>
    <mergeCell ref="FYW28:FYX28"/>
    <mergeCell ref="GKP28:GKQ28"/>
    <mergeCell ref="GKU28:GKV28"/>
    <mergeCell ref="GKZ28:GLA28"/>
    <mergeCell ref="GLE28:GLF28"/>
    <mergeCell ref="GLJ28:GLK28"/>
    <mergeCell ref="GJQ28:GJR28"/>
    <mergeCell ref="GJV28:GJW28"/>
    <mergeCell ref="GKA28:GKB28"/>
    <mergeCell ref="GKF28:GKG28"/>
    <mergeCell ref="GKK28:GKL28"/>
    <mergeCell ref="GIR28:GIS28"/>
    <mergeCell ref="GIW28:GIX28"/>
    <mergeCell ref="GJB28:GJC28"/>
    <mergeCell ref="GJG28:GJH28"/>
    <mergeCell ref="GJL28:GJM28"/>
    <mergeCell ref="GHS28:GHT28"/>
    <mergeCell ref="GHX28:GHY28"/>
    <mergeCell ref="GIC28:GID28"/>
    <mergeCell ref="GIH28:GII28"/>
    <mergeCell ref="GIM28:GIN28"/>
    <mergeCell ref="GGT28:GGU28"/>
    <mergeCell ref="GGY28:GGZ28"/>
    <mergeCell ref="GHD28:GHE28"/>
    <mergeCell ref="GHI28:GHJ28"/>
    <mergeCell ref="GHN28:GHO28"/>
    <mergeCell ref="GFU28:GFV28"/>
    <mergeCell ref="GFZ28:GGA28"/>
    <mergeCell ref="GGE28:GGF28"/>
    <mergeCell ref="GGJ28:GGK28"/>
    <mergeCell ref="GGO28:GGP28"/>
    <mergeCell ref="GEV28:GEW28"/>
    <mergeCell ref="GFA28:GFB28"/>
    <mergeCell ref="GFF28:GFG28"/>
    <mergeCell ref="GFK28:GFL28"/>
    <mergeCell ref="GFP28:GFQ28"/>
    <mergeCell ref="GRI28:GRJ28"/>
    <mergeCell ref="GRN28:GRO28"/>
    <mergeCell ref="GRS28:GRT28"/>
    <mergeCell ref="GRX28:GRY28"/>
    <mergeCell ref="GSC28:GSD28"/>
    <mergeCell ref="GQJ28:GQK28"/>
    <mergeCell ref="GQO28:GQP28"/>
    <mergeCell ref="GQT28:GQU28"/>
    <mergeCell ref="GQY28:GQZ28"/>
    <mergeCell ref="GRD28:GRE28"/>
    <mergeCell ref="GPK28:GPL28"/>
    <mergeCell ref="GPP28:GPQ28"/>
    <mergeCell ref="GPU28:GPV28"/>
    <mergeCell ref="GPZ28:GQA28"/>
    <mergeCell ref="GQE28:GQF28"/>
    <mergeCell ref="GOL28:GOM28"/>
    <mergeCell ref="GOQ28:GOR28"/>
    <mergeCell ref="GOV28:GOW28"/>
    <mergeCell ref="GPA28:GPB28"/>
    <mergeCell ref="GPF28:GPG28"/>
    <mergeCell ref="GNM28:GNN28"/>
    <mergeCell ref="GNR28:GNS28"/>
    <mergeCell ref="GNW28:GNX28"/>
    <mergeCell ref="GOB28:GOC28"/>
    <mergeCell ref="GOG28:GOH28"/>
    <mergeCell ref="GMN28:GMO28"/>
    <mergeCell ref="GMS28:GMT28"/>
    <mergeCell ref="GMX28:GMY28"/>
    <mergeCell ref="GNC28:GND28"/>
    <mergeCell ref="GNH28:GNI28"/>
    <mergeCell ref="GLO28:GLP28"/>
    <mergeCell ref="GLT28:GLU28"/>
    <mergeCell ref="GLY28:GLZ28"/>
    <mergeCell ref="GMD28:GME28"/>
    <mergeCell ref="GMI28:GMJ28"/>
    <mergeCell ref="GYB28:GYC28"/>
    <mergeCell ref="GYG28:GYH28"/>
    <mergeCell ref="GYL28:GYM28"/>
    <mergeCell ref="GYQ28:GYR28"/>
    <mergeCell ref="GYV28:GYW28"/>
    <mergeCell ref="GXC28:GXD28"/>
    <mergeCell ref="GXH28:GXI28"/>
    <mergeCell ref="GXM28:GXN28"/>
    <mergeCell ref="GXR28:GXS28"/>
    <mergeCell ref="GXW28:GXX28"/>
    <mergeCell ref="GWD28:GWE28"/>
    <mergeCell ref="GWI28:GWJ28"/>
    <mergeCell ref="GWN28:GWO28"/>
    <mergeCell ref="GWS28:GWT28"/>
    <mergeCell ref="GWX28:GWY28"/>
    <mergeCell ref="GVE28:GVF28"/>
    <mergeCell ref="GVJ28:GVK28"/>
    <mergeCell ref="GVO28:GVP28"/>
    <mergeCell ref="GVT28:GVU28"/>
    <mergeCell ref="GVY28:GVZ28"/>
    <mergeCell ref="GUF28:GUG28"/>
    <mergeCell ref="GUK28:GUL28"/>
    <mergeCell ref="GUP28:GUQ28"/>
    <mergeCell ref="GUU28:GUV28"/>
    <mergeCell ref="GUZ28:GVA28"/>
    <mergeCell ref="GTG28:GTH28"/>
    <mergeCell ref="GTL28:GTM28"/>
    <mergeCell ref="GTQ28:GTR28"/>
    <mergeCell ref="GTV28:GTW28"/>
    <mergeCell ref="GUA28:GUB28"/>
    <mergeCell ref="GSH28:GSI28"/>
    <mergeCell ref="GSM28:GSN28"/>
    <mergeCell ref="GSR28:GSS28"/>
    <mergeCell ref="GSW28:GSX28"/>
    <mergeCell ref="GTB28:GTC28"/>
    <mergeCell ref="HEU28:HEV28"/>
    <mergeCell ref="HEZ28:HFA28"/>
    <mergeCell ref="HFE28:HFF28"/>
    <mergeCell ref="HFJ28:HFK28"/>
    <mergeCell ref="HFO28:HFP28"/>
    <mergeCell ref="HDV28:HDW28"/>
    <mergeCell ref="HEA28:HEB28"/>
    <mergeCell ref="HEF28:HEG28"/>
    <mergeCell ref="HEK28:HEL28"/>
    <mergeCell ref="HEP28:HEQ28"/>
    <mergeCell ref="HCW28:HCX28"/>
    <mergeCell ref="HDB28:HDC28"/>
    <mergeCell ref="HDG28:HDH28"/>
    <mergeCell ref="HDL28:HDM28"/>
    <mergeCell ref="HDQ28:HDR28"/>
    <mergeCell ref="HBX28:HBY28"/>
    <mergeCell ref="HCC28:HCD28"/>
    <mergeCell ref="HCH28:HCI28"/>
    <mergeCell ref="HCM28:HCN28"/>
    <mergeCell ref="HCR28:HCS28"/>
    <mergeCell ref="HAY28:HAZ28"/>
    <mergeCell ref="HBD28:HBE28"/>
    <mergeCell ref="HBI28:HBJ28"/>
    <mergeCell ref="HBN28:HBO28"/>
    <mergeCell ref="HBS28:HBT28"/>
    <mergeCell ref="GZZ28:HAA28"/>
    <mergeCell ref="HAE28:HAF28"/>
    <mergeCell ref="HAJ28:HAK28"/>
    <mergeCell ref="HAO28:HAP28"/>
    <mergeCell ref="HAT28:HAU28"/>
    <mergeCell ref="GZA28:GZB28"/>
    <mergeCell ref="GZF28:GZG28"/>
    <mergeCell ref="GZK28:GZL28"/>
    <mergeCell ref="GZP28:GZQ28"/>
    <mergeCell ref="GZU28:GZV28"/>
    <mergeCell ref="HLN28:HLO28"/>
    <mergeCell ref="HLS28:HLT28"/>
    <mergeCell ref="HLX28:HLY28"/>
    <mergeCell ref="HMC28:HMD28"/>
    <mergeCell ref="HMH28:HMI28"/>
    <mergeCell ref="HKO28:HKP28"/>
    <mergeCell ref="HKT28:HKU28"/>
    <mergeCell ref="HKY28:HKZ28"/>
    <mergeCell ref="HLD28:HLE28"/>
    <mergeCell ref="HLI28:HLJ28"/>
    <mergeCell ref="HJP28:HJQ28"/>
    <mergeCell ref="HJU28:HJV28"/>
    <mergeCell ref="HJZ28:HKA28"/>
    <mergeCell ref="HKE28:HKF28"/>
    <mergeCell ref="HKJ28:HKK28"/>
    <mergeCell ref="HIQ28:HIR28"/>
    <mergeCell ref="HIV28:HIW28"/>
    <mergeCell ref="HJA28:HJB28"/>
    <mergeCell ref="HJF28:HJG28"/>
    <mergeCell ref="HJK28:HJL28"/>
    <mergeCell ref="HHR28:HHS28"/>
    <mergeCell ref="HHW28:HHX28"/>
    <mergeCell ref="HIB28:HIC28"/>
    <mergeCell ref="HIG28:HIH28"/>
    <mergeCell ref="HIL28:HIM28"/>
    <mergeCell ref="HGS28:HGT28"/>
    <mergeCell ref="HGX28:HGY28"/>
    <mergeCell ref="HHC28:HHD28"/>
    <mergeCell ref="HHH28:HHI28"/>
    <mergeCell ref="HHM28:HHN28"/>
    <mergeCell ref="HFT28:HFU28"/>
    <mergeCell ref="HFY28:HFZ28"/>
    <mergeCell ref="HGD28:HGE28"/>
    <mergeCell ref="HGI28:HGJ28"/>
    <mergeCell ref="HGN28:HGO28"/>
    <mergeCell ref="HSG28:HSH28"/>
    <mergeCell ref="HSL28:HSM28"/>
    <mergeCell ref="HSQ28:HSR28"/>
    <mergeCell ref="HSV28:HSW28"/>
    <mergeCell ref="HTA28:HTB28"/>
    <mergeCell ref="HRH28:HRI28"/>
    <mergeCell ref="HRM28:HRN28"/>
    <mergeCell ref="HRR28:HRS28"/>
    <mergeCell ref="HRW28:HRX28"/>
    <mergeCell ref="HSB28:HSC28"/>
    <mergeCell ref="HQI28:HQJ28"/>
    <mergeCell ref="HQN28:HQO28"/>
    <mergeCell ref="HQS28:HQT28"/>
    <mergeCell ref="HQX28:HQY28"/>
    <mergeCell ref="HRC28:HRD28"/>
    <mergeCell ref="HPJ28:HPK28"/>
    <mergeCell ref="HPO28:HPP28"/>
    <mergeCell ref="HPT28:HPU28"/>
    <mergeCell ref="HPY28:HPZ28"/>
    <mergeCell ref="HQD28:HQE28"/>
    <mergeCell ref="HOK28:HOL28"/>
    <mergeCell ref="HOP28:HOQ28"/>
    <mergeCell ref="HOU28:HOV28"/>
    <mergeCell ref="HOZ28:HPA28"/>
    <mergeCell ref="HPE28:HPF28"/>
    <mergeCell ref="HNL28:HNM28"/>
    <mergeCell ref="HNQ28:HNR28"/>
    <mergeCell ref="HNV28:HNW28"/>
    <mergeCell ref="HOA28:HOB28"/>
    <mergeCell ref="HOF28:HOG28"/>
    <mergeCell ref="HMM28:HMN28"/>
    <mergeCell ref="HMR28:HMS28"/>
    <mergeCell ref="HMW28:HMX28"/>
    <mergeCell ref="HNB28:HNC28"/>
    <mergeCell ref="HNG28:HNH28"/>
    <mergeCell ref="HYZ28:HZA28"/>
    <mergeCell ref="HZE28:HZF28"/>
    <mergeCell ref="HZJ28:HZK28"/>
    <mergeCell ref="HZO28:HZP28"/>
    <mergeCell ref="HZT28:HZU28"/>
    <mergeCell ref="HYA28:HYB28"/>
    <mergeCell ref="HYF28:HYG28"/>
    <mergeCell ref="HYK28:HYL28"/>
    <mergeCell ref="HYP28:HYQ28"/>
    <mergeCell ref="HYU28:HYV28"/>
    <mergeCell ref="HXB28:HXC28"/>
    <mergeCell ref="HXG28:HXH28"/>
    <mergeCell ref="HXL28:HXM28"/>
    <mergeCell ref="HXQ28:HXR28"/>
    <mergeCell ref="HXV28:HXW28"/>
    <mergeCell ref="HWC28:HWD28"/>
    <mergeCell ref="HWH28:HWI28"/>
    <mergeCell ref="HWM28:HWN28"/>
    <mergeCell ref="HWR28:HWS28"/>
    <mergeCell ref="HWW28:HWX28"/>
    <mergeCell ref="HVD28:HVE28"/>
    <mergeCell ref="HVI28:HVJ28"/>
    <mergeCell ref="HVN28:HVO28"/>
    <mergeCell ref="HVS28:HVT28"/>
    <mergeCell ref="HVX28:HVY28"/>
    <mergeCell ref="HUE28:HUF28"/>
    <mergeCell ref="HUJ28:HUK28"/>
    <mergeCell ref="HUO28:HUP28"/>
    <mergeCell ref="HUT28:HUU28"/>
    <mergeCell ref="HUY28:HUZ28"/>
    <mergeCell ref="HTF28:HTG28"/>
    <mergeCell ref="HTK28:HTL28"/>
    <mergeCell ref="HTP28:HTQ28"/>
    <mergeCell ref="HTU28:HTV28"/>
    <mergeCell ref="HTZ28:HUA28"/>
    <mergeCell ref="IFS28:IFT28"/>
    <mergeCell ref="IFX28:IFY28"/>
    <mergeCell ref="IGC28:IGD28"/>
    <mergeCell ref="IGH28:IGI28"/>
    <mergeCell ref="IGM28:IGN28"/>
    <mergeCell ref="IET28:IEU28"/>
    <mergeCell ref="IEY28:IEZ28"/>
    <mergeCell ref="IFD28:IFE28"/>
    <mergeCell ref="IFI28:IFJ28"/>
    <mergeCell ref="IFN28:IFO28"/>
    <mergeCell ref="IDU28:IDV28"/>
    <mergeCell ref="IDZ28:IEA28"/>
    <mergeCell ref="IEE28:IEF28"/>
    <mergeCell ref="IEJ28:IEK28"/>
    <mergeCell ref="IEO28:IEP28"/>
    <mergeCell ref="ICV28:ICW28"/>
    <mergeCell ref="IDA28:IDB28"/>
    <mergeCell ref="IDF28:IDG28"/>
    <mergeCell ref="IDK28:IDL28"/>
    <mergeCell ref="IDP28:IDQ28"/>
    <mergeCell ref="IBW28:IBX28"/>
    <mergeCell ref="ICB28:ICC28"/>
    <mergeCell ref="ICG28:ICH28"/>
    <mergeCell ref="ICL28:ICM28"/>
    <mergeCell ref="ICQ28:ICR28"/>
    <mergeCell ref="IAX28:IAY28"/>
    <mergeCell ref="IBC28:IBD28"/>
    <mergeCell ref="IBH28:IBI28"/>
    <mergeCell ref="IBM28:IBN28"/>
    <mergeCell ref="IBR28:IBS28"/>
    <mergeCell ref="HZY28:HZZ28"/>
    <mergeCell ref="IAD28:IAE28"/>
    <mergeCell ref="IAI28:IAJ28"/>
    <mergeCell ref="IAN28:IAO28"/>
    <mergeCell ref="IAS28:IAT28"/>
    <mergeCell ref="IML28:IMM28"/>
    <mergeCell ref="IMQ28:IMR28"/>
    <mergeCell ref="IMV28:IMW28"/>
    <mergeCell ref="INA28:INB28"/>
    <mergeCell ref="INF28:ING28"/>
    <mergeCell ref="ILM28:ILN28"/>
    <mergeCell ref="ILR28:ILS28"/>
    <mergeCell ref="ILW28:ILX28"/>
    <mergeCell ref="IMB28:IMC28"/>
    <mergeCell ref="IMG28:IMH28"/>
    <mergeCell ref="IKN28:IKO28"/>
    <mergeCell ref="IKS28:IKT28"/>
    <mergeCell ref="IKX28:IKY28"/>
    <mergeCell ref="ILC28:ILD28"/>
    <mergeCell ref="ILH28:ILI28"/>
    <mergeCell ref="IJO28:IJP28"/>
    <mergeCell ref="IJT28:IJU28"/>
    <mergeCell ref="IJY28:IJZ28"/>
    <mergeCell ref="IKD28:IKE28"/>
    <mergeCell ref="IKI28:IKJ28"/>
    <mergeCell ref="IIP28:IIQ28"/>
    <mergeCell ref="IIU28:IIV28"/>
    <mergeCell ref="IIZ28:IJA28"/>
    <mergeCell ref="IJE28:IJF28"/>
    <mergeCell ref="IJJ28:IJK28"/>
    <mergeCell ref="IHQ28:IHR28"/>
    <mergeCell ref="IHV28:IHW28"/>
    <mergeCell ref="IIA28:IIB28"/>
    <mergeCell ref="IIF28:IIG28"/>
    <mergeCell ref="IIK28:IIL28"/>
    <mergeCell ref="IGR28:IGS28"/>
    <mergeCell ref="IGW28:IGX28"/>
    <mergeCell ref="IHB28:IHC28"/>
    <mergeCell ref="IHG28:IHH28"/>
    <mergeCell ref="IHL28:IHM28"/>
    <mergeCell ref="ITE28:ITF28"/>
    <mergeCell ref="ITJ28:ITK28"/>
    <mergeCell ref="ITO28:ITP28"/>
    <mergeCell ref="ITT28:ITU28"/>
    <mergeCell ref="ITY28:ITZ28"/>
    <mergeCell ref="ISF28:ISG28"/>
    <mergeCell ref="ISK28:ISL28"/>
    <mergeCell ref="ISP28:ISQ28"/>
    <mergeCell ref="ISU28:ISV28"/>
    <mergeCell ref="ISZ28:ITA28"/>
    <mergeCell ref="IRG28:IRH28"/>
    <mergeCell ref="IRL28:IRM28"/>
    <mergeCell ref="IRQ28:IRR28"/>
    <mergeCell ref="IRV28:IRW28"/>
    <mergeCell ref="ISA28:ISB28"/>
    <mergeCell ref="IQH28:IQI28"/>
    <mergeCell ref="IQM28:IQN28"/>
    <mergeCell ref="IQR28:IQS28"/>
    <mergeCell ref="IQW28:IQX28"/>
    <mergeCell ref="IRB28:IRC28"/>
    <mergeCell ref="IPI28:IPJ28"/>
    <mergeCell ref="IPN28:IPO28"/>
    <mergeCell ref="IPS28:IPT28"/>
    <mergeCell ref="IPX28:IPY28"/>
    <mergeCell ref="IQC28:IQD28"/>
    <mergeCell ref="IOJ28:IOK28"/>
    <mergeCell ref="IOO28:IOP28"/>
    <mergeCell ref="IOT28:IOU28"/>
    <mergeCell ref="IOY28:IOZ28"/>
    <mergeCell ref="IPD28:IPE28"/>
    <mergeCell ref="INK28:INL28"/>
    <mergeCell ref="INP28:INQ28"/>
    <mergeCell ref="INU28:INV28"/>
    <mergeCell ref="INZ28:IOA28"/>
    <mergeCell ref="IOE28:IOF28"/>
    <mergeCell ref="IZX28:IZY28"/>
    <mergeCell ref="JAC28:JAD28"/>
    <mergeCell ref="JAH28:JAI28"/>
    <mergeCell ref="JAM28:JAN28"/>
    <mergeCell ref="JAR28:JAS28"/>
    <mergeCell ref="IYY28:IYZ28"/>
    <mergeCell ref="IZD28:IZE28"/>
    <mergeCell ref="IZI28:IZJ28"/>
    <mergeCell ref="IZN28:IZO28"/>
    <mergeCell ref="IZS28:IZT28"/>
    <mergeCell ref="IXZ28:IYA28"/>
    <mergeCell ref="IYE28:IYF28"/>
    <mergeCell ref="IYJ28:IYK28"/>
    <mergeCell ref="IYO28:IYP28"/>
    <mergeCell ref="IYT28:IYU28"/>
    <mergeCell ref="IXA28:IXB28"/>
    <mergeCell ref="IXF28:IXG28"/>
    <mergeCell ref="IXK28:IXL28"/>
    <mergeCell ref="IXP28:IXQ28"/>
    <mergeCell ref="IXU28:IXV28"/>
    <mergeCell ref="IWB28:IWC28"/>
    <mergeCell ref="IWG28:IWH28"/>
    <mergeCell ref="IWL28:IWM28"/>
    <mergeCell ref="IWQ28:IWR28"/>
    <mergeCell ref="IWV28:IWW28"/>
    <mergeCell ref="IVC28:IVD28"/>
    <mergeCell ref="IVH28:IVI28"/>
    <mergeCell ref="IVM28:IVN28"/>
    <mergeCell ref="IVR28:IVS28"/>
    <mergeCell ref="IVW28:IVX28"/>
    <mergeCell ref="IUD28:IUE28"/>
    <mergeCell ref="IUI28:IUJ28"/>
    <mergeCell ref="IUN28:IUO28"/>
    <mergeCell ref="IUS28:IUT28"/>
    <mergeCell ref="IUX28:IUY28"/>
    <mergeCell ref="JGQ28:JGR28"/>
    <mergeCell ref="JGV28:JGW28"/>
    <mergeCell ref="JHA28:JHB28"/>
    <mergeCell ref="JHF28:JHG28"/>
    <mergeCell ref="JHK28:JHL28"/>
    <mergeCell ref="JFR28:JFS28"/>
    <mergeCell ref="JFW28:JFX28"/>
    <mergeCell ref="JGB28:JGC28"/>
    <mergeCell ref="JGG28:JGH28"/>
    <mergeCell ref="JGL28:JGM28"/>
    <mergeCell ref="JES28:JET28"/>
    <mergeCell ref="JEX28:JEY28"/>
    <mergeCell ref="JFC28:JFD28"/>
    <mergeCell ref="JFH28:JFI28"/>
    <mergeCell ref="JFM28:JFN28"/>
    <mergeCell ref="JDT28:JDU28"/>
    <mergeCell ref="JDY28:JDZ28"/>
    <mergeCell ref="JED28:JEE28"/>
    <mergeCell ref="JEI28:JEJ28"/>
    <mergeCell ref="JEN28:JEO28"/>
    <mergeCell ref="JCU28:JCV28"/>
    <mergeCell ref="JCZ28:JDA28"/>
    <mergeCell ref="JDE28:JDF28"/>
    <mergeCell ref="JDJ28:JDK28"/>
    <mergeCell ref="JDO28:JDP28"/>
    <mergeCell ref="JBV28:JBW28"/>
    <mergeCell ref="JCA28:JCB28"/>
    <mergeCell ref="JCF28:JCG28"/>
    <mergeCell ref="JCK28:JCL28"/>
    <mergeCell ref="JCP28:JCQ28"/>
    <mergeCell ref="JAW28:JAX28"/>
    <mergeCell ref="JBB28:JBC28"/>
    <mergeCell ref="JBG28:JBH28"/>
    <mergeCell ref="JBL28:JBM28"/>
    <mergeCell ref="JBQ28:JBR28"/>
    <mergeCell ref="JNJ28:JNK28"/>
    <mergeCell ref="JNO28:JNP28"/>
    <mergeCell ref="JNT28:JNU28"/>
    <mergeCell ref="JNY28:JNZ28"/>
    <mergeCell ref="JOD28:JOE28"/>
    <mergeCell ref="JMK28:JML28"/>
    <mergeCell ref="JMP28:JMQ28"/>
    <mergeCell ref="JMU28:JMV28"/>
    <mergeCell ref="JMZ28:JNA28"/>
    <mergeCell ref="JNE28:JNF28"/>
    <mergeCell ref="JLL28:JLM28"/>
    <mergeCell ref="JLQ28:JLR28"/>
    <mergeCell ref="JLV28:JLW28"/>
    <mergeCell ref="JMA28:JMB28"/>
    <mergeCell ref="JMF28:JMG28"/>
    <mergeCell ref="JKM28:JKN28"/>
    <mergeCell ref="JKR28:JKS28"/>
    <mergeCell ref="JKW28:JKX28"/>
    <mergeCell ref="JLB28:JLC28"/>
    <mergeCell ref="JLG28:JLH28"/>
    <mergeCell ref="JJN28:JJO28"/>
    <mergeCell ref="JJS28:JJT28"/>
    <mergeCell ref="JJX28:JJY28"/>
    <mergeCell ref="JKC28:JKD28"/>
    <mergeCell ref="JKH28:JKI28"/>
    <mergeCell ref="JIO28:JIP28"/>
    <mergeCell ref="JIT28:JIU28"/>
    <mergeCell ref="JIY28:JIZ28"/>
    <mergeCell ref="JJD28:JJE28"/>
    <mergeCell ref="JJI28:JJJ28"/>
    <mergeCell ref="JHP28:JHQ28"/>
    <mergeCell ref="JHU28:JHV28"/>
    <mergeCell ref="JHZ28:JIA28"/>
    <mergeCell ref="JIE28:JIF28"/>
    <mergeCell ref="JIJ28:JIK28"/>
    <mergeCell ref="JUC28:JUD28"/>
    <mergeCell ref="JUH28:JUI28"/>
    <mergeCell ref="JUM28:JUN28"/>
    <mergeCell ref="JUR28:JUS28"/>
    <mergeCell ref="JUW28:JUX28"/>
    <mergeCell ref="JTD28:JTE28"/>
    <mergeCell ref="JTI28:JTJ28"/>
    <mergeCell ref="JTN28:JTO28"/>
    <mergeCell ref="JTS28:JTT28"/>
    <mergeCell ref="JTX28:JTY28"/>
    <mergeCell ref="JSE28:JSF28"/>
    <mergeCell ref="JSJ28:JSK28"/>
    <mergeCell ref="JSO28:JSP28"/>
    <mergeCell ref="JST28:JSU28"/>
    <mergeCell ref="JSY28:JSZ28"/>
    <mergeCell ref="JRF28:JRG28"/>
    <mergeCell ref="JRK28:JRL28"/>
    <mergeCell ref="JRP28:JRQ28"/>
    <mergeCell ref="JRU28:JRV28"/>
    <mergeCell ref="JRZ28:JSA28"/>
    <mergeCell ref="JQG28:JQH28"/>
    <mergeCell ref="JQL28:JQM28"/>
    <mergeCell ref="JQQ28:JQR28"/>
    <mergeCell ref="JQV28:JQW28"/>
    <mergeCell ref="JRA28:JRB28"/>
    <mergeCell ref="JPH28:JPI28"/>
    <mergeCell ref="JPM28:JPN28"/>
    <mergeCell ref="JPR28:JPS28"/>
    <mergeCell ref="JPW28:JPX28"/>
    <mergeCell ref="JQB28:JQC28"/>
    <mergeCell ref="JOI28:JOJ28"/>
    <mergeCell ref="JON28:JOO28"/>
    <mergeCell ref="JOS28:JOT28"/>
    <mergeCell ref="JOX28:JOY28"/>
    <mergeCell ref="JPC28:JPD28"/>
    <mergeCell ref="KAV28:KAW28"/>
    <mergeCell ref="KBA28:KBB28"/>
    <mergeCell ref="KBF28:KBG28"/>
    <mergeCell ref="KBK28:KBL28"/>
    <mergeCell ref="KBP28:KBQ28"/>
    <mergeCell ref="JZW28:JZX28"/>
    <mergeCell ref="KAB28:KAC28"/>
    <mergeCell ref="KAG28:KAH28"/>
    <mergeCell ref="KAL28:KAM28"/>
    <mergeCell ref="KAQ28:KAR28"/>
    <mergeCell ref="JYX28:JYY28"/>
    <mergeCell ref="JZC28:JZD28"/>
    <mergeCell ref="JZH28:JZI28"/>
    <mergeCell ref="JZM28:JZN28"/>
    <mergeCell ref="JZR28:JZS28"/>
    <mergeCell ref="JXY28:JXZ28"/>
    <mergeCell ref="JYD28:JYE28"/>
    <mergeCell ref="JYI28:JYJ28"/>
    <mergeCell ref="JYN28:JYO28"/>
    <mergeCell ref="JYS28:JYT28"/>
    <mergeCell ref="JWZ28:JXA28"/>
    <mergeCell ref="JXE28:JXF28"/>
    <mergeCell ref="JXJ28:JXK28"/>
    <mergeCell ref="JXO28:JXP28"/>
    <mergeCell ref="JXT28:JXU28"/>
    <mergeCell ref="JWA28:JWB28"/>
    <mergeCell ref="JWF28:JWG28"/>
    <mergeCell ref="JWK28:JWL28"/>
    <mergeCell ref="JWP28:JWQ28"/>
    <mergeCell ref="JWU28:JWV28"/>
    <mergeCell ref="JVB28:JVC28"/>
    <mergeCell ref="JVG28:JVH28"/>
    <mergeCell ref="JVL28:JVM28"/>
    <mergeCell ref="JVQ28:JVR28"/>
    <mergeCell ref="JVV28:JVW28"/>
    <mergeCell ref="KHO28:KHP28"/>
    <mergeCell ref="KHT28:KHU28"/>
    <mergeCell ref="KHY28:KHZ28"/>
    <mergeCell ref="KID28:KIE28"/>
    <mergeCell ref="KII28:KIJ28"/>
    <mergeCell ref="KGP28:KGQ28"/>
    <mergeCell ref="KGU28:KGV28"/>
    <mergeCell ref="KGZ28:KHA28"/>
    <mergeCell ref="KHE28:KHF28"/>
    <mergeCell ref="KHJ28:KHK28"/>
    <mergeCell ref="KFQ28:KFR28"/>
    <mergeCell ref="KFV28:KFW28"/>
    <mergeCell ref="KGA28:KGB28"/>
    <mergeCell ref="KGF28:KGG28"/>
    <mergeCell ref="KGK28:KGL28"/>
    <mergeCell ref="KER28:KES28"/>
    <mergeCell ref="KEW28:KEX28"/>
    <mergeCell ref="KFB28:KFC28"/>
    <mergeCell ref="KFG28:KFH28"/>
    <mergeCell ref="KFL28:KFM28"/>
    <mergeCell ref="KDS28:KDT28"/>
    <mergeCell ref="KDX28:KDY28"/>
    <mergeCell ref="KEC28:KED28"/>
    <mergeCell ref="KEH28:KEI28"/>
    <mergeCell ref="KEM28:KEN28"/>
    <mergeCell ref="KCT28:KCU28"/>
    <mergeCell ref="KCY28:KCZ28"/>
    <mergeCell ref="KDD28:KDE28"/>
    <mergeCell ref="KDI28:KDJ28"/>
    <mergeCell ref="KDN28:KDO28"/>
    <mergeCell ref="KBU28:KBV28"/>
    <mergeCell ref="KBZ28:KCA28"/>
    <mergeCell ref="KCE28:KCF28"/>
    <mergeCell ref="KCJ28:KCK28"/>
    <mergeCell ref="KCO28:KCP28"/>
    <mergeCell ref="KOH28:KOI28"/>
    <mergeCell ref="KOM28:KON28"/>
    <mergeCell ref="KOR28:KOS28"/>
    <mergeCell ref="KOW28:KOX28"/>
    <mergeCell ref="KPB28:KPC28"/>
    <mergeCell ref="KNI28:KNJ28"/>
    <mergeCell ref="KNN28:KNO28"/>
    <mergeCell ref="KNS28:KNT28"/>
    <mergeCell ref="KNX28:KNY28"/>
    <mergeCell ref="KOC28:KOD28"/>
    <mergeCell ref="KMJ28:KMK28"/>
    <mergeCell ref="KMO28:KMP28"/>
    <mergeCell ref="KMT28:KMU28"/>
    <mergeCell ref="KMY28:KMZ28"/>
    <mergeCell ref="KND28:KNE28"/>
    <mergeCell ref="KLK28:KLL28"/>
    <mergeCell ref="KLP28:KLQ28"/>
    <mergeCell ref="KLU28:KLV28"/>
    <mergeCell ref="KLZ28:KMA28"/>
    <mergeCell ref="KME28:KMF28"/>
    <mergeCell ref="KKL28:KKM28"/>
    <mergeCell ref="KKQ28:KKR28"/>
    <mergeCell ref="KKV28:KKW28"/>
    <mergeCell ref="KLA28:KLB28"/>
    <mergeCell ref="KLF28:KLG28"/>
    <mergeCell ref="KJM28:KJN28"/>
    <mergeCell ref="KJR28:KJS28"/>
    <mergeCell ref="KJW28:KJX28"/>
    <mergeCell ref="KKB28:KKC28"/>
    <mergeCell ref="KKG28:KKH28"/>
    <mergeCell ref="KIN28:KIO28"/>
    <mergeCell ref="KIS28:KIT28"/>
    <mergeCell ref="KIX28:KIY28"/>
    <mergeCell ref="KJC28:KJD28"/>
    <mergeCell ref="KJH28:KJI28"/>
    <mergeCell ref="KVA28:KVB28"/>
    <mergeCell ref="KVF28:KVG28"/>
    <mergeCell ref="KVK28:KVL28"/>
    <mergeCell ref="KVP28:KVQ28"/>
    <mergeCell ref="KVU28:KVV28"/>
    <mergeCell ref="KUB28:KUC28"/>
    <mergeCell ref="KUG28:KUH28"/>
    <mergeCell ref="KUL28:KUM28"/>
    <mergeCell ref="KUQ28:KUR28"/>
    <mergeCell ref="KUV28:KUW28"/>
    <mergeCell ref="KTC28:KTD28"/>
    <mergeCell ref="KTH28:KTI28"/>
    <mergeCell ref="KTM28:KTN28"/>
    <mergeCell ref="KTR28:KTS28"/>
    <mergeCell ref="KTW28:KTX28"/>
    <mergeCell ref="KSD28:KSE28"/>
    <mergeCell ref="KSI28:KSJ28"/>
    <mergeCell ref="KSN28:KSO28"/>
    <mergeCell ref="KSS28:KST28"/>
    <mergeCell ref="KSX28:KSY28"/>
    <mergeCell ref="KRE28:KRF28"/>
    <mergeCell ref="KRJ28:KRK28"/>
    <mergeCell ref="KRO28:KRP28"/>
    <mergeCell ref="KRT28:KRU28"/>
    <mergeCell ref="KRY28:KRZ28"/>
    <mergeCell ref="KQF28:KQG28"/>
    <mergeCell ref="KQK28:KQL28"/>
    <mergeCell ref="KQP28:KQQ28"/>
    <mergeCell ref="KQU28:KQV28"/>
    <mergeCell ref="KQZ28:KRA28"/>
    <mergeCell ref="KPG28:KPH28"/>
    <mergeCell ref="KPL28:KPM28"/>
    <mergeCell ref="KPQ28:KPR28"/>
    <mergeCell ref="KPV28:KPW28"/>
    <mergeCell ref="KQA28:KQB28"/>
    <mergeCell ref="LBT28:LBU28"/>
    <mergeCell ref="LBY28:LBZ28"/>
    <mergeCell ref="LCD28:LCE28"/>
    <mergeCell ref="LCI28:LCJ28"/>
    <mergeCell ref="LCN28:LCO28"/>
    <mergeCell ref="LAU28:LAV28"/>
    <mergeCell ref="LAZ28:LBA28"/>
    <mergeCell ref="LBE28:LBF28"/>
    <mergeCell ref="LBJ28:LBK28"/>
    <mergeCell ref="LBO28:LBP28"/>
    <mergeCell ref="KZV28:KZW28"/>
    <mergeCell ref="LAA28:LAB28"/>
    <mergeCell ref="LAF28:LAG28"/>
    <mergeCell ref="LAK28:LAL28"/>
    <mergeCell ref="LAP28:LAQ28"/>
    <mergeCell ref="KYW28:KYX28"/>
    <mergeCell ref="KZB28:KZC28"/>
    <mergeCell ref="KZG28:KZH28"/>
    <mergeCell ref="KZL28:KZM28"/>
    <mergeCell ref="KZQ28:KZR28"/>
    <mergeCell ref="KXX28:KXY28"/>
    <mergeCell ref="KYC28:KYD28"/>
    <mergeCell ref="KYH28:KYI28"/>
    <mergeCell ref="KYM28:KYN28"/>
    <mergeCell ref="KYR28:KYS28"/>
    <mergeCell ref="KWY28:KWZ28"/>
    <mergeCell ref="KXD28:KXE28"/>
    <mergeCell ref="KXI28:KXJ28"/>
    <mergeCell ref="KXN28:KXO28"/>
    <mergeCell ref="KXS28:KXT28"/>
    <mergeCell ref="KVZ28:KWA28"/>
    <mergeCell ref="KWE28:KWF28"/>
    <mergeCell ref="KWJ28:KWK28"/>
    <mergeCell ref="KWO28:KWP28"/>
    <mergeCell ref="KWT28:KWU28"/>
    <mergeCell ref="LIM28:LIN28"/>
    <mergeCell ref="LIR28:LIS28"/>
    <mergeCell ref="LIW28:LIX28"/>
    <mergeCell ref="LJB28:LJC28"/>
    <mergeCell ref="LJG28:LJH28"/>
    <mergeCell ref="LHN28:LHO28"/>
    <mergeCell ref="LHS28:LHT28"/>
    <mergeCell ref="LHX28:LHY28"/>
    <mergeCell ref="LIC28:LID28"/>
    <mergeCell ref="LIH28:LII28"/>
    <mergeCell ref="LGO28:LGP28"/>
    <mergeCell ref="LGT28:LGU28"/>
    <mergeCell ref="LGY28:LGZ28"/>
    <mergeCell ref="LHD28:LHE28"/>
    <mergeCell ref="LHI28:LHJ28"/>
    <mergeCell ref="LFP28:LFQ28"/>
    <mergeCell ref="LFU28:LFV28"/>
    <mergeCell ref="LFZ28:LGA28"/>
    <mergeCell ref="LGE28:LGF28"/>
    <mergeCell ref="LGJ28:LGK28"/>
    <mergeCell ref="LEQ28:LER28"/>
    <mergeCell ref="LEV28:LEW28"/>
    <mergeCell ref="LFA28:LFB28"/>
    <mergeCell ref="LFF28:LFG28"/>
    <mergeCell ref="LFK28:LFL28"/>
    <mergeCell ref="LDR28:LDS28"/>
    <mergeCell ref="LDW28:LDX28"/>
    <mergeCell ref="LEB28:LEC28"/>
    <mergeCell ref="LEG28:LEH28"/>
    <mergeCell ref="LEL28:LEM28"/>
    <mergeCell ref="LCS28:LCT28"/>
    <mergeCell ref="LCX28:LCY28"/>
    <mergeCell ref="LDC28:LDD28"/>
    <mergeCell ref="LDH28:LDI28"/>
    <mergeCell ref="LDM28:LDN28"/>
    <mergeCell ref="LPF28:LPG28"/>
    <mergeCell ref="LPK28:LPL28"/>
    <mergeCell ref="LPP28:LPQ28"/>
    <mergeCell ref="LPU28:LPV28"/>
    <mergeCell ref="LPZ28:LQA28"/>
    <mergeCell ref="LOG28:LOH28"/>
    <mergeCell ref="LOL28:LOM28"/>
    <mergeCell ref="LOQ28:LOR28"/>
    <mergeCell ref="LOV28:LOW28"/>
    <mergeCell ref="LPA28:LPB28"/>
    <mergeCell ref="LNH28:LNI28"/>
    <mergeCell ref="LNM28:LNN28"/>
    <mergeCell ref="LNR28:LNS28"/>
    <mergeCell ref="LNW28:LNX28"/>
    <mergeCell ref="LOB28:LOC28"/>
    <mergeCell ref="LMI28:LMJ28"/>
    <mergeCell ref="LMN28:LMO28"/>
    <mergeCell ref="LMS28:LMT28"/>
    <mergeCell ref="LMX28:LMY28"/>
    <mergeCell ref="LNC28:LND28"/>
    <mergeCell ref="LLJ28:LLK28"/>
    <mergeCell ref="LLO28:LLP28"/>
    <mergeCell ref="LLT28:LLU28"/>
    <mergeCell ref="LLY28:LLZ28"/>
    <mergeCell ref="LMD28:LME28"/>
    <mergeCell ref="LKK28:LKL28"/>
    <mergeCell ref="LKP28:LKQ28"/>
    <mergeCell ref="LKU28:LKV28"/>
    <mergeCell ref="LKZ28:LLA28"/>
    <mergeCell ref="LLE28:LLF28"/>
    <mergeCell ref="LJL28:LJM28"/>
    <mergeCell ref="LJQ28:LJR28"/>
    <mergeCell ref="LJV28:LJW28"/>
    <mergeCell ref="LKA28:LKB28"/>
    <mergeCell ref="LKF28:LKG28"/>
    <mergeCell ref="LVY28:LVZ28"/>
    <mergeCell ref="LWD28:LWE28"/>
    <mergeCell ref="LWI28:LWJ28"/>
    <mergeCell ref="LWN28:LWO28"/>
    <mergeCell ref="LWS28:LWT28"/>
    <mergeCell ref="LUZ28:LVA28"/>
    <mergeCell ref="LVE28:LVF28"/>
    <mergeCell ref="LVJ28:LVK28"/>
    <mergeCell ref="LVO28:LVP28"/>
    <mergeCell ref="LVT28:LVU28"/>
    <mergeCell ref="LUA28:LUB28"/>
    <mergeCell ref="LUF28:LUG28"/>
    <mergeCell ref="LUK28:LUL28"/>
    <mergeCell ref="LUP28:LUQ28"/>
    <mergeCell ref="LUU28:LUV28"/>
    <mergeCell ref="LTB28:LTC28"/>
    <mergeCell ref="LTG28:LTH28"/>
    <mergeCell ref="LTL28:LTM28"/>
    <mergeCell ref="LTQ28:LTR28"/>
    <mergeCell ref="LTV28:LTW28"/>
    <mergeCell ref="LSC28:LSD28"/>
    <mergeCell ref="LSH28:LSI28"/>
    <mergeCell ref="LSM28:LSN28"/>
    <mergeCell ref="LSR28:LSS28"/>
    <mergeCell ref="LSW28:LSX28"/>
    <mergeCell ref="LRD28:LRE28"/>
    <mergeCell ref="LRI28:LRJ28"/>
    <mergeCell ref="LRN28:LRO28"/>
    <mergeCell ref="LRS28:LRT28"/>
    <mergeCell ref="LRX28:LRY28"/>
    <mergeCell ref="LQE28:LQF28"/>
    <mergeCell ref="LQJ28:LQK28"/>
    <mergeCell ref="LQO28:LQP28"/>
    <mergeCell ref="LQT28:LQU28"/>
    <mergeCell ref="LQY28:LQZ28"/>
    <mergeCell ref="MCR28:MCS28"/>
    <mergeCell ref="MCW28:MCX28"/>
    <mergeCell ref="MDB28:MDC28"/>
    <mergeCell ref="MDG28:MDH28"/>
    <mergeCell ref="MDL28:MDM28"/>
    <mergeCell ref="MBS28:MBT28"/>
    <mergeCell ref="MBX28:MBY28"/>
    <mergeCell ref="MCC28:MCD28"/>
    <mergeCell ref="MCH28:MCI28"/>
    <mergeCell ref="MCM28:MCN28"/>
    <mergeCell ref="MAT28:MAU28"/>
    <mergeCell ref="MAY28:MAZ28"/>
    <mergeCell ref="MBD28:MBE28"/>
    <mergeCell ref="MBI28:MBJ28"/>
    <mergeCell ref="MBN28:MBO28"/>
    <mergeCell ref="LZU28:LZV28"/>
    <mergeCell ref="LZZ28:MAA28"/>
    <mergeCell ref="MAE28:MAF28"/>
    <mergeCell ref="MAJ28:MAK28"/>
    <mergeCell ref="MAO28:MAP28"/>
    <mergeCell ref="LYV28:LYW28"/>
    <mergeCell ref="LZA28:LZB28"/>
    <mergeCell ref="LZF28:LZG28"/>
    <mergeCell ref="LZK28:LZL28"/>
    <mergeCell ref="LZP28:LZQ28"/>
    <mergeCell ref="LXW28:LXX28"/>
    <mergeCell ref="LYB28:LYC28"/>
    <mergeCell ref="LYG28:LYH28"/>
    <mergeCell ref="LYL28:LYM28"/>
    <mergeCell ref="LYQ28:LYR28"/>
    <mergeCell ref="LWX28:LWY28"/>
    <mergeCell ref="LXC28:LXD28"/>
    <mergeCell ref="LXH28:LXI28"/>
    <mergeCell ref="LXM28:LXN28"/>
    <mergeCell ref="LXR28:LXS28"/>
    <mergeCell ref="MJK28:MJL28"/>
    <mergeCell ref="MJP28:MJQ28"/>
    <mergeCell ref="MJU28:MJV28"/>
    <mergeCell ref="MJZ28:MKA28"/>
    <mergeCell ref="MKE28:MKF28"/>
    <mergeCell ref="MIL28:MIM28"/>
    <mergeCell ref="MIQ28:MIR28"/>
    <mergeCell ref="MIV28:MIW28"/>
    <mergeCell ref="MJA28:MJB28"/>
    <mergeCell ref="MJF28:MJG28"/>
    <mergeCell ref="MHM28:MHN28"/>
    <mergeCell ref="MHR28:MHS28"/>
    <mergeCell ref="MHW28:MHX28"/>
    <mergeCell ref="MIB28:MIC28"/>
    <mergeCell ref="MIG28:MIH28"/>
    <mergeCell ref="MGN28:MGO28"/>
    <mergeCell ref="MGS28:MGT28"/>
    <mergeCell ref="MGX28:MGY28"/>
    <mergeCell ref="MHC28:MHD28"/>
    <mergeCell ref="MHH28:MHI28"/>
    <mergeCell ref="MFO28:MFP28"/>
    <mergeCell ref="MFT28:MFU28"/>
    <mergeCell ref="MFY28:MFZ28"/>
    <mergeCell ref="MGD28:MGE28"/>
    <mergeCell ref="MGI28:MGJ28"/>
    <mergeCell ref="MEP28:MEQ28"/>
    <mergeCell ref="MEU28:MEV28"/>
    <mergeCell ref="MEZ28:MFA28"/>
    <mergeCell ref="MFE28:MFF28"/>
    <mergeCell ref="MFJ28:MFK28"/>
    <mergeCell ref="MDQ28:MDR28"/>
    <mergeCell ref="MDV28:MDW28"/>
    <mergeCell ref="MEA28:MEB28"/>
    <mergeCell ref="MEF28:MEG28"/>
    <mergeCell ref="MEK28:MEL28"/>
    <mergeCell ref="MQD28:MQE28"/>
    <mergeCell ref="MQI28:MQJ28"/>
    <mergeCell ref="MQN28:MQO28"/>
    <mergeCell ref="MQS28:MQT28"/>
    <mergeCell ref="MQX28:MQY28"/>
    <mergeCell ref="MPE28:MPF28"/>
    <mergeCell ref="MPJ28:MPK28"/>
    <mergeCell ref="MPO28:MPP28"/>
    <mergeCell ref="MPT28:MPU28"/>
    <mergeCell ref="MPY28:MPZ28"/>
    <mergeCell ref="MOF28:MOG28"/>
    <mergeCell ref="MOK28:MOL28"/>
    <mergeCell ref="MOP28:MOQ28"/>
    <mergeCell ref="MOU28:MOV28"/>
    <mergeCell ref="MOZ28:MPA28"/>
    <mergeCell ref="MNG28:MNH28"/>
    <mergeCell ref="MNL28:MNM28"/>
    <mergeCell ref="MNQ28:MNR28"/>
    <mergeCell ref="MNV28:MNW28"/>
    <mergeCell ref="MOA28:MOB28"/>
    <mergeCell ref="MMH28:MMI28"/>
    <mergeCell ref="MMM28:MMN28"/>
    <mergeCell ref="MMR28:MMS28"/>
    <mergeCell ref="MMW28:MMX28"/>
    <mergeCell ref="MNB28:MNC28"/>
    <mergeCell ref="MLI28:MLJ28"/>
    <mergeCell ref="MLN28:MLO28"/>
    <mergeCell ref="MLS28:MLT28"/>
    <mergeCell ref="MLX28:MLY28"/>
    <mergeCell ref="MMC28:MMD28"/>
    <mergeCell ref="MKJ28:MKK28"/>
    <mergeCell ref="MKO28:MKP28"/>
    <mergeCell ref="MKT28:MKU28"/>
    <mergeCell ref="MKY28:MKZ28"/>
    <mergeCell ref="MLD28:MLE28"/>
    <mergeCell ref="MWW28:MWX28"/>
    <mergeCell ref="MXB28:MXC28"/>
    <mergeCell ref="MXG28:MXH28"/>
    <mergeCell ref="MXL28:MXM28"/>
    <mergeCell ref="MXQ28:MXR28"/>
    <mergeCell ref="MVX28:MVY28"/>
    <mergeCell ref="MWC28:MWD28"/>
    <mergeCell ref="MWH28:MWI28"/>
    <mergeCell ref="MWM28:MWN28"/>
    <mergeCell ref="MWR28:MWS28"/>
    <mergeCell ref="MUY28:MUZ28"/>
    <mergeCell ref="MVD28:MVE28"/>
    <mergeCell ref="MVI28:MVJ28"/>
    <mergeCell ref="MVN28:MVO28"/>
    <mergeCell ref="MVS28:MVT28"/>
    <mergeCell ref="MTZ28:MUA28"/>
    <mergeCell ref="MUE28:MUF28"/>
    <mergeCell ref="MUJ28:MUK28"/>
    <mergeCell ref="MUO28:MUP28"/>
    <mergeCell ref="MUT28:MUU28"/>
    <mergeCell ref="MTA28:MTB28"/>
    <mergeCell ref="MTF28:MTG28"/>
    <mergeCell ref="MTK28:MTL28"/>
    <mergeCell ref="MTP28:MTQ28"/>
    <mergeCell ref="MTU28:MTV28"/>
    <mergeCell ref="MSB28:MSC28"/>
    <mergeCell ref="MSG28:MSH28"/>
    <mergeCell ref="MSL28:MSM28"/>
    <mergeCell ref="MSQ28:MSR28"/>
    <mergeCell ref="MSV28:MSW28"/>
    <mergeCell ref="MRC28:MRD28"/>
    <mergeCell ref="MRH28:MRI28"/>
    <mergeCell ref="MRM28:MRN28"/>
    <mergeCell ref="MRR28:MRS28"/>
    <mergeCell ref="MRW28:MRX28"/>
    <mergeCell ref="NDP28:NDQ28"/>
    <mergeCell ref="NDU28:NDV28"/>
    <mergeCell ref="NDZ28:NEA28"/>
    <mergeCell ref="NEE28:NEF28"/>
    <mergeCell ref="NEJ28:NEK28"/>
    <mergeCell ref="NCQ28:NCR28"/>
    <mergeCell ref="NCV28:NCW28"/>
    <mergeCell ref="NDA28:NDB28"/>
    <mergeCell ref="NDF28:NDG28"/>
    <mergeCell ref="NDK28:NDL28"/>
    <mergeCell ref="NBR28:NBS28"/>
    <mergeCell ref="NBW28:NBX28"/>
    <mergeCell ref="NCB28:NCC28"/>
    <mergeCell ref="NCG28:NCH28"/>
    <mergeCell ref="NCL28:NCM28"/>
    <mergeCell ref="NAS28:NAT28"/>
    <mergeCell ref="NAX28:NAY28"/>
    <mergeCell ref="NBC28:NBD28"/>
    <mergeCell ref="NBH28:NBI28"/>
    <mergeCell ref="NBM28:NBN28"/>
    <mergeCell ref="MZT28:MZU28"/>
    <mergeCell ref="MZY28:MZZ28"/>
    <mergeCell ref="NAD28:NAE28"/>
    <mergeCell ref="NAI28:NAJ28"/>
    <mergeCell ref="NAN28:NAO28"/>
    <mergeCell ref="MYU28:MYV28"/>
    <mergeCell ref="MYZ28:MZA28"/>
    <mergeCell ref="MZE28:MZF28"/>
    <mergeCell ref="MZJ28:MZK28"/>
    <mergeCell ref="MZO28:MZP28"/>
    <mergeCell ref="MXV28:MXW28"/>
    <mergeCell ref="MYA28:MYB28"/>
    <mergeCell ref="MYF28:MYG28"/>
    <mergeCell ref="MYK28:MYL28"/>
    <mergeCell ref="MYP28:MYQ28"/>
    <mergeCell ref="NKI28:NKJ28"/>
    <mergeCell ref="NKN28:NKO28"/>
    <mergeCell ref="NKS28:NKT28"/>
    <mergeCell ref="NKX28:NKY28"/>
    <mergeCell ref="NLC28:NLD28"/>
    <mergeCell ref="NJJ28:NJK28"/>
    <mergeCell ref="NJO28:NJP28"/>
    <mergeCell ref="NJT28:NJU28"/>
    <mergeCell ref="NJY28:NJZ28"/>
    <mergeCell ref="NKD28:NKE28"/>
    <mergeCell ref="NIK28:NIL28"/>
    <mergeCell ref="NIP28:NIQ28"/>
    <mergeCell ref="NIU28:NIV28"/>
    <mergeCell ref="NIZ28:NJA28"/>
    <mergeCell ref="NJE28:NJF28"/>
    <mergeCell ref="NHL28:NHM28"/>
    <mergeCell ref="NHQ28:NHR28"/>
    <mergeCell ref="NHV28:NHW28"/>
    <mergeCell ref="NIA28:NIB28"/>
    <mergeCell ref="NIF28:NIG28"/>
    <mergeCell ref="NGM28:NGN28"/>
    <mergeCell ref="NGR28:NGS28"/>
    <mergeCell ref="NGW28:NGX28"/>
    <mergeCell ref="NHB28:NHC28"/>
    <mergeCell ref="NHG28:NHH28"/>
    <mergeCell ref="NFN28:NFO28"/>
    <mergeCell ref="NFS28:NFT28"/>
    <mergeCell ref="NFX28:NFY28"/>
    <mergeCell ref="NGC28:NGD28"/>
    <mergeCell ref="NGH28:NGI28"/>
    <mergeCell ref="NEO28:NEP28"/>
    <mergeCell ref="NET28:NEU28"/>
    <mergeCell ref="NEY28:NEZ28"/>
    <mergeCell ref="NFD28:NFE28"/>
    <mergeCell ref="NFI28:NFJ28"/>
    <mergeCell ref="NRB28:NRC28"/>
    <mergeCell ref="NRG28:NRH28"/>
    <mergeCell ref="NRL28:NRM28"/>
    <mergeCell ref="NRQ28:NRR28"/>
    <mergeCell ref="NRV28:NRW28"/>
    <mergeCell ref="NQC28:NQD28"/>
    <mergeCell ref="NQH28:NQI28"/>
    <mergeCell ref="NQM28:NQN28"/>
    <mergeCell ref="NQR28:NQS28"/>
    <mergeCell ref="NQW28:NQX28"/>
    <mergeCell ref="NPD28:NPE28"/>
    <mergeCell ref="NPI28:NPJ28"/>
    <mergeCell ref="NPN28:NPO28"/>
    <mergeCell ref="NPS28:NPT28"/>
    <mergeCell ref="NPX28:NPY28"/>
    <mergeCell ref="NOE28:NOF28"/>
    <mergeCell ref="NOJ28:NOK28"/>
    <mergeCell ref="NOO28:NOP28"/>
    <mergeCell ref="NOT28:NOU28"/>
    <mergeCell ref="NOY28:NOZ28"/>
    <mergeCell ref="NNF28:NNG28"/>
    <mergeCell ref="NNK28:NNL28"/>
    <mergeCell ref="NNP28:NNQ28"/>
    <mergeCell ref="NNU28:NNV28"/>
    <mergeCell ref="NNZ28:NOA28"/>
    <mergeCell ref="NMG28:NMH28"/>
    <mergeCell ref="NML28:NMM28"/>
    <mergeCell ref="NMQ28:NMR28"/>
    <mergeCell ref="NMV28:NMW28"/>
    <mergeCell ref="NNA28:NNB28"/>
    <mergeCell ref="NLH28:NLI28"/>
    <mergeCell ref="NLM28:NLN28"/>
    <mergeCell ref="NLR28:NLS28"/>
    <mergeCell ref="NLW28:NLX28"/>
    <mergeCell ref="NMB28:NMC28"/>
    <mergeCell ref="NXU28:NXV28"/>
    <mergeCell ref="NXZ28:NYA28"/>
    <mergeCell ref="NYE28:NYF28"/>
    <mergeCell ref="NYJ28:NYK28"/>
    <mergeCell ref="NYO28:NYP28"/>
    <mergeCell ref="NWV28:NWW28"/>
    <mergeCell ref="NXA28:NXB28"/>
    <mergeCell ref="NXF28:NXG28"/>
    <mergeCell ref="NXK28:NXL28"/>
    <mergeCell ref="NXP28:NXQ28"/>
    <mergeCell ref="NVW28:NVX28"/>
    <mergeCell ref="NWB28:NWC28"/>
    <mergeCell ref="NWG28:NWH28"/>
    <mergeCell ref="NWL28:NWM28"/>
    <mergeCell ref="NWQ28:NWR28"/>
    <mergeCell ref="NUX28:NUY28"/>
    <mergeCell ref="NVC28:NVD28"/>
    <mergeCell ref="NVH28:NVI28"/>
    <mergeCell ref="NVM28:NVN28"/>
    <mergeCell ref="NVR28:NVS28"/>
    <mergeCell ref="NTY28:NTZ28"/>
    <mergeCell ref="NUD28:NUE28"/>
    <mergeCell ref="NUI28:NUJ28"/>
    <mergeCell ref="NUN28:NUO28"/>
    <mergeCell ref="NUS28:NUT28"/>
    <mergeCell ref="NSZ28:NTA28"/>
    <mergeCell ref="NTE28:NTF28"/>
    <mergeCell ref="NTJ28:NTK28"/>
    <mergeCell ref="NTO28:NTP28"/>
    <mergeCell ref="NTT28:NTU28"/>
    <mergeCell ref="NSA28:NSB28"/>
    <mergeCell ref="NSF28:NSG28"/>
    <mergeCell ref="NSK28:NSL28"/>
    <mergeCell ref="NSP28:NSQ28"/>
    <mergeCell ref="NSU28:NSV28"/>
    <mergeCell ref="OEN28:OEO28"/>
    <mergeCell ref="OES28:OET28"/>
    <mergeCell ref="OEX28:OEY28"/>
    <mergeCell ref="OFC28:OFD28"/>
    <mergeCell ref="OFH28:OFI28"/>
    <mergeCell ref="ODO28:ODP28"/>
    <mergeCell ref="ODT28:ODU28"/>
    <mergeCell ref="ODY28:ODZ28"/>
    <mergeCell ref="OED28:OEE28"/>
    <mergeCell ref="OEI28:OEJ28"/>
    <mergeCell ref="OCP28:OCQ28"/>
    <mergeCell ref="OCU28:OCV28"/>
    <mergeCell ref="OCZ28:ODA28"/>
    <mergeCell ref="ODE28:ODF28"/>
    <mergeCell ref="ODJ28:ODK28"/>
    <mergeCell ref="OBQ28:OBR28"/>
    <mergeCell ref="OBV28:OBW28"/>
    <mergeCell ref="OCA28:OCB28"/>
    <mergeCell ref="OCF28:OCG28"/>
    <mergeCell ref="OCK28:OCL28"/>
    <mergeCell ref="OAR28:OAS28"/>
    <mergeCell ref="OAW28:OAX28"/>
    <mergeCell ref="OBB28:OBC28"/>
    <mergeCell ref="OBG28:OBH28"/>
    <mergeCell ref="OBL28:OBM28"/>
    <mergeCell ref="NZS28:NZT28"/>
    <mergeCell ref="NZX28:NZY28"/>
    <mergeCell ref="OAC28:OAD28"/>
    <mergeCell ref="OAH28:OAI28"/>
    <mergeCell ref="OAM28:OAN28"/>
    <mergeCell ref="NYT28:NYU28"/>
    <mergeCell ref="NYY28:NYZ28"/>
    <mergeCell ref="NZD28:NZE28"/>
    <mergeCell ref="NZI28:NZJ28"/>
    <mergeCell ref="NZN28:NZO28"/>
    <mergeCell ref="OLG28:OLH28"/>
    <mergeCell ref="OLL28:OLM28"/>
    <mergeCell ref="OLQ28:OLR28"/>
    <mergeCell ref="OLV28:OLW28"/>
    <mergeCell ref="OMA28:OMB28"/>
    <mergeCell ref="OKH28:OKI28"/>
    <mergeCell ref="OKM28:OKN28"/>
    <mergeCell ref="OKR28:OKS28"/>
    <mergeCell ref="OKW28:OKX28"/>
    <mergeCell ref="OLB28:OLC28"/>
    <mergeCell ref="OJI28:OJJ28"/>
    <mergeCell ref="OJN28:OJO28"/>
    <mergeCell ref="OJS28:OJT28"/>
    <mergeCell ref="OJX28:OJY28"/>
    <mergeCell ref="OKC28:OKD28"/>
    <mergeCell ref="OIJ28:OIK28"/>
    <mergeCell ref="OIO28:OIP28"/>
    <mergeCell ref="OIT28:OIU28"/>
    <mergeCell ref="OIY28:OIZ28"/>
    <mergeCell ref="OJD28:OJE28"/>
    <mergeCell ref="OHK28:OHL28"/>
    <mergeCell ref="OHP28:OHQ28"/>
    <mergeCell ref="OHU28:OHV28"/>
    <mergeCell ref="OHZ28:OIA28"/>
    <mergeCell ref="OIE28:OIF28"/>
    <mergeCell ref="OGL28:OGM28"/>
    <mergeCell ref="OGQ28:OGR28"/>
    <mergeCell ref="OGV28:OGW28"/>
    <mergeCell ref="OHA28:OHB28"/>
    <mergeCell ref="OHF28:OHG28"/>
    <mergeCell ref="OFM28:OFN28"/>
    <mergeCell ref="OFR28:OFS28"/>
    <mergeCell ref="OFW28:OFX28"/>
    <mergeCell ref="OGB28:OGC28"/>
    <mergeCell ref="OGG28:OGH28"/>
    <mergeCell ref="ORZ28:OSA28"/>
    <mergeCell ref="OSE28:OSF28"/>
    <mergeCell ref="OSJ28:OSK28"/>
    <mergeCell ref="OSO28:OSP28"/>
    <mergeCell ref="OST28:OSU28"/>
    <mergeCell ref="ORA28:ORB28"/>
    <mergeCell ref="ORF28:ORG28"/>
    <mergeCell ref="ORK28:ORL28"/>
    <mergeCell ref="ORP28:ORQ28"/>
    <mergeCell ref="ORU28:ORV28"/>
    <mergeCell ref="OQB28:OQC28"/>
    <mergeCell ref="OQG28:OQH28"/>
    <mergeCell ref="OQL28:OQM28"/>
    <mergeCell ref="OQQ28:OQR28"/>
    <mergeCell ref="OQV28:OQW28"/>
    <mergeCell ref="OPC28:OPD28"/>
    <mergeCell ref="OPH28:OPI28"/>
    <mergeCell ref="OPM28:OPN28"/>
    <mergeCell ref="OPR28:OPS28"/>
    <mergeCell ref="OPW28:OPX28"/>
    <mergeCell ref="OOD28:OOE28"/>
    <mergeCell ref="OOI28:OOJ28"/>
    <mergeCell ref="OON28:OOO28"/>
    <mergeCell ref="OOS28:OOT28"/>
    <mergeCell ref="OOX28:OOY28"/>
    <mergeCell ref="ONE28:ONF28"/>
    <mergeCell ref="ONJ28:ONK28"/>
    <mergeCell ref="ONO28:ONP28"/>
    <mergeCell ref="ONT28:ONU28"/>
    <mergeCell ref="ONY28:ONZ28"/>
    <mergeCell ref="OMF28:OMG28"/>
    <mergeCell ref="OMK28:OML28"/>
    <mergeCell ref="OMP28:OMQ28"/>
    <mergeCell ref="OMU28:OMV28"/>
    <mergeCell ref="OMZ28:ONA28"/>
    <mergeCell ref="OYS28:OYT28"/>
    <mergeCell ref="OYX28:OYY28"/>
    <mergeCell ref="OZC28:OZD28"/>
    <mergeCell ref="OZH28:OZI28"/>
    <mergeCell ref="OZM28:OZN28"/>
    <mergeCell ref="OXT28:OXU28"/>
    <mergeCell ref="OXY28:OXZ28"/>
    <mergeCell ref="OYD28:OYE28"/>
    <mergeCell ref="OYI28:OYJ28"/>
    <mergeCell ref="OYN28:OYO28"/>
    <mergeCell ref="OWU28:OWV28"/>
    <mergeCell ref="OWZ28:OXA28"/>
    <mergeCell ref="OXE28:OXF28"/>
    <mergeCell ref="OXJ28:OXK28"/>
    <mergeCell ref="OXO28:OXP28"/>
    <mergeCell ref="OVV28:OVW28"/>
    <mergeCell ref="OWA28:OWB28"/>
    <mergeCell ref="OWF28:OWG28"/>
    <mergeCell ref="OWK28:OWL28"/>
    <mergeCell ref="OWP28:OWQ28"/>
    <mergeCell ref="OUW28:OUX28"/>
    <mergeCell ref="OVB28:OVC28"/>
    <mergeCell ref="OVG28:OVH28"/>
    <mergeCell ref="OVL28:OVM28"/>
    <mergeCell ref="OVQ28:OVR28"/>
    <mergeCell ref="OTX28:OTY28"/>
    <mergeCell ref="OUC28:OUD28"/>
    <mergeCell ref="OUH28:OUI28"/>
    <mergeCell ref="OUM28:OUN28"/>
    <mergeCell ref="OUR28:OUS28"/>
    <mergeCell ref="OSY28:OSZ28"/>
    <mergeCell ref="OTD28:OTE28"/>
    <mergeCell ref="OTI28:OTJ28"/>
    <mergeCell ref="OTN28:OTO28"/>
    <mergeCell ref="OTS28:OTT28"/>
    <mergeCell ref="PFL28:PFM28"/>
    <mergeCell ref="PFQ28:PFR28"/>
    <mergeCell ref="PFV28:PFW28"/>
    <mergeCell ref="PGA28:PGB28"/>
    <mergeCell ref="PGF28:PGG28"/>
    <mergeCell ref="PEM28:PEN28"/>
    <mergeCell ref="PER28:PES28"/>
    <mergeCell ref="PEW28:PEX28"/>
    <mergeCell ref="PFB28:PFC28"/>
    <mergeCell ref="PFG28:PFH28"/>
    <mergeCell ref="PDN28:PDO28"/>
    <mergeCell ref="PDS28:PDT28"/>
    <mergeCell ref="PDX28:PDY28"/>
    <mergeCell ref="PEC28:PED28"/>
    <mergeCell ref="PEH28:PEI28"/>
    <mergeCell ref="PCO28:PCP28"/>
    <mergeCell ref="PCT28:PCU28"/>
    <mergeCell ref="PCY28:PCZ28"/>
    <mergeCell ref="PDD28:PDE28"/>
    <mergeCell ref="PDI28:PDJ28"/>
    <mergeCell ref="PBP28:PBQ28"/>
    <mergeCell ref="PBU28:PBV28"/>
    <mergeCell ref="PBZ28:PCA28"/>
    <mergeCell ref="PCE28:PCF28"/>
    <mergeCell ref="PCJ28:PCK28"/>
    <mergeCell ref="PAQ28:PAR28"/>
    <mergeCell ref="PAV28:PAW28"/>
    <mergeCell ref="PBA28:PBB28"/>
    <mergeCell ref="PBF28:PBG28"/>
    <mergeCell ref="PBK28:PBL28"/>
    <mergeCell ref="OZR28:OZS28"/>
    <mergeCell ref="OZW28:OZX28"/>
    <mergeCell ref="PAB28:PAC28"/>
    <mergeCell ref="PAG28:PAH28"/>
    <mergeCell ref="PAL28:PAM28"/>
    <mergeCell ref="PME28:PMF28"/>
    <mergeCell ref="PMJ28:PMK28"/>
    <mergeCell ref="PMO28:PMP28"/>
    <mergeCell ref="PMT28:PMU28"/>
    <mergeCell ref="PMY28:PMZ28"/>
    <mergeCell ref="PLF28:PLG28"/>
    <mergeCell ref="PLK28:PLL28"/>
    <mergeCell ref="PLP28:PLQ28"/>
    <mergeCell ref="PLU28:PLV28"/>
    <mergeCell ref="PLZ28:PMA28"/>
    <mergeCell ref="PKG28:PKH28"/>
    <mergeCell ref="PKL28:PKM28"/>
    <mergeCell ref="PKQ28:PKR28"/>
    <mergeCell ref="PKV28:PKW28"/>
    <mergeCell ref="PLA28:PLB28"/>
    <mergeCell ref="PJH28:PJI28"/>
    <mergeCell ref="PJM28:PJN28"/>
    <mergeCell ref="PJR28:PJS28"/>
    <mergeCell ref="PJW28:PJX28"/>
    <mergeCell ref="PKB28:PKC28"/>
    <mergeCell ref="PII28:PIJ28"/>
    <mergeCell ref="PIN28:PIO28"/>
    <mergeCell ref="PIS28:PIT28"/>
    <mergeCell ref="PIX28:PIY28"/>
    <mergeCell ref="PJC28:PJD28"/>
    <mergeCell ref="PHJ28:PHK28"/>
    <mergeCell ref="PHO28:PHP28"/>
    <mergeCell ref="PHT28:PHU28"/>
    <mergeCell ref="PHY28:PHZ28"/>
    <mergeCell ref="PID28:PIE28"/>
    <mergeCell ref="PGK28:PGL28"/>
    <mergeCell ref="PGP28:PGQ28"/>
    <mergeCell ref="PGU28:PGV28"/>
    <mergeCell ref="PGZ28:PHA28"/>
    <mergeCell ref="PHE28:PHF28"/>
    <mergeCell ref="PSX28:PSY28"/>
    <mergeCell ref="PTC28:PTD28"/>
    <mergeCell ref="PTH28:PTI28"/>
    <mergeCell ref="PTM28:PTN28"/>
    <mergeCell ref="PTR28:PTS28"/>
    <mergeCell ref="PRY28:PRZ28"/>
    <mergeCell ref="PSD28:PSE28"/>
    <mergeCell ref="PSI28:PSJ28"/>
    <mergeCell ref="PSN28:PSO28"/>
    <mergeCell ref="PSS28:PST28"/>
    <mergeCell ref="PQZ28:PRA28"/>
    <mergeCell ref="PRE28:PRF28"/>
    <mergeCell ref="PRJ28:PRK28"/>
    <mergeCell ref="PRO28:PRP28"/>
    <mergeCell ref="PRT28:PRU28"/>
    <mergeCell ref="PQA28:PQB28"/>
    <mergeCell ref="PQF28:PQG28"/>
    <mergeCell ref="PQK28:PQL28"/>
    <mergeCell ref="PQP28:PQQ28"/>
    <mergeCell ref="PQU28:PQV28"/>
    <mergeCell ref="PPB28:PPC28"/>
    <mergeCell ref="PPG28:PPH28"/>
    <mergeCell ref="PPL28:PPM28"/>
    <mergeCell ref="PPQ28:PPR28"/>
    <mergeCell ref="PPV28:PPW28"/>
    <mergeCell ref="POC28:POD28"/>
    <mergeCell ref="POH28:POI28"/>
    <mergeCell ref="POM28:PON28"/>
    <mergeCell ref="POR28:POS28"/>
    <mergeCell ref="POW28:POX28"/>
    <mergeCell ref="PND28:PNE28"/>
    <mergeCell ref="PNI28:PNJ28"/>
    <mergeCell ref="PNN28:PNO28"/>
    <mergeCell ref="PNS28:PNT28"/>
    <mergeCell ref="PNX28:PNY28"/>
    <mergeCell ref="PZQ28:PZR28"/>
    <mergeCell ref="PZV28:PZW28"/>
    <mergeCell ref="QAA28:QAB28"/>
    <mergeCell ref="QAF28:QAG28"/>
    <mergeCell ref="QAK28:QAL28"/>
    <mergeCell ref="PYR28:PYS28"/>
    <mergeCell ref="PYW28:PYX28"/>
    <mergeCell ref="PZB28:PZC28"/>
    <mergeCell ref="PZG28:PZH28"/>
    <mergeCell ref="PZL28:PZM28"/>
    <mergeCell ref="PXS28:PXT28"/>
    <mergeCell ref="PXX28:PXY28"/>
    <mergeCell ref="PYC28:PYD28"/>
    <mergeCell ref="PYH28:PYI28"/>
    <mergeCell ref="PYM28:PYN28"/>
    <mergeCell ref="PWT28:PWU28"/>
    <mergeCell ref="PWY28:PWZ28"/>
    <mergeCell ref="PXD28:PXE28"/>
    <mergeCell ref="PXI28:PXJ28"/>
    <mergeCell ref="PXN28:PXO28"/>
    <mergeCell ref="PVU28:PVV28"/>
    <mergeCell ref="PVZ28:PWA28"/>
    <mergeCell ref="PWE28:PWF28"/>
    <mergeCell ref="PWJ28:PWK28"/>
    <mergeCell ref="PWO28:PWP28"/>
    <mergeCell ref="PUV28:PUW28"/>
    <mergeCell ref="PVA28:PVB28"/>
    <mergeCell ref="PVF28:PVG28"/>
    <mergeCell ref="PVK28:PVL28"/>
    <mergeCell ref="PVP28:PVQ28"/>
    <mergeCell ref="PTW28:PTX28"/>
    <mergeCell ref="PUB28:PUC28"/>
    <mergeCell ref="PUG28:PUH28"/>
    <mergeCell ref="PUL28:PUM28"/>
    <mergeCell ref="PUQ28:PUR28"/>
    <mergeCell ref="QGJ28:QGK28"/>
    <mergeCell ref="QGO28:QGP28"/>
    <mergeCell ref="QGT28:QGU28"/>
    <mergeCell ref="QGY28:QGZ28"/>
    <mergeCell ref="QHD28:QHE28"/>
    <mergeCell ref="QFK28:QFL28"/>
    <mergeCell ref="QFP28:QFQ28"/>
    <mergeCell ref="QFU28:QFV28"/>
    <mergeCell ref="QFZ28:QGA28"/>
    <mergeCell ref="QGE28:QGF28"/>
    <mergeCell ref="QEL28:QEM28"/>
    <mergeCell ref="QEQ28:QER28"/>
    <mergeCell ref="QEV28:QEW28"/>
    <mergeCell ref="QFA28:QFB28"/>
    <mergeCell ref="QFF28:QFG28"/>
    <mergeCell ref="QDM28:QDN28"/>
    <mergeCell ref="QDR28:QDS28"/>
    <mergeCell ref="QDW28:QDX28"/>
    <mergeCell ref="QEB28:QEC28"/>
    <mergeCell ref="QEG28:QEH28"/>
    <mergeCell ref="QCN28:QCO28"/>
    <mergeCell ref="QCS28:QCT28"/>
    <mergeCell ref="QCX28:QCY28"/>
    <mergeCell ref="QDC28:QDD28"/>
    <mergeCell ref="QDH28:QDI28"/>
    <mergeCell ref="QBO28:QBP28"/>
    <mergeCell ref="QBT28:QBU28"/>
    <mergeCell ref="QBY28:QBZ28"/>
    <mergeCell ref="QCD28:QCE28"/>
    <mergeCell ref="QCI28:QCJ28"/>
    <mergeCell ref="QAP28:QAQ28"/>
    <mergeCell ref="QAU28:QAV28"/>
    <mergeCell ref="QAZ28:QBA28"/>
    <mergeCell ref="QBE28:QBF28"/>
    <mergeCell ref="QBJ28:QBK28"/>
    <mergeCell ref="QNC28:QND28"/>
    <mergeCell ref="QNH28:QNI28"/>
    <mergeCell ref="QNM28:QNN28"/>
    <mergeCell ref="QNR28:QNS28"/>
    <mergeCell ref="QNW28:QNX28"/>
    <mergeCell ref="QMD28:QME28"/>
    <mergeCell ref="QMI28:QMJ28"/>
    <mergeCell ref="QMN28:QMO28"/>
    <mergeCell ref="QMS28:QMT28"/>
    <mergeCell ref="QMX28:QMY28"/>
    <mergeCell ref="QLE28:QLF28"/>
    <mergeCell ref="QLJ28:QLK28"/>
    <mergeCell ref="QLO28:QLP28"/>
    <mergeCell ref="QLT28:QLU28"/>
    <mergeCell ref="QLY28:QLZ28"/>
    <mergeCell ref="QKF28:QKG28"/>
    <mergeCell ref="QKK28:QKL28"/>
    <mergeCell ref="QKP28:QKQ28"/>
    <mergeCell ref="QKU28:QKV28"/>
    <mergeCell ref="QKZ28:QLA28"/>
    <mergeCell ref="QJG28:QJH28"/>
    <mergeCell ref="QJL28:QJM28"/>
    <mergeCell ref="QJQ28:QJR28"/>
    <mergeCell ref="QJV28:QJW28"/>
    <mergeCell ref="QKA28:QKB28"/>
    <mergeCell ref="QIH28:QII28"/>
    <mergeCell ref="QIM28:QIN28"/>
    <mergeCell ref="QIR28:QIS28"/>
    <mergeCell ref="QIW28:QIX28"/>
    <mergeCell ref="QJB28:QJC28"/>
    <mergeCell ref="QHI28:QHJ28"/>
    <mergeCell ref="QHN28:QHO28"/>
    <mergeCell ref="QHS28:QHT28"/>
    <mergeCell ref="QHX28:QHY28"/>
    <mergeCell ref="QIC28:QID28"/>
    <mergeCell ref="QTV28:QTW28"/>
    <mergeCell ref="QUA28:QUB28"/>
    <mergeCell ref="QUF28:QUG28"/>
    <mergeCell ref="QUK28:QUL28"/>
    <mergeCell ref="QUP28:QUQ28"/>
    <mergeCell ref="QSW28:QSX28"/>
    <mergeCell ref="QTB28:QTC28"/>
    <mergeCell ref="QTG28:QTH28"/>
    <mergeCell ref="QTL28:QTM28"/>
    <mergeCell ref="QTQ28:QTR28"/>
    <mergeCell ref="QRX28:QRY28"/>
    <mergeCell ref="QSC28:QSD28"/>
    <mergeCell ref="QSH28:QSI28"/>
    <mergeCell ref="QSM28:QSN28"/>
    <mergeCell ref="QSR28:QSS28"/>
    <mergeCell ref="QQY28:QQZ28"/>
    <mergeCell ref="QRD28:QRE28"/>
    <mergeCell ref="QRI28:QRJ28"/>
    <mergeCell ref="QRN28:QRO28"/>
    <mergeCell ref="QRS28:QRT28"/>
    <mergeCell ref="QPZ28:QQA28"/>
    <mergeCell ref="QQE28:QQF28"/>
    <mergeCell ref="QQJ28:QQK28"/>
    <mergeCell ref="QQO28:QQP28"/>
    <mergeCell ref="QQT28:QQU28"/>
    <mergeCell ref="QPA28:QPB28"/>
    <mergeCell ref="QPF28:QPG28"/>
    <mergeCell ref="QPK28:QPL28"/>
    <mergeCell ref="QPP28:QPQ28"/>
    <mergeCell ref="QPU28:QPV28"/>
    <mergeCell ref="QOB28:QOC28"/>
    <mergeCell ref="QOG28:QOH28"/>
    <mergeCell ref="QOL28:QOM28"/>
    <mergeCell ref="QOQ28:QOR28"/>
    <mergeCell ref="QOV28:QOW28"/>
    <mergeCell ref="RAO28:RAP28"/>
    <mergeCell ref="RAT28:RAU28"/>
    <mergeCell ref="RAY28:RAZ28"/>
    <mergeCell ref="RBD28:RBE28"/>
    <mergeCell ref="RBI28:RBJ28"/>
    <mergeCell ref="QZP28:QZQ28"/>
    <mergeCell ref="QZU28:QZV28"/>
    <mergeCell ref="QZZ28:RAA28"/>
    <mergeCell ref="RAE28:RAF28"/>
    <mergeCell ref="RAJ28:RAK28"/>
    <mergeCell ref="QYQ28:QYR28"/>
    <mergeCell ref="QYV28:QYW28"/>
    <mergeCell ref="QZA28:QZB28"/>
    <mergeCell ref="QZF28:QZG28"/>
    <mergeCell ref="QZK28:QZL28"/>
    <mergeCell ref="QXR28:QXS28"/>
    <mergeCell ref="QXW28:QXX28"/>
    <mergeCell ref="QYB28:QYC28"/>
    <mergeCell ref="QYG28:QYH28"/>
    <mergeCell ref="QYL28:QYM28"/>
    <mergeCell ref="QWS28:QWT28"/>
    <mergeCell ref="QWX28:QWY28"/>
    <mergeCell ref="QXC28:QXD28"/>
    <mergeCell ref="QXH28:QXI28"/>
    <mergeCell ref="QXM28:QXN28"/>
    <mergeCell ref="QVT28:QVU28"/>
    <mergeCell ref="QVY28:QVZ28"/>
    <mergeCell ref="QWD28:QWE28"/>
    <mergeCell ref="QWI28:QWJ28"/>
    <mergeCell ref="QWN28:QWO28"/>
    <mergeCell ref="QUU28:QUV28"/>
    <mergeCell ref="QUZ28:QVA28"/>
    <mergeCell ref="QVE28:QVF28"/>
    <mergeCell ref="QVJ28:QVK28"/>
    <mergeCell ref="QVO28:QVP28"/>
    <mergeCell ref="RHH28:RHI28"/>
    <mergeCell ref="RHM28:RHN28"/>
    <mergeCell ref="RHR28:RHS28"/>
    <mergeCell ref="RHW28:RHX28"/>
    <mergeCell ref="RIB28:RIC28"/>
    <mergeCell ref="RGI28:RGJ28"/>
    <mergeCell ref="RGN28:RGO28"/>
    <mergeCell ref="RGS28:RGT28"/>
    <mergeCell ref="RGX28:RGY28"/>
    <mergeCell ref="RHC28:RHD28"/>
    <mergeCell ref="RFJ28:RFK28"/>
    <mergeCell ref="RFO28:RFP28"/>
    <mergeCell ref="RFT28:RFU28"/>
    <mergeCell ref="RFY28:RFZ28"/>
    <mergeCell ref="RGD28:RGE28"/>
    <mergeCell ref="REK28:REL28"/>
    <mergeCell ref="REP28:REQ28"/>
    <mergeCell ref="REU28:REV28"/>
    <mergeCell ref="REZ28:RFA28"/>
    <mergeCell ref="RFE28:RFF28"/>
    <mergeCell ref="RDL28:RDM28"/>
    <mergeCell ref="RDQ28:RDR28"/>
    <mergeCell ref="RDV28:RDW28"/>
    <mergeCell ref="REA28:REB28"/>
    <mergeCell ref="REF28:REG28"/>
    <mergeCell ref="RCM28:RCN28"/>
    <mergeCell ref="RCR28:RCS28"/>
    <mergeCell ref="RCW28:RCX28"/>
    <mergeCell ref="RDB28:RDC28"/>
    <mergeCell ref="RDG28:RDH28"/>
    <mergeCell ref="RBN28:RBO28"/>
    <mergeCell ref="RBS28:RBT28"/>
    <mergeCell ref="RBX28:RBY28"/>
    <mergeCell ref="RCC28:RCD28"/>
    <mergeCell ref="RCH28:RCI28"/>
    <mergeCell ref="ROA28:ROB28"/>
    <mergeCell ref="ROF28:ROG28"/>
    <mergeCell ref="ROK28:ROL28"/>
    <mergeCell ref="ROP28:ROQ28"/>
    <mergeCell ref="ROU28:ROV28"/>
    <mergeCell ref="RNB28:RNC28"/>
    <mergeCell ref="RNG28:RNH28"/>
    <mergeCell ref="RNL28:RNM28"/>
    <mergeCell ref="RNQ28:RNR28"/>
    <mergeCell ref="RNV28:RNW28"/>
    <mergeCell ref="RMC28:RMD28"/>
    <mergeCell ref="RMH28:RMI28"/>
    <mergeCell ref="RMM28:RMN28"/>
    <mergeCell ref="RMR28:RMS28"/>
    <mergeCell ref="RMW28:RMX28"/>
    <mergeCell ref="RLD28:RLE28"/>
    <mergeCell ref="RLI28:RLJ28"/>
    <mergeCell ref="RLN28:RLO28"/>
    <mergeCell ref="RLS28:RLT28"/>
    <mergeCell ref="RLX28:RLY28"/>
    <mergeCell ref="RKE28:RKF28"/>
    <mergeCell ref="RKJ28:RKK28"/>
    <mergeCell ref="RKO28:RKP28"/>
    <mergeCell ref="RKT28:RKU28"/>
    <mergeCell ref="RKY28:RKZ28"/>
    <mergeCell ref="RJF28:RJG28"/>
    <mergeCell ref="RJK28:RJL28"/>
    <mergeCell ref="RJP28:RJQ28"/>
    <mergeCell ref="RJU28:RJV28"/>
    <mergeCell ref="RJZ28:RKA28"/>
    <mergeCell ref="RIG28:RIH28"/>
    <mergeCell ref="RIL28:RIM28"/>
    <mergeCell ref="RIQ28:RIR28"/>
    <mergeCell ref="RIV28:RIW28"/>
    <mergeCell ref="RJA28:RJB28"/>
    <mergeCell ref="RUT28:RUU28"/>
    <mergeCell ref="RUY28:RUZ28"/>
    <mergeCell ref="RVD28:RVE28"/>
    <mergeCell ref="RVI28:RVJ28"/>
    <mergeCell ref="RVN28:RVO28"/>
    <mergeCell ref="RTU28:RTV28"/>
    <mergeCell ref="RTZ28:RUA28"/>
    <mergeCell ref="RUE28:RUF28"/>
    <mergeCell ref="RUJ28:RUK28"/>
    <mergeCell ref="RUO28:RUP28"/>
    <mergeCell ref="RSV28:RSW28"/>
    <mergeCell ref="RTA28:RTB28"/>
    <mergeCell ref="RTF28:RTG28"/>
    <mergeCell ref="RTK28:RTL28"/>
    <mergeCell ref="RTP28:RTQ28"/>
    <mergeCell ref="RRW28:RRX28"/>
    <mergeCell ref="RSB28:RSC28"/>
    <mergeCell ref="RSG28:RSH28"/>
    <mergeCell ref="RSL28:RSM28"/>
    <mergeCell ref="RSQ28:RSR28"/>
    <mergeCell ref="RQX28:RQY28"/>
    <mergeCell ref="RRC28:RRD28"/>
    <mergeCell ref="RRH28:RRI28"/>
    <mergeCell ref="RRM28:RRN28"/>
    <mergeCell ref="RRR28:RRS28"/>
    <mergeCell ref="RPY28:RPZ28"/>
    <mergeCell ref="RQD28:RQE28"/>
    <mergeCell ref="RQI28:RQJ28"/>
    <mergeCell ref="RQN28:RQO28"/>
    <mergeCell ref="RQS28:RQT28"/>
    <mergeCell ref="ROZ28:RPA28"/>
    <mergeCell ref="RPE28:RPF28"/>
    <mergeCell ref="RPJ28:RPK28"/>
    <mergeCell ref="RPO28:RPP28"/>
    <mergeCell ref="RPT28:RPU28"/>
    <mergeCell ref="SBM28:SBN28"/>
    <mergeCell ref="SBR28:SBS28"/>
    <mergeCell ref="SBW28:SBX28"/>
    <mergeCell ref="SCB28:SCC28"/>
    <mergeCell ref="SCG28:SCH28"/>
    <mergeCell ref="SAN28:SAO28"/>
    <mergeCell ref="SAS28:SAT28"/>
    <mergeCell ref="SAX28:SAY28"/>
    <mergeCell ref="SBC28:SBD28"/>
    <mergeCell ref="SBH28:SBI28"/>
    <mergeCell ref="RZO28:RZP28"/>
    <mergeCell ref="RZT28:RZU28"/>
    <mergeCell ref="RZY28:RZZ28"/>
    <mergeCell ref="SAD28:SAE28"/>
    <mergeCell ref="SAI28:SAJ28"/>
    <mergeCell ref="RYP28:RYQ28"/>
    <mergeCell ref="RYU28:RYV28"/>
    <mergeCell ref="RYZ28:RZA28"/>
    <mergeCell ref="RZE28:RZF28"/>
    <mergeCell ref="RZJ28:RZK28"/>
    <mergeCell ref="RXQ28:RXR28"/>
    <mergeCell ref="RXV28:RXW28"/>
    <mergeCell ref="RYA28:RYB28"/>
    <mergeCell ref="RYF28:RYG28"/>
    <mergeCell ref="RYK28:RYL28"/>
    <mergeCell ref="RWR28:RWS28"/>
    <mergeCell ref="RWW28:RWX28"/>
    <mergeCell ref="RXB28:RXC28"/>
    <mergeCell ref="RXG28:RXH28"/>
    <mergeCell ref="RXL28:RXM28"/>
    <mergeCell ref="RVS28:RVT28"/>
    <mergeCell ref="RVX28:RVY28"/>
    <mergeCell ref="RWC28:RWD28"/>
    <mergeCell ref="RWH28:RWI28"/>
    <mergeCell ref="RWM28:RWN28"/>
    <mergeCell ref="SIF28:SIG28"/>
    <mergeCell ref="SIK28:SIL28"/>
    <mergeCell ref="SIP28:SIQ28"/>
    <mergeCell ref="SIU28:SIV28"/>
    <mergeCell ref="SIZ28:SJA28"/>
    <mergeCell ref="SHG28:SHH28"/>
    <mergeCell ref="SHL28:SHM28"/>
    <mergeCell ref="SHQ28:SHR28"/>
    <mergeCell ref="SHV28:SHW28"/>
    <mergeCell ref="SIA28:SIB28"/>
    <mergeCell ref="SGH28:SGI28"/>
    <mergeCell ref="SGM28:SGN28"/>
    <mergeCell ref="SGR28:SGS28"/>
    <mergeCell ref="SGW28:SGX28"/>
    <mergeCell ref="SHB28:SHC28"/>
    <mergeCell ref="SFI28:SFJ28"/>
    <mergeCell ref="SFN28:SFO28"/>
    <mergeCell ref="SFS28:SFT28"/>
    <mergeCell ref="SFX28:SFY28"/>
    <mergeCell ref="SGC28:SGD28"/>
    <mergeCell ref="SEJ28:SEK28"/>
    <mergeCell ref="SEO28:SEP28"/>
    <mergeCell ref="SET28:SEU28"/>
    <mergeCell ref="SEY28:SEZ28"/>
    <mergeCell ref="SFD28:SFE28"/>
    <mergeCell ref="SDK28:SDL28"/>
    <mergeCell ref="SDP28:SDQ28"/>
    <mergeCell ref="SDU28:SDV28"/>
    <mergeCell ref="SDZ28:SEA28"/>
    <mergeCell ref="SEE28:SEF28"/>
    <mergeCell ref="SCL28:SCM28"/>
    <mergeCell ref="SCQ28:SCR28"/>
    <mergeCell ref="SCV28:SCW28"/>
    <mergeCell ref="SDA28:SDB28"/>
    <mergeCell ref="SDF28:SDG28"/>
    <mergeCell ref="SOY28:SOZ28"/>
    <mergeCell ref="SPD28:SPE28"/>
    <mergeCell ref="SPI28:SPJ28"/>
    <mergeCell ref="SPN28:SPO28"/>
    <mergeCell ref="SPS28:SPT28"/>
    <mergeCell ref="SNZ28:SOA28"/>
    <mergeCell ref="SOE28:SOF28"/>
    <mergeCell ref="SOJ28:SOK28"/>
    <mergeCell ref="SOO28:SOP28"/>
    <mergeCell ref="SOT28:SOU28"/>
    <mergeCell ref="SNA28:SNB28"/>
    <mergeCell ref="SNF28:SNG28"/>
    <mergeCell ref="SNK28:SNL28"/>
    <mergeCell ref="SNP28:SNQ28"/>
    <mergeCell ref="SNU28:SNV28"/>
    <mergeCell ref="SMB28:SMC28"/>
    <mergeCell ref="SMG28:SMH28"/>
    <mergeCell ref="SML28:SMM28"/>
    <mergeCell ref="SMQ28:SMR28"/>
    <mergeCell ref="SMV28:SMW28"/>
    <mergeCell ref="SLC28:SLD28"/>
    <mergeCell ref="SLH28:SLI28"/>
    <mergeCell ref="SLM28:SLN28"/>
    <mergeCell ref="SLR28:SLS28"/>
    <mergeCell ref="SLW28:SLX28"/>
    <mergeCell ref="SKD28:SKE28"/>
    <mergeCell ref="SKI28:SKJ28"/>
    <mergeCell ref="SKN28:SKO28"/>
    <mergeCell ref="SKS28:SKT28"/>
    <mergeCell ref="SKX28:SKY28"/>
    <mergeCell ref="SJE28:SJF28"/>
    <mergeCell ref="SJJ28:SJK28"/>
    <mergeCell ref="SJO28:SJP28"/>
    <mergeCell ref="SJT28:SJU28"/>
    <mergeCell ref="SJY28:SJZ28"/>
    <mergeCell ref="SVR28:SVS28"/>
    <mergeCell ref="SVW28:SVX28"/>
    <mergeCell ref="SWB28:SWC28"/>
    <mergeCell ref="SWG28:SWH28"/>
    <mergeCell ref="SWL28:SWM28"/>
    <mergeCell ref="SUS28:SUT28"/>
    <mergeCell ref="SUX28:SUY28"/>
    <mergeCell ref="SVC28:SVD28"/>
    <mergeCell ref="SVH28:SVI28"/>
    <mergeCell ref="SVM28:SVN28"/>
    <mergeCell ref="STT28:STU28"/>
    <mergeCell ref="STY28:STZ28"/>
    <mergeCell ref="SUD28:SUE28"/>
    <mergeCell ref="SUI28:SUJ28"/>
    <mergeCell ref="SUN28:SUO28"/>
    <mergeCell ref="SSU28:SSV28"/>
    <mergeCell ref="SSZ28:STA28"/>
    <mergeCell ref="STE28:STF28"/>
    <mergeCell ref="STJ28:STK28"/>
    <mergeCell ref="STO28:STP28"/>
    <mergeCell ref="SRV28:SRW28"/>
    <mergeCell ref="SSA28:SSB28"/>
    <mergeCell ref="SSF28:SSG28"/>
    <mergeCell ref="SSK28:SSL28"/>
    <mergeCell ref="SSP28:SSQ28"/>
    <mergeCell ref="SQW28:SQX28"/>
    <mergeCell ref="SRB28:SRC28"/>
    <mergeCell ref="SRG28:SRH28"/>
    <mergeCell ref="SRL28:SRM28"/>
    <mergeCell ref="SRQ28:SRR28"/>
    <mergeCell ref="SPX28:SPY28"/>
    <mergeCell ref="SQC28:SQD28"/>
    <mergeCell ref="SQH28:SQI28"/>
    <mergeCell ref="SQM28:SQN28"/>
    <mergeCell ref="SQR28:SQS28"/>
    <mergeCell ref="TCK28:TCL28"/>
    <mergeCell ref="TCP28:TCQ28"/>
    <mergeCell ref="TCU28:TCV28"/>
    <mergeCell ref="TCZ28:TDA28"/>
    <mergeCell ref="TDE28:TDF28"/>
    <mergeCell ref="TBL28:TBM28"/>
    <mergeCell ref="TBQ28:TBR28"/>
    <mergeCell ref="TBV28:TBW28"/>
    <mergeCell ref="TCA28:TCB28"/>
    <mergeCell ref="TCF28:TCG28"/>
    <mergeCell ref="TAM28:TAN28"/>
    <mergeCell ref="TAR28:TAS28"/>
    <mergeCell ref="TAW28:TAX28"/>
    <mergeCell ref="TBB28:TBC28"/>
    <mergeCell ref="TBG28:TBH28"/>
    <mergeCell ref="SZN28:SZO28"/>
    <mergeCell ref="SZS28:SZT28"/>
    <mergeCell ref="SZX28:SZY28"/>
    <mergeCell ref="TAC28:TAD28"/>
    <mergeCell ref="TAH28:TAI28"/>
    <mergeCell ref="SYO28:SYP28"/>
    <mergeCell ref="SYT28:SYU28"/>
    <mergeCell ref="SYY28:SYZ28"/>
    <mergeCell ref="SZD28:SZE28"/>
    <mergeCell ref="SZI28:SZJ28"/>
    <mergeCell ref="SXP28:SXQ28"/>
    <mergeCell ref="SXU28:SXV28"/>
    <mergeCell ref="SXZ28:SYA28"/>
    <mergeCell ref="SYE28:SYF28"/>
    <mergeCell ref="SYJ28:SYK28"/>
    <mergeCell ref="SWQ28:SWR28"/>
    <mergeCell ref="SWV28:SWW28"/>
    <mergeCell ref="SXA28:SXB28"/>
    <mergeCell ref="SXF28:SXG28"/>
    <mergeCell ref="SXK28:SXL28"/>
    <mergeCell ref="TJD28:TJE28"/>
    <mergeCell ref="TJI28:TJJ28"/>
    <mergeCell ref="TJN28:TJO28"/>
    <mergeCell ref="TJS28:TJT28"/>
    <mergeCell ref="TJX28:TJY28"/>
    <mergeCell ref="TIE28:TIF28"/>
    <mergeCell ref="TIJ28:TIK28"/>
    <mergeCell ref="TIO28:TIP28"/>
    <mergeCell ref="TIT28:TIU28"/>
    <mergeCell ref="TIY28:TIZ28"/>
    <mergeCell ref="THF28:THG28"/>
    <mergeCell ref="THK28:THL28"/>
    <mergeCell ref="THP28:THQ28"/>
    <mergeCell ref="THU28:THV28"/>
    <mergeCell ref="THZ28:TIA28"/>
    <mergeCell ref="TGG28:TGH28"/>
    <mergeCell ref="TGL28:TGM28"/>
    <mergeCell ref="TGQ28:TGR28"/>
    <mergeCell ref="TGV28:TGW28"/>
    <mergeCell ref="THA28:THB28"/>
    <mergeCell ref="TFH28:TFI28"/>
    <mergeCell ref="TFM28:TFN28"/>
    <mergeCell ref="TFR28:TFS28"/>
    <mergeCell ref="TFW28:TFX28"/>
    <mergeCell ref="TGB28:TGC28"/>
    <mergeCell ref="TEI28:TEJ28"/>
    <mergeCell ref="TEN28:TEO28"/>
    <mergeCell ref="TES28:TET28"/>
    <mergeCell ref="TEX28:TEY28"/>
    <mergeCell ref="TFC28:TFD28"/>
    <mergeCell ref="TDJ28:TDK28"/>
    <mergeCell ref="TDO28:TDP28"/>
    <mergeCell ref="TDT28:TDU28"/>
    <mergeCell ref="TDY28:TDZ28"/>
    <mergeCell ref="TED28:TEE28"/>
    <mergeCell ref="TPW28:TPX28"/>
    <mergeCell ref="TQB28:TQC28"/>
    <mergeCell ref="TQG28:TQH28"/>
    <mergeCell ref="TQL28:TQM28"/>
    <mergeCell ref="TQQ28:TQR28"/>
    <mergeCell ref="TOX28:TOY28"/>
    <mergeCell ref="TPC28:TPD28"/>
    <mergeCell ref="TPH28:TPI28"/>
    <mergeCell ref="TPM28:TPN28"/>
    <mergeCell ref="TPR28:TPS28"/>
    <mergeCell ref="TNY28:TNZ28"/>
    <mergeCell ref="TOD28:TOE28"/>
    <mergeCell ref="TOI28:TOJ28"/>
    <mergeCell ref="TON28:TOO28"/>
    <mergeCell ref="TOS28:TOT28"/>
    <mergeCell ref="TMZ28:TNA28"/>
    <mergeCell ref="TNE28:TNF28"/>
    <mergeCell ref="TNJ28:TNK28"/>
    <mergeCell ref="TNO28:TNP28"/>
    <mergeCell ref="TNT28:TNU28"/>
    <mergeCell ref="TMA28:TMB28"/>
    <mergeCell ref="TMF28:TMG28"/>
    <mergeCell ref="TMK28:TML28"/>
    <mergeCell ref="TMP28:TMQ28"/>
    <mergeCell ref="TMU28:TMV28"/>
    <mergeCell ref="TLB28:TLC28"/>
    <mergeCell ref="TLG28:TLH28"/>
    <mergeCell ref="TLL28:TLM28"/>
    <mergeCell ref="TLQ28:TLR28"/>
    <mergeCell ref="TLV28:TLW28"/>
    <mergeCell ref="TKC28:TKD28"/>
    <mergeCell ref="TKH28:TKI28"/>
    <mergeCell ref="TKM28:TKN28"/>
    <mergeCell ref="TKR28:TKS28"/>
    <mergeCell ref="TKW28:TKX28"/>
    <mergeCell ref="TWP28:TWQ28"/>
    <mergeCell ref="TWU28:TWV28"/>
    <mergeCell ref="TWZ28:TXA28"/>
    <mergeCell ref="TXE28:TXF28"/>
    <mergeCell ref="TXJ28:TXK28"/>
    <mergeCell ref="TVQ28:TVR28"/>
    <mergeCell ref="TVV28:TVW28"/>
    <mergeCell ref="TWA28:TWB28"/>
    <mergeCell ref="TWF28:TWG28"/>
    <mergeCell ref="TWK28:TWL28"/>
    <mergeCell ref="TUR28:TUS28"/>
    <mergeCell ref="TUW28:TUX28"/>
    <mergeCell ref="TVB28:TVC28"/>
    <mergeCell ref="TVG28:TVH28"/>
    <mergeCell ref="TVL28:TVM28"/>
    <mergeCell ref="TTS28:TTT28"/>
    <mergeCell ref="TTX28:TTY28"/>
    <mergeCell ref="TUC28:TUD28"/>
    <mergeCell ref="TUH28:TUI28"/>
    <mergeCell ref="TUM28:TUN28"/>
    <mergeCell ref="TST28:TSU28"/>
    <mergeCell ref="TSY28:TSZ28"/>
    <mergeCell ref="TTD28:TTE28"/>
    <mergeCell ref="TTI28:TTJ28"/>
    <mergeCell ref="TTN28:TTO28"/>
    <mergeCell ref="TRU28:TRV28"/>
    <mergeCell ref="TRZ28:TSA28"/>
    <mergeCell ref="TSE28:TSF28"/>
    <mergeCell ref="TSJ28:TSK28"/>
    <mergeCell ref="TSO28:TSP28"/>
    <mergeCell ref="TQV28:TQW28"/>
    <mergeCell ref="TRA28:TRB28"/>
    <mergeCell ref="TRF28:TRG28"/>
    <mergeCell ref="TRK28:TRL28"/>
    <mergeCell ref="TRP28:TRQ28"/>
    <mergeCell ref="UDI28:UDJ28"/>
    <mergeCell ref="UDN28:UDO28"/>
    <mergeCell ref="UDS28:UDT28"/>
    <mergeCell ref="UDX28:UDY28"/>
    <mergeCell ref="UEC28:UED28"/>
    <mergeCell ref="UCJ28:UCK28"/>
    <mergeCell ref="UCO28:UCP28"/>
    <mergeCell ref="UCT28:UCU28"/>
    <mergeCell ref="UCY28:UCZ28"/>
    <mergeCell ref="UDD28:UDE28"/>
    <mergeCell ref="UBK28:UBL28"/>
    <mergeCell ref="UBP28:UBQ28"/>
    <mergeCell ref="UBU28:UBV28"/>
    <mergeCell ref="UBZ28:UCA28"/>
    <mergeCell ref="UCE28:UCF28"/>
    <mergeCell ref="UAL28:UAM28"/>
    <mergeCell ref="UAQ28:UAR28"/>
    <mergeCell ref="UAV28:UAW28"/>
    <mergeCell ref="UBA28:UBB28"/>
    <mergeCell ref="UBF28:UBG28"/>
    <mergeCell ref="TZM28:TZN28"/>
    <mergeCell ref="TZR28:TZS28"/>
    <mergeCell ref="TZW28:TZX28"/>
    <mergeCell ref="UAB28:UAC28"/>
    <mergeCell ref="UAG28:UAH28"/>
    <mergeCell ref="TYN28:TYO28"/>
    <mergeCell ref="TYS28:TYT28"/>
    <mergeCell ref="TYX28:TYY28"/>
    <mergeCell ref="TZC28:TZD28"/>
    <mergeCell ref="TZH28:TZI28"/>
    <mergeCell ref="TXO28:TXP28"/>
    <mergeCell ref="TXT28:TXU28"/>
    <mergeCell ref="TXY28:TXZ28"/>
    <mergeCell ref="TYD28:TYE28"/>
    <mergeCell ref="TYI28:TYJ28"/>
    <mergeCell ref="UKB28:UKC28"/>
    <mergeCell ref="UKG28:UKH28"/>
    <mergeCell ref="UKL28:UKM28"/>
    <mergeCell ref="UKQ28:UKR28"/>
    <mergeCell ref="UKV28:UKW28"/>
    <mergeCell ref="UJC28:UJD28"/>
    <mergeCell ref="UJH28:UJI28"/>
    <mergeCell ref="UJM28:UJN28"/>
    <mergeCell ref="UJR28:UJS28"/>
    <mergeCell ref="UJW28:UJX28"/>
    <mergeCell ref="UID28:UIE28"/>
    <mergeCell ref="UII28:UIJ28"/>
    <mergeCell ref="UIN28:UIO28"/>
    <mergeCell ref="UIS28:UIT28"/>
    <mergeCell ref="UIX28:UIY28"/>
    <mergeCell ref="UHE28:UHF28"/>
    <mergeCell ref="UHJ28:UHK28"/>
    <mergeCell ref="UHO28:UHP28"/>
    <mergeCell ref="UHT28:UHU28"/>
    <mergeCell ref="UHY28:UHZ28"/>
    <mergeCell ref="UGF28:UGG28"/>
    <mergeCell ref="UGK28:UGL28"/>
    <mergeCell ref="UGP28:UGQ28"/>
    <mergeCell ref="UGU28:UGV28"/>
    <mergeCell ref="UGZ28:UHA28"/>
    <mergeCell ref="UFG28:UFH28"/>
    <mergeCell ref="UFL28:UFM28"/>
    <mergeCell ref="UFQ28:UFR28"/>
    <mergeCell ref="UFV28:UFW28"/>
    <mergeCell ref="UGA28:UGB28"/>
    <mergeCell ref="UEH28:UEI28"/>
    <mergeCell ref="UEM28:UEN28"/>
    <mergeCell ref="UER28:UES28"/>
    <mergeCell ref="UEW28:UEX28"/>
    <mergeCell ref="UFB28:UFC28"/>
    <mergeCell ref="UQU28:UQV28"/>
    <mergeCell ref="UQZ28:URA28"/>
    <mergeCell ref="URE28:URF28"/>
    <mergeCell ref="URJ28:URK28"/>
    <mergeCell ref="URO28:URP28"/>
    <mergeCell ref="UPV28:UPW28"/>
    <mergeCell ref="UQA28:UQB28"/>
    <mergeCell ref="UQF28:UQG28"/>
    <mergeCell ref="UQK28:UQL28"/>
    <mergeCell ref="UQP28:UQQ28"/>
    <mergeCell ref="UOW28:UOX28"/>
    <mergeCell ref="UPB28:UPC28"/>
    <mergeCell ref="UPG28:UPH28"/>
    <mergeCell ref="UPL28:UPM28"/>
    <mergeCell ref="UPQ28:UPR28"/>
    <mergeCell ref="UNX28:UNY28"/>
    <mergeCell ref="UOC28:UOD28"/>
    <mergeCell ref="UOH28:UOI28"/>
    <mergeCell ref="UOM28:UON28"/>
    <mergeCell ref="UOR28:UOS28"/>
    <mergeCell ref="UMY28:UMZ28"/>
    <mergeCell ref="UND28:UNE28"/>
    <mergeCell ref="UNI28:UNJ28"/>
    <mergeCell ref="UNN28:UNO28"/>
    <mergeCell ref="UNS28:UNT28"/>
    <mergeCell ref="ULZ28:UMA28"/>
    <mergeCell ref="UME28:UMF28"/>
    <mergeCell ref="UMJ28:UMK28"/>
    <mergeCell ref="UMO28:UMP28"/>
    <mergeCell ref="UMT28:UMU28"/>
    <mergeCell ref="ULA28:ULB28"/>
    <mergeCell ref="ULF28:ULG28"/>
    <mergeCell ref="ULK28:ULL28"/>
    <mergeCell ref="ULP28:ULQ28"/>
    <mergeCell ref="ULU28:ULV28"/>
    <mergeCell ref="UXN28:UXO28"/>
    <mergeCell ref="UXS28:UXT28"/>
    <mergeCell ref="UXX28:UXY28"/>
    <mergeCell ref="UYC28:UYD28"/>
    <mergeCell ref="UYH28:UYI28"/>
    <mergeCell ref="UWO28:UWP28"/>
    <mergeCell ref="UWT28:UWU28"/>
    <mergeCell ref="UWY28:UWZ28"/>
    <mergeCell ref="UXD28:UXE28"/>
    <mergeCell ref="UXI28:UXJ28"/>
    <mergeCell ref="UVP28:UVQ28"/>
    <mergeCell ref="UVU28:UVV28"/>
    <mergeCell ref="UVZ28:UWA28"/>
    <mergeCell ref="UWE28:UWF28"/>
    <mergeCell ref="UWJ28:UWK28"/>
    <mergeCell ref="UUQ28:UUR28"/>
    <mergeCell ref="UUV28:UUW28"/>
    <mergeCell ref="UVA28:UVB28"/>
    <mergeCell ref="UVF28:UVG28"/>
    <mergeCell ref="UVK28:UVL28"/>
    <mergeCell ref="UTR28:UTS28"/>
    <mergeCell ref="UTW28:UTX28"/>
    <mergeCell ref="UUB28:UUC28"/>
    <mergeCell ref="UUG28:UUH28"/>
    <mergeCell ref="UUL28:UUM28"/>
    <mergeCell ref="USS28:UST28"/>
    <mergeCell ref="USX28:USY28"/>
    <mergeCell ref="UTC28:UTD28"/>
    <mergeCell ref="UTH28:UTI28"/>
    <mergeCell ref="UTM28:UTN28"/>
    <mergeCell ref="URT28:URU28"/>
    <mergeCell ref="URY28:URZ28"/>
    <mergeCell ref="USD28:USE28"/>
    <mergeCell ref="USI28:USJ28"/>
    <mergeCell ref="USN28:USO28"/>
    <mergeCell ref="VEG28:VEH28"/>
    <mergeCell ref="VEL28:VEM28"/>
    <mergeCell ref="VEQ28:VER28"/>
    <mergeCell ref="VEV28:VEW28"/>
    <mergeCell ref="VFA28:VFB28"/>
    <mergeCell ref="VDH28:VDI28"/>
    <mergeCell ref="VDM28:VDN28"/>
    <mergeCell ref="VDR28:VDS28"/>
    <mergeCell ref="VDW28:VDX28"/>
    <mergeCell ref="VEB28:VEC28"/>
    <mergeCell ref="VCI28:VCJ28"/>
    <mergeCell ref="VCN28:VCO28"/>
    <mergeCell ref="VCS28:VCT28"/>
    <mergeCell ref="VCX28:VCY28"/>
    <mergeCell ref="VDC28:VDD28"/>
    <mergeCell ref="VBJ28:VBK28"/>
    <mergeCell ref="VBO28:VBP28"/>
    <mergeCell ref="VBT28:VBU28"/>
    <mergeCell ref="VBY28:VBZ28"/>
    <mergeCell ref="VCD28:VCE28"/>
    <mergeCell ref="VAK28:VAL28"/>
    <mergeCell ref="VAP28:VAQ28"/>
    <mergeCell ref="VAU28:VAV28"/>
    <mergeCell ref="VAZ28:VBA28"/>
    <mergeCell ref="VBE28:VBF28"/>
    <mergeCell ref="UZL28:UZM28"/>
    <mergeCell ref="UZQ28:UZR28"/>
    <mergeCell ref="UZV28:UZW28"/>
    <mergeCell ref="VAA28:VAB28"/>
    <mergeCell ref="VAF28:VAG28"/>
    <mergeCell ref="UYM28:UYN28"/>
    <mergeCell ref="UYR28:UYS28"/>
    <mergeCell ref="UYW28:UYX28"/>
    <mergeCell ref="UZB28:UZC28"/>
    <mergeCell ref="UZG28:UZH28"/>
    <mergeCell ref="VKZ28:VLA28"/>
    <mergeCell ref="VLE28:VLF28"/>
    <mergeCell ref="VLJ28:VLK28"/>
    <mergeCell ref="VLO28:VLP28"/>
    <mergeCell ref="VLT28:VLU28"/>
    <mergeCell ref="VKA28:VKB28"/>
    <mergeCell ref="VKF28:VKG28"/>
    <mergeCell ref="VKK28:VKL28"/>
    <mergeCell ref="VKP28:VKQ28"/>
    <mergeCell ref="VKU28:VKV28"/>
    <mergeCell ref="VJB28:VJC28"/>
    <mergeCell ref="VJG28:VJH28"/>
    <mergeCell ref="VJL28:VJM28"/>
    <mergeCell ref="VJQ28:VJR28"/>
    <mergeCell ref="VJV28:VJW28"/>
    <mergeCell ref="VIC28:VID28"/>
    <mergeCell ref="VIH28:VII28"/>
    <mergeCell ref="VIM28:VIN28"/>
    <mergeCell ref="VIR28:VIS28"/>
    <mergeCell ref="VIW28:VIX28"/>
    <mergeCell ref="VHD28:VHE28"/>
    <mergeCell ref="VHI28:VHJ28"/>
    <mergeCell ref="VHN28:VHO28"/>
    <mergeCell ref="VHS28:VHT28"/>
    <mergeCell ref="VHX28:VHY28"/>
    <mergeCell ref="VGE28:VGF28"/>
    <mergeCell ref="VGJ28:VGK28"/>
    <mergeCell ref="VGO28:VGP28"/>
    <mergeCell ref="VGT28:VGU28"/>
    <mergeCell ref="VGY28:VGZ28"/>
    <mergeCell ref="VFF28:VFG28"/>
    <mergeCell ref="VFK28:VFL28"/>
    <mergeCell ref="VFP28:VFQ28"/>
    <mergeCell ref="VFU28:VFV28"/>
    <mergeCell ref="VFZ28:VGA28"/>
    <mergeCell ref="VRS28:VRT28"/>
    <mergeCell ref="VRX28:VRY28"/>
    <mergeCell ref="VSC28:VSD28"/>
    <mergeCell ref="VSH28:VSI28"/>
    <mergeCell ref="VSM28:VSN28"/>
    <mergeCell ref="VQT28:VQU28"/>
    <mergeCell ref="VQY28:VQZ28"/>
    <mergeCell ref="VRD28:VRE28"/>
    <mergeCell ref="VRI28:VRJ28"/>
    <mergeCell ref="VRN28:VRO28"/>
    <mergeCell ref="VPU28:VPV28"/>
    <mergeCell ref="VPZ28:VQA28"/>
    <mergeCell ref="VQE28:VQF28"/>
    <mergeCell ref="VQJ28:VQK28"/>
    <mergeCell ref="VQO28:VQP28"/>
    <mergeCell ref="VOV28:VOW28"/>
    <mergeCell ref="VPA28:VPB28"/>
    <mergeCell ref="VPF28:VPG28"/>
    <mergeCell ref="VPK28:VPL28"/>
    <mergeCell ref="VPP28:VPQ28"/>
    <mergeCell ref="VNW28:VNX28"/>
    <mergeCell ref="VOB28:VOC28"/>
    <mergeCell ref="VOG28:VOH28"/>
    <mergeCell ref="VOL28:VOM28"/>
    <mergeCell ref="VOQ28:VOR28"/>
    <mergeCell ref="VMX28:VMY28"/>
    <mergeCell ref="VNC28:VND28"/>
    <mergeCell ref="VNH28:VNI28"/>
    <mergeCell ref="VNM28:VNN28"/>
    <mergeCell ref="VNR28:VNS28"/>
    <mergeCell ref="VLY28:VLZ28"/>
    <mergeCell ref="VMD28:VME28"/>
    <mergeCell ref="VMI28:VMJ28"/>
    <mergeCell ref="VMN28:VMO28"/>
    <mergeCell ref="VMS28:VMT28"/>
    <mergeCell ref="VYL28:VYM28"/>
    <mergeCell ref="VYQ28:VYR28"/>
    <mergeCell ref="VYV28:VYW28"/>
    <mergeCell ref="VZA28:VZB28"/>
    <mergeCell ref="VZF28:VZG28"/>
    <mergeCell ref="VXM28:VXN28"/>
    <mergeCell ref="VXR28:VXS28"/>
    <mergeCell ref="VXW28:VXX28"/>
    <mergeCell ref="VYB28:VYC28"/>
    <mergeCell ref="VYG28:VYH28"/>
    <mergeCell ref="VWN28:VWO28"/>
    <mergeCell ref="VWS28:VWT28"/>
    <mergeCell ref="VWX28:VWY28"/>
    <mergeCell ref="VXC28:VXD28"/>
    <mergeCell ref="VXH28:VXI28"/>
    <mergeCell ref="VVO28:VVP28"/>
    <mergeCell ref="VVT28:VVU28"/>
    <mergeCell ref="VVY28:VVZ28"/>
    <mergeCell ref="VWD28:VWE28"/>
    <mergeCell ref="VWI28:VWJ28"/>
    <mergeCell ref="VUP28:VUQ28"/>
    <mergeCell ref="VUU28:VUV28"/>
    <mergeCell ref="VUZ28:VVA28"/>
    <mergeCell ref="VVE28:VVF28"/>
    <mergeCell ref="VVJ28:VVK28"/>
    <mergeCell ref="VTQ28:VTR28"/>
    <mergeCell ref="VTV28:VTW28"/>
    <mergeCell ref="VUA28:VUB28"/>
    <mergeCell ref="VUF28:VUG28"/>
    <mergeCell ref="VUK28:VUL28"/>
    <mergeCell ref="VSR28:VSS28"/>
    <mergeCell ref="VSW28:VSX28"/>
    <mergeCell ref="VTB28:VTC28"/>
    <mergeCell ref="VTG28:VTH28"/>
    <mergeCell ref="VTL28:VTM28"/>
    <mergeCell ref="WFE28:WFF28"/>
    <mergeCell ref="WFJ28:WFK28"/>
    <mergeCell ref="WFO28:WFP28"/>
    <mergeCell ref="WFT28:WFU28"/>
    <mergeCell ref="WFY28:WFZ28"/>
    <mergeCell ref="WEF28:WEG28"/>
    <mergeCell ref="WEK28:WEL28"/>
    <mergeCell ref="WEP28:WEQ28"/>
    <mergeCell ref="WEU28:WEV28"/>
    <mergeCell ref="WEZ28:WFA28"/>
    <mergeCell ref="WDG28:WDH28"/>
    <mergeCell ref="WDL28:WDM28"/>
    <mergeCell ref="WDQ28:WDR28"/>
    <mergeCell ref="WDV28:WDW28"/>
    <mergeCell ref="WEA28:WEB28"/>
    <mergeCell ref="WCH28:WCI28"/>
    <mergeCell ref="WCM28:WCN28"/>
    <mergeCell ref="WCR28:WCS28"/>
    <mergeCell ref="WCW28:WCX28"/>
    <mergeCell ref="WDB28:WDC28"/>
    <mergeCell ref="WBI28:WBJ28"/>
    <mergeCell ref="WBN28:WBO28"/>
    <mergeCell ref="WBS28:WBT28"/>
    <mergeCell ref="WBX28:WBY28"/>
    <mergeCell ref="WCC28:WCD28"/>
    <mergeCell ref="WAJ28:WAK28"/>
    <mergeCell ref="WAO28:WAP28"/>
    <mergeCell ref="WAT28:WAU28"/>
    <mergeCell ref="WAY28:WAZ28"/>
    <mergeCell ref="WBD28:WBE28"/>
    <mergeCell ref="VZK28:VZL28"/>
    <mergeCell ref="VZP28:VZQ28"/>
    <mergeCell ref="VZU28:VZV28"/>
    <mergeCell ref="VZZ28:WAA28"/>
    <mergeCell ref="WAE28:WAF28"/>
    <mergeCell ref="WLX28:WLY28"/>
    <mergeCell ref="WMC28:WMD28"/>
    <mergeCell ref="WMH28:WMI28"/>
    <mergeCell ref="WMM28:WMN28"/>
    <mergeCell ref="WMR28:WMS28"/>
    <mergeCell ref="WKY28:WKZ28"/>
    <mergeCell ref="WLD28:WLE28"/>
    <mergeCell ref="WLI28:WLJ28"/>
    <mergeCell ref="WLN28:WLO28"/>
    <mergeCell ref="WLS28:WLT28"/>
    <mergeCell ref="WJZ28:WKA28"/>
    <mergeCell ref="WKE28:WKF28"/>
    <mergeCell ref="WKJ28:WKK28"/>
    <mergeCell ref="WKO28:WKP28"/>
    <mergeCell ref="WKT28:WKU28"/>
    <mergeCell ref="WJA28:WJB28"/>
    <mergeCell ref="WJF28:WJG28"/>
    <mergeCell ref="WJK28:WJL28"/>
    <mergeCell ref="WJP28:WJQ28"/>
    <mergeCell ref="WJU28:WJV28"/>
    <mergeCell ref="WIB28:WIC28"/>
    <mergeCell ref="WIG28:WIH28"/>
    <mergeCell ref="WIL28:WIM28"/>
    <mergeCell ref="WIQ28:WIR28"/>
    <mergeCell ref="WIV28:WIW28"/>
    <mergeCell ref="WHC28:WHD28"/>
    <mergeCell ref="WHH28:WHI28"/>
    <mergeCell ref="WHM28:WHN28"/>
    <mergeCell ref="WHR28:WHS28"/>
    <mergeCell ref="WHW28:WHX28"/>
    <mergeCell ref="WGD28:WGE28"/>
    <mergeCell ref="WGI28:WGJ28"/>
    <mergeCell ref="WGN28:WGO28"/>
    <mergeCell ref="WGS28:WGT28"/>
    <mergeCell ref="WGX28:WGY28"/>
    <mergeCell ref="WUJ28:WUK28"/>
    <mergeCell ref="WSQ28:WSR28"/>
    <mergeCell ref="WSV28:WSW28"/>
    <mergeCell ref="WTA28:WTB28"/>
    <mergeCell ref="WTF28:WTG28"/>
    <mergeCell ref="WTK28:WTL28"/>
    <mergeCell ref="WRR28:WRS28"/>
    <mergeCell ref="WRW28:WRX28"/>
    <mergeCell ref="WSB28:WSC28"/>
    <mergeCell ref="WSG28:WSH28"/>
    <mergeCell ref="WSL28:WSM28"/>
    <mergeCell ref="WQS28:WQT28"/>
    <mergeCell ref="WQX28:WQY28"/>
    <mergeCell ref="WRC28:WRD28"/>
    <mergeCell ref="WRH28:WRI28"/>
    <mergeCell ref="WRM28:WRN28"/>
    <mergeCell ref="WPT28:WPU28"/>
    <mergeCell ref="WPY28:WPZ28"/>
    <mergeCell ref="WQD28:WQE28"/>
    <mergeCell ref="WQI28:WQJ28"/>
    <mergeCell ref="WQN28:WQO28"/>
    <mergeCell ref="WOU28:WOV28"/>
    <mergeCell ref="WOZ28:WPA28"/>
    <mergeCell ref="WPE28:WPF28"/>
    <mergeCell ref="WPJ28:WPK28"/>
    <mergeCell ref="WPO28:WPP28"/>
    <mergeCell ref="WNV28:WNW28"/>
    <mergeCell ref="WOA28:WOB28"/>
    <mergeCell ref="WOF28:WOG28"/>
    <mergeCell ref="WOK28:WOL28"/>
    <mergeCell ref="WOP28:WOQ28"/>
    <mergeCell ref="WMW28:WMX28"/>
    <mergeCell ref="WNB28:WNC28"/>
    <mergeCell ref="WNG28:WNH28"/>
    <mergeCell ref="WNL28:WNM28"/>
    <mergeCell ref="WNQ28:WNR28"/>
    <mergeCell ref="N29:O29"/>
    <mergeCell ref="S29:T29"/>
    <mergeCell ref="X29:Y29"/>
    <mergeCell ref="AC29:AD29"/>
    <mergeCell ref="XEE28:XEF28"/>
    <mergeCell ref="XEJ28:XEK28"/>
    <mergeCell ref="XEO28:XEP28"/>
    <mergeCell ref="XET28:XEU28"/>
    <mergeCell ref="XEY28:XEZ28"/>
    <mergeCell ref="XDF28:XDG28"/>
    <mergeCell ref="XDK28:XDL28"/>
    <mergeCell ref="XDP28:XDQ28"/>
    <mergeCell ref="XDU28:XDV28"/>
    <mergeCell ref="XDZ28:XEA28"/>
    <mergeCell ref="XCG28:XCH28"/>
    <mergeCell ref="XCL28:XCM28"/>
    <mergeCell ref="XCQ28:XCR28"/>
    <mergeCell ref="XCV28:XCW28"/>
    <mergeCell ref="XDA28:XDB28"/>
    <mergeCell ref="XBH28:XBI28"/>
    <mergeCell ref="XBM28:XBN28"/>
    <mergeCell ref="XBR28:XBS28"/>
    <mergeCell ref="XBW28:XBX28"/>
    <mergeCell ref="XCB28:XCC28"/>
    <mergeCell ref="XAI28:XAJ28"/>
    <mergeCell ref="XAN28:XAO28"/>
    <mergeCell ref="XAS28:XAT28"/>
    <mergeCell ref="XAX28:XAY28"/>
    <mergeCell ref="XBC28:XBD28"/>
    <mergeCell ref="WZJ28:WZK28"/>
    <mergeCell ref="WZO28:WZP28"/>
    <mergeCell ref="WZT28:WZU28"/>
    <mergeCell ref="WZY28:WZZ28"/>
    <mergeCell ref="XAD28:XAE28"/>
    <mergeCell ref="WYK28:WYL28"/>
    <mergeCell ref="WYP28:WYQ28"/>
    <mergeCell ref="WYU28:WYV28"/>
    <mergeCell ref="WYZ28:WZA28"/>
    <mergeCell ref="WZE28:WZF28"/>
    <mergeCell ref="WXL28:WXM28"/>
    <mergeCell ref="WXQ28:WXR28"/>
    <mergeCell ref="WXV28:WXW28"/>
    <mergeCell ref="WYA28:WYB28"/>
    <mergeCell ref="WYF28:WYG28"/>
    <mergeCell ref="WWM28:WWN28"/>
    <mergeCell ref="WWR28:WWS28"/>
    <mergeCell ref="WWW28:WWX28"/>
    <mergeCell ref="WXB28:WXC28"/>
    <mergeCell ref="WXG28:WXH28"/>
    <mergeCell ref="WVN28:WVO28"/>
    <mergeCell ref="WVS28:WVT28"/>
    <mergeCell ref="WVX28:WVY28"/>
    <mergeCell ref="WWC28:WWD28"/>
    <mergeCell ref="WWH28:WWI28"/>
    <mergeCell ref="WUO28:WUP28"/>
    <mergeCell ref="WUT28:WUU28"/>
    <mergeCell ref="WUY28:WUZ28"/>
    <mergeCell ref="WVD28:WVE28"/>
    <mergeCell ref="WVI28:WVJ28"/>
    <mergeCell ref="WTP28:WTQ28"/>
    <mergeCell ref="WTU28:WTV28"/>
    <mergeCell ref="WTZ28:WUA28"/>
    <mergeCell ref="WUE28:WUF28"/>
    <mergeCell ref="GB29:GC29"/>
    <mergeCell ref="GG29:GH29"/>
    <mergeCell ref="GL29:GM29"/>
    <mergeCell ref="GQ29:GR29"/>
    <mergeCell ref="GV29:GW29"/>
    <mergeCell ref="FC29:FD29"/>
    <mergeCell ref="FH29:FI29"/>
    <mergeCell ref="FM29:FN29"/>
    <mergeCell ref="FR29:FS29"/>
    <mergeCell ref="FW29:FX29"/>
    <mergeCell ref="ED29:EE29"/>
    <mergeCell ref="EI29:EJ29"/>
    <mergeCell ref="EN29:EO29"/>
    <mergeCell ref="ES29:ET29"/>
    <mergeCell ref="EX29:EY29"/>
    <mergeCell ref="DE29:DF29"/>
    <mergeCell ref="DJ29:DK29"/>
    <mergeCell ref="DO29:DP29"/>
    <mergeCell ref="DT29:DU29"/>
    <mergeCell ref="DY29:DZ29"/>
    <mergeCell ref="CF29:CG29"/>
    <mergeCell ref="CK29:CL29"/>
    <mergeCell ref="CP29:CQ29"/>
    <mergeCell ref="CU29:CV29"/>
    <mergeCell ref="CZ29:DA29"/>
    <mergeCell ref="BG29:BH29"/>
    <mergeCell ref="BL29:BM29"/>
    <mergeCell ref="BQ29:BR29"/>
    <mergeCell ref="BV29:BW29"/>
    <mergeCell ref="CA29:CB29"/>
    <mergeCell ref="AH29:AI29"/>
    <mergeCell ref="AM29:AN29"/>
    <mergeCell ref="AR29:AS29"/>
    <mergeCell ref="AW29:AX29"/>
    <mergeCell ref="BB29:BC29"/>
    <mergeCell ref="MU29:MV29"/>
    <mergeCell ref="MZ29:NA29"/>
    <mergeCell ref="NE29:NF29"/>
    <mergeCell ref="NJ29:NK29"/>
    <mergeCell ref="NO29:NP29"/>
    <mergeCell ref="LV29:LW29"/>
    <mergeCell ref="MA29:MB29"/>
    <mergeCell ref="MF29:MG29"/>
    <mergeCell ref="MK29:ML29"/>
    <mergeCell ref="MP29:MQ29"/>
    <mergeCell ref="KW29:KX29"/>
    <mergeCell ref="LB29:LC29"/>
    <mergeCell ref="LG29:LH29"/>
    <mergeCell ref="LL29:LM29"/>
    <mergeCell ref="LQ29:LR29"/>
    <mergeCell ref="JX29:JY29"/>
    <mergeCell ref="KC29:KD29"/>
    <mergeCell ref="KH29:KI29"/>
    <mergeCell ref="KM29:KN29"/>
    <mergeCell ref="KR29:KS29"/>
    <mergeCell ref="IY29:IZ29"/>
    <mergeCell ref="JD29:JE29"/>
    <mergeCell ref="JI29:JJ29"/>
    <mergeCell ref="JN29:JO29"/>
    <mergeCell ref="JS29:JT29"/>
    <mergeCell ref="HZ29:IA29"/>
    <mergeCell ref="IE29:IF29"/>
    <mergeCell ref="IJ29:IK29"/>
    <mergeCell ref="IO29:IP29"/>
    <mergeCell ref="IT29:IU29"/>
    <mergeCell ref="HA29:HB29"/>
    <mergeCell ref="HF29:HG29"/>
    <mergeCell ref="HK29:HL29"/>
    <mergeCell ref="HP29:HQ29"/>
    <mergeCell ref="HU29:HV29"/>
    <mergeCell ref="TN29:TO29"/>
    <mergeCell ref="TS29:TT29"/>
    <mergeCell ref="TX29:TY29"/>
    <mergeCell ref="UC29:UD29"/>
    <mergeCell ref="UH29:UI29"/>
    <mergeCell ref="SO29:SP29"/>
    <mergeCell ref="ST29:SU29"/>
    <mergeCell ref="SY29:SZ29"/>
    <mergeCell ref="TD29:TE29"/>
    <mergeCell ref="TI29:TJ29"/>
    <mergeCell ref="RP29:RQ29"/>
    <mergeCell ref="RU29:RV29"/>
    <mergeCell ref="RZ29:SA29"/>
    <mergeCell ref="SE29:SF29"/>
    <mergeCell ref="SJ29:SK29"/>
    <mergeCell ref="QQ29:QR29"/>
    <mergeCell ref="QV29:QW29"/>
    <mergeCell ref="RA29:RB29"/>
    <mergeCell ref="RF29:RG29"/>
    <mergeCell ref="RK29:RL29"/>
    <mergeCell ref="PR29:PS29"/>
    <mergeCell ref="PW29:PX29"/>
    <mergeCell ref="QB29:QC29"/>
    <mergeCell ref="QG29:QH29"/>
    <mergeCell ref="QL29:QM29"/>
    <mergeCell ref="OS29:OT29"/>
    <mergeCell ref="OX29:OY29"/>
    <mergeCell ref="PC29:PD29"/>
    <mergeCell ref="PH29:PI29"/>
    <mergeCell ref="PM29:PN29"/>
    <mergeCell ref="NT29:NU29"/>
    <mergeCell ref="NY29:NZ29"/>
    <mergeCell ref="OD29:OE29"/>
    <mergeCell ref="OI29:OJ29"/>
    <mergeCell ref="ON29:OO29"/>
    <mergeCell ref="AAG29:AAH29"/>
    <mergeCell ref="AAL29:AAM29"/>
    <mergeCell ref="AAQ29:AAR29"/>
    <mergeCell ref="AAV29:AAW29"/>
    <mergeCell ref="ABA29:ABB29"/>
    <mergeCell ref="ZH29:ZI29"/>
    <mergeCell ref="ZM29:ZN29"/>
    <mergeCell ref="ZR29:ZS29"/>
    <mergeCell ref="ZW29:ZX29"/>
    <mergeCell ref="AAB29:AAC29"/>
    <mergeCell ref="YI29:YJ29"/>
    <mergeCell ref="YN29:YO29"/>
    <mergeCell ref="YS29:YT29"/>
    <mergeCell ref="YX29:YY29"/>
    <mergeCell ref="ZC29:ZD29"/>
    <mergeCell ref="XJ29:XK29"/>
    <mergeCell ref="XO29:XP29"/>
    <mergeCell ref="XT29:XU29"/>
    <mergeCell ref="XY29:XZ29"/>
    <mergeCell ref="YD29:YE29"/>
    <mergeCell ref="WK29:WL29"/>
    <mergeCell ref="WP29:WQ29"/>
    <mergeCell ref="WU29:WV29"/>
    <mergeCell ref="WZ29:XA29"/>
    <mergeCell ref="XE29:XF29"/>
    <mergeCell ref="VL29:VM29"/>
    <mergeCell ref="VQ29:VR29"/>
    <mergeCell ref="VV29:VW29"/>
    <mergeCell ref="WA29:WB29"/>
    <mergeCell ref="WF29:WG29"/>
    <mergeCell ref="UM29:UN29"/>
    <mergeCell ref="UR29:US29"/>
    <mergeCell ref="UW29:UX29"/>
    <mergeCell ref="VB29:VC29"/>
    <mergeCell ref="VG29:VH29"/>
    <mergeCell ref="AGZ29:AHA29"/>
    <mergeCell ref="AHE29:AHF29"/>
    <mergeCell ref="AHJ29:AHK29"/>
    <mergeCell ref="AHO29:AHP29"/>
    <mergeCell ref="AHT29:AHU29"/>
    <mergeCell ref="AGA29:AGB29"/>
    <mergeCell ref="AGF29:AGG29"/>
    <mergeCell ref="AGK29:AGL29"/>
    <mergeCell ref="AGP29:AGQ29"/>
    <mergeCell ref="AGU29:AGV29"/>
    <mergeCell ref="AFB29:AFC29"/>
    <mergeCell ref="AFG29:AFH29"/>
    <mergeCell ref="AFL29:AFM29"/>
    <mergeCell ref="AFQ29:AFR29"/>
    <mergeCell ref="AFV29:AFW29"/>
    <mergeCell ref="AEC29:AED29"/>
    <mergeCell ref="AEH29:AEI29"/>
    <mergeCell ref="AEM29:AEN29"/>
    <mergeCell ref="AER29:AES29"/>
    <mergeCell ref="AEW29:AEX29"/>
    <mergeCell ref="ADD29:ADE29"/>
    <mergeCell ref="ADI29:ADJ29"/>
    <mergeCell ref="ADN29:ADO29"/>
    <mergeCell ref="ADS29:ADT29"/>
    <mergeCell ref="ADX29:ADY29"/>
    <mergeCell ref="ACE29:ACF29"/>
    <mergeCell ref="ACJ29:ACK29"/>
    <mergeCell ref="ACO29:ACP29"/>
    <mergeCell ref="ACT29:ACU29"/>
    <mergeCell ref="ACY29:ACZ29"/>
    <mergeCell ref="ABF29:ABG29"/>
    <mergeCell ref="ABK29:ABL29"/>
    <mergeCell ref="ABP29:ABQ29"/>
    <mergeCell ref="ABU29:ABV29"/>
    <mergeCell ref="ABZ29:ACA29"/>
    <mergeCell ref="ANS29:ANT29"/>
    <mergeCell ref="ANX29:ANY29"/>
    <mergeCell ref="AOC29:AOD29"/>
    <mergeCell ref="AOH29:AOI29"/>
    <mergeCell ref="AOM29:AON29"/>
    <mergeCell ref="AMT29:AMU29"/>
    <mergeCell ref="AMY29:AMZ29"/>
    <mergeCell ref="AND29:ANE29"/>
    <mergeCell ref="ANI29:ANJ29"/>
    <mergeCell ref="ANN29:ANO29"/>
    <mergeCell ref="ALU29:ALV29"/>
    <mergeCell ref="ALZ29:AMA29"/>
    <mergeCell ref="AME29:AMF29"/>
    <mergeCell ref="AMJ29:AMK29"/>
    <mergeCell ref="AMO29:AMP29"/>
    <mergeCell ref="AKV29:AKW29"/>
    <mergeCell ref="ALA29:ALB29"/>
    <mergeCell ref="ALF29:ALG29"/>
    <mergeCell ref="ALK29:ALL29"/>
    <mergeCell ref="ALP29:ALQ29"/>
    <mergeCell ref="AJW29:AJX29"/>
    <mergeCell ref="AKB29:AKC29"/>
    <mergeCell ref="AKG29:AKH29"/>
    <mergeCell ref="AKL29:AKM29"/>
    <mergeCell ref="AKQ29:AKR29"/>
    <mergeCell ref="AIX29:AIY29"/>
    <mergeCell ref="AJC29:AJD29"/>
    <mergeCell ref="AJH29:AJI29"/>
    <mergeCell ref="AJM29:AJN29"/>
    <mergeCell ref="AJR29:AJS29"/>
    <mergeCell ref="AHY29:AHZ29"/>
    <mergeCell ref="AID29:AIE29"/>
    <mergeCell ref="AII29:AIJ29"/>
    <mergeCell ref="AIN29:AIO29"/>
    <mergeCell ref="AIS29:AIT29"/>
    <mergeCell ref="AUL29:AUM29"/>
    <mergeCell ref="AUQ29:AUR29"/>
    <mergeCell ref="AUV29:AUW29"/>
    <mergeCell ref="AVA29:AVB29"/>
    <mergeCell ref="AVF29:AVG29"/>
    <mergeCell ref="ATM29:ATN29"/>
    <mergeCell ref="ATR29:ATS29"/>
    <mergeCell ref="ATW29:ATX29"/>
    <mergeCell ref="AUB29:AUC29"/>
    <mergeCell ref="AUG29:AUH29"/>
    <mergeCell ref="ASN29:ASO29"/>
    <mergeCell ref="ASS29:AST29"/>
    <mergeCell ref="ASX29:ASY29"/>
    <mergeCell ref="ATC29:ATD29"/>
    <mergeCell ref="ATH29:ATI29"/>
    <mergeCell ref="ARO29:ARP29"/>
    <mergeCell ref="ART29:ARU29"/>
    <mergeCell ref="ARY29:ARZ29"/>
    <mergeCell ref="ASD29:ASE29"/>
    <mergeCell ref="ASI29:ASJ29"/>
    <mergeCell ref="AQP29:AQQ29"/>
    <mergeCell ref="AQU29:AQV29"/>
    <mergeCell ref="AQZ29:ARA29"/>
    <mergeCell ref="ARE29:ARF29"/>
    <mergeCell ref="ARJ29:ARK29"/>
    <mergeCell ref="APQ29:APR29"/>
    <mergeCell ref="APV29:APW29"/>
    <mergeCell ref="AQA29:AQB29"/>
    <mergeCell ref="AQF29:AQG29"/>
    <mergeCell ref="AQK29:AQL29"/>
    <mergeCell ref="AOR29:AOS29"/>
    <mergeCell ref="AOW29:AOX29"/>
    <mergeCell ref="APB29:APC29"/>
    <mergeCell ref="APG29:APH29"/>
    <mergeCell ref="APL29:APM29"/>
    <mergeCell ref="BBE29:BBF29"/>
    <mergeCell ref="BBJ29:BBK29"/>
    <mergeCell ref="BBO29:BBP29"/>
    <mergeCell ref="BBT29:BBU29"/>
    <mergeCell ref="BBY29:BBZ29"/>
    <mergeCell ref="BAF29:BAG29"/>
    <mergeCell ref="BAK29:BAL29"/>
    <mergeCell ref="BAP29:BAQ29"/>
    <mergeCell ref="BAU29:BAV29"/>
    <mergeCell ref="BAZ29:BBA29"/>
    <mergeCell ref="AZG29:AZH29"/>
    <mergeCell ref="AZL29:AZM29"/>
    <mergeCell ref="AZQ29:AZR29"/>
    <mergeCell ref="AZV29:AZW29"/>
    <mergeCell ref="BAA29:BAB29"/>
    <mergeCell ref="AYH29:AYI29"/>
    <mergeCell ref="AYM29:AYN29"/>
    <mergeCell ref="AYR29:AYS29"/>
    <mergeCell ref="AYW29:AYX29"/>
    <mergeCell ref="AZB29:AZC29"/>
    <mergeCell ref="AXI29:AXJ29"/>
    <mergeCell ref="AXN29:AXO29"/>
    <mergeCell ref="AXS29:AXT29"/>
    <mergeCell ref="AXX29:AXY29"/>
    <mergeCell ref="AYC29:AYD29"/>
    <mergeCell ref="AWJ29:AWK29"/>
    <mergeCell ref="AWO29:AWP29"/>
    <mergeCell ref="AWT29:AWU29"/>
    <mergeCell ref="AWY29:AWZ29"/>
    <mergeCell ref="AXD29:AXE29"/>
    <mergeCell ref="AVK29:AVL29"/>
    <mergeCell ref="AVP29:AVQ29"/>
    <mergeCell ref="AVU29:AVV29"/>
    <mergeCell ref="AVZ29:AWA29"/>
    <mergeCell ref="AWE29:AWF29"/>
    <mergeCell ref="BHX29:BHY29"/>
    <mergeCell ref="BIC29:BID29"/>
    <mergeCell ref="BIH29:BII29"/>
    <mergeCell ref="BIM29:BIN29"/>
    <mergeCell ref="BIR29:BIS29"/>
    <mergeCell ref="BGY29:BGZ29"/>
    <mergeCell ref="BHD29:BHE29"/>
    <mergeCell ref="BHI29:BHJ29"/>
    <mergeCell ref="BHN29:BHO29"/>
    <mergeCell ref="BHS29:BHT29"/>
    <mergeCell ref="BFZ29:BGA29"/>
    <mergeCell ref="BGE29:BGF29"/>
    <mergeCell ref="BGJ29:BGK29"/>
    <mergeCell ref="BGO29:BGP29"/>
    <mergeCell ref="BGT29:BGU29"/>
    <mergeCell ref="BFA29:BFB29"/>
    <mergeCell ref="BFF29:BFG29"/>
    <mergeCell ref="BFK29:BFL29"/>
    <mergeCell ref="BFP29:BFQ29"/>
    <mergeCell ref="BFU29:BFV29"/>
    <mergeCell ref="BEB29:BEC29"/>
    <mergeCell ref="BEG29:BEH29"/>
    <mergeCell ref="BEL29:BEM29"/>
    <mergeCell ref="BEQ29:BER29"/>
    <mergeCell ref="BEV29:BEW29"/>
    <mergeCell ref="BDC29:BDD29"/>
    <mergeCell ref="BDH29:BDI29"/>
    <mergeCell ref="BDM29:BDN29"/>
    <mergeCell ref="BDR29:BDS29"/>
    <mergeCell ref="BDW29:BDX29"/>
    <mergeCell ref="BCD29:BCE29"/>
    <mergeCell ref="BCI29:BCJ29"/>
    <mergeCell ref="BCN29:BCO29"/>
    <mergeCell ref="BCS29:BCT29"/>
    <mergeCell ref="BCX29:BCY29"/>
    <mergeCell ref="BOQ29:BOR29"/>
    <mergeCell ref="BOV29:BOW29"/>
    <mergeCell ref="BPA29:BPB29"/>
    <mergeCell ref="BPF29:BPG29"/>
    <mergeCell ref="BPK29:BPL29"/>
    <mergeCell ref="BNR29:BNS29"/>
    <mergeCell ref="BNW29:BNX29"/>
    <mergeCell ref="BOB29:BOC29"/>
    <mergeCell ref="BOG29:BOH29"/>
    <mergeCell ref="BOL29:BOM29"/>
    <mergeCell ref="BMS29:BMT29"/>
    <mergeCell ref="BMX29:BMY29"/>
    <mergeCell ref="BNC29:BND29"/>
    <mergeCell ref="BNH29:BNI29"/>
    <mergeCell ref="BNM29:BNN29"/>
    <mergeCell ref="BLT29:BLU29"/>
    <mergeCell ref="BLY29:BLZ29"/>
    <mergeCell ref="BMD29:BME29"/>
    <mergeCell ref="BMI29:BMJ29"/>
    <mergeCell ref="BMN29:BMO29"/>
    <mergeCell ref="BKU29:BKV29"/>
    <mergeCell ref="BKZ29:BLA29"/>
    <mergeCell ref="BLE29:BLF29"/>
    <mergeCell ref="BLJ29:BLK29"/>
    <mergeCell ref="BLO29:BLP29"/>
    <mergeCell ref="BJV29:BJW29"/>
    <mergeCell ref="BKA29:BKB29"/>
    <mergeCell ref="BKF29:BKG29"/>
    <mergeCell ref="BKK29:BKL29"/>
    <mergeCell ref="BKP29:BKQ29"/>
    <mergeCell ref="BIW29:BIX29"/>
    <mergeCell ref="BJB29:BJC29"/>
    <mergeCell ref="BJG29:BJH29"/>
    <mergeCell ref="BJL29:BJM29"/>
    <mergeCell ref="BJQ29:BJR29"/>
    <mergeCell ref="BVJ29:BVK29"/>
    <mergeCell ref="BVO29:BVP29"/>
    <mergeCell ref="BVT29:BVU29"/>
    <mergeCell ref="BVY29:BVZ29"/>
    <mergeCell ref="BWD29:BWE29"/>
    <mergeCell ref="BUK29:BUL29"/>
    <mergeCell ref="BUP29:BUQ29"/>
    <mergeCell ref="BUU29:BUV29"/>
    <mergeCell ref="BUZ29:BVA29"/>
    <mergeCell ref="BVE29:BVF29"/>
    <mergeCell ref="BTL29:BTM29"/>
    <mergeCell ref="BTQ29:BTR29"/>
    <mergeCell ref="BTV29:BTW29"/>
    <mergeCell ref="BUA29:BUB29"/>
    <mergeCell ref="BUF29:BUG29"/>
    <mergeCell ref="BSM29:BSN29"/>
    <mergeCell ref="BSR29:BSS29"/>
    <mergeCell ref="BSW29:BSX29"/>
    <mergeCell ref="BTB29:BTC29"/>
    <mergeCell ref="BTG29:BTH29"/>
    <mergeCell ref="BRN29:BRO29"/>
    <mergeCell ref="BRS29:BRT29"/>
    <mergeCell ref="BRX29:BRY29"/>
    <mergeCell ref="BSC29:BSD29"/>
    <mergeCell ref="BSH29:BSI29"/>
    <mergeCell ref="BQO29:BQP29"/>
    <mergeCell ref="BQT29:BQU29"/>
    <mergeCell ref="BQY29:BQZ29"/>
    <mergeCell ref="BRD29:BRE29"/>
    <mergeCell ref="BRI29:BRJ29"/>
    <mergeCell ref="BPP29:BPQ29"/>
    <mergeCell ref="BPU29:BPV29"/>
    <mergeCell ref="BPZ29:BQA29"/>
    <mergeCell ref="BQE29:BQF29"/>
    <mergeCell ref="BQJ29:BQK29"/>
    <mergeCell ref="CCC29:CCD29"/>
    <mergeCell ref="CCH29:CCI29"/>
    <mergeCell ref="CCM29:CCN29"/>
    <mergeCell ref="CCR29:CCS29"/>
    <mergeCell ref="CCW29:CCX29"/>
    <mergeCell ref="CBD29:CBE29"/>
    <mergeCell ref="CBI29:CBJ29"/>
    <mergeCell ref="CBN29:CBO29"/>
    <mergeCell ref="CBS29:CBT29"/>
    <mergeCell ref="CBX29:CBY29"/>
    <mergeCell ref="CAE29:CAF29"/>
    <mergeCell ref="CAJ29:CAK29"/>
    <mergeCell ref="CAO29:CAP29"/>
    <mergeCell ref="CAT29:CAU29"/>
    <mergeCell ref="CAY29:CAZ29"/>
    <mergeCell ref="BZF29:BZG29"/>
    <mergeCell ref="BZK29:BZL29"/>
    <mergeCell ref="BZP29:BZQ29"/>
    <mergeCell ref="BZU29:BZV29"/>
    <mergeCell ref="BZZ29:CAA29"/>
    <mergeCell ref="BYG29:BYH29"/>
    <mergeCell ref="BYL29:BYM29"/>
    <mergeCell ref="BYQ29:BYR29"/>
    <mergeCell ref="BYV29:BYW29"/>
    <mergeCell ref="BZA29:BZB29"/>
    <mergeCell ref="BXH29:BXI29"/>
    <mergeCell ref="BXM29:BXN29"/>
    <mergeCell ref="BXR29:BXS29"/>
    <mergeCell ref="BXW29:BXX29"/>
    <mergeCell ref="BYB29:BYC29"/>
    <mergeCell ref="BWI29:BWJ29"/>
    <mergeCell ref="BWN29:BWO29"/>
    <mergeCell ref="BWS29:BWT29"/>
    <mergeCell ref="BWX29:BWY29"/>
    <mergeCell ref="BXC29:BXD29"/>
    <mergeCell ref="CIV29:CIW29"/>
    <mergeCell ref="CJA29:CJB29"/>
    <mergeCell ref="CJF29:CJG29"/>
    <mergeCell ref="CJK29:CJL29"/>
    <mergeCell ref="CJP29:CJQ29"/>
    <mergeCell ref="CHW29:CHX29"/>
    <mergeCell ref="CIB29:CIC29"/>
    <mergeCell ref="CIG29:CIH29"/>
    <mergeCell ref="CIL29:CIM29"/>
    <mergeCell ref="CIQ29:CIR29"/>
    <mergeCell ref="CGX29:CGY29"/>
    <mergeCell ref="CHC29:CHD29"/>
    <mergeCell ref="CHH29:CHI29"/>
    <mergeCell ref="CHM29:CHN29"/>
    <mergeCell ref="CHR29:CHS29"/>
    <mergeCell ref="CFY29:CFZ29"/>
    <mergeCell ref="CGD29:CGE29"/>
    <mergeCell ref="CGI29:CGJ29"/>
    <mergeCell ref="CGN29:CGO29"/>
    <mergeCell ref="CGS29:CGT29"/>
    <mergeCell ref="CEZ29:CFA29"/>
    <mergeCell ref="CFE29:CFF29"/>
    <mergeCell ref="CFJ29:CFK29"/>
    <mergeCell ref="CFO29:CFP29"/>
    <mergeCell ref="CFT29:CFU29"/>
    <mergeCell ref="CEA29:CEB29"/>
    <mergeCell ref="CEF29:CEG29"/>
    <mergeCell ref="CEK29:CEL29"/>
    <mergeCell ref="CEP29:CEQ29"/>
    <mergeCell ref="CEU29:CEV29"/>
    <mergeCell ref="CDB29:CDC29"/>
    <mergeCell ref="CDG29:CDH29"/>
    <mergeCell ref="CDL29:CDM29"/>
    <mergeCell ref="CDQ29:CDR29"/>
    <mergeCell ref="CDV29:CDW29"/>
    <mergeCell ref="CPO29:CPP29"/>
    <mergeCell ref="CPT29:CPU29"/>
    <mergeCell ref="CPY29:CPZ29"/>
    <mergeCell ref="CQD29:CQE29"/>
    <mergeCell ref="CQI29:CQJ29"/>
    <mergeCell ref="COP29:COQ29"/>
    <mergeCell ref="COU29:COV29"/>
    <mergeCell ref="COZ29:CPA29"/>
    <mergeCell ref="CPE29:CPF29"/>
    <mergeCell ref="CPJ29:CPK29"/>
    <mergeCell ref="CNQ29:CNR29"/>
    <mergeCell ref="CNV29:CNW29"/>
    <mergeCell ref="COA29:COB29"/>
    <mergeCell ref="COF29:COG29"/>
    <mergeCell ref="COK29:COL29"/>
    <mergeCell ref="CMR29:CMS29"/>
    <mergeCell ref="CMW29:CMX29"/>
    <mergeCell ref="CNB29:CNC29"/>
    <mergeCell ref="CNG29:CNH29"/>
    <mergeCell ref="CNL29:CNM29"/>
    <mergeCell ref="CLS29:CLT29"/>
    <mergeCell ref="CLX29:CLY29"/>
    <mergeCell ref="CMC29:CMD29"/>
    <mergeCell ref="CMH29:CMI29"/>
    <mergeCell ref="CMM29:CMN29"/>
    <mergeCell ref="CKT29:CKU29"/>
    <mergeCell ref="CKY29:CKZ29"/>
    <mergeCell ref="CLD29:CLE29"/>
    <mergeCell ref="CLI29:CLJ29"/>
    <mergeCell ref="CLN29:CLO29"/>
    <mergeCell ref="CJU29:CJV29"/>
    <mergeCell ref="CJZ29:CKA29"/>
    <mergeCell ref="CKE29:CKF29"/>
    <mergeCell ref="CKJ29:CKK29"/>
    <mergeCell ref="CKO29:CKP29"/>
    <mergeCell ref="CWH29:CWI29"/>
    <mergeCell ref="CWM29:CWN29"/>
    <mergeCell ref="CWR29:CWS29"/>
    <mergeCell ref="CWW29:CWX29"/>
    <mergeCell ref="CXB29:CXC29"/>
    <mergeCell ref="CVI29:CVJ29"/>
    <mergeCell ref="CVN29:CVO29"/>
    <mergeCell ref="CVS29:CVT29"/>
    <mergeCell ref="CVX29:CVY29"/>
    <mergeCell ref="CWC29:CWD29"/>
    <mergeCell ref="CUJ29:CUK29"/>
    <mergeCell ref="CUO29:CUP29"/>
    <mergeCell ref="CUT29:CUU29"/>
    <mergeCell ref="CUY29:CUZ29"/>
    <mergeCell ref="CVD29:CVE29"/>
    <mergeCell ref="CTK29:CTL29"/>
    <mergeCell ref="CTP29:CTQ29"/>
    <mergeCell ref="CTU29:CTV29"/>
    <mergeCell ref="CTZ29:CUA29"/>
    <mergeCell ref="CUE29:CUF29"/>
    <mergeCell ref="CSL29:CSM29"/>
    <mergeCell ref="CSQ29:CSR29"/>
    <mergeCell ref="CSV29:CSW29"/>
    <mergeCell ref="CTA29:CTB29"/>
    <mergeCell ref="CTF29:CTG29"/>
    <mergeCell ref="CRM29:CRN29"/>
    <mergeCell ref="CRR29:CRS29"/>
    <mergeCell ref="CRW29:CRX29"/>
    <mergeCell ref="CSB29:CSC29"/>
    <mergeCell ref="CSG29:CSH29"/>
    <mergeCell ref="CQN29:CQO29"/>
    <mergeCell ref="CQS29:CQT29"/>
    <mergeCell ref="CQX29:CQY29"/>
    <mergeCell ref="CRC29:CRD29"/>
    <mergeCell ref="CRH29:CRI29"/>
    <mergeCell ref="DDA29:DDB29"/>
    <mergeCell ref="DDF29:DDG29"/>
    <mergeCell ref="DDK29:DDL29"/>
    <mergeCell ref="DDP29:DDQ29"/>
    <mergeCell ref="DDU29:DDV29"/>
    <mergeCell ref="DCB29:DCC29"/>
    <mergeCell ref="DCG29:DCH29"/>
    <mergeCell ref="DCL29:DCM29"/>
    <mergeCell ref="DCQ29:DCR29"/>
    <mergeCell ref="DCV29:DCW29"/>
    <mergeCell ref="DBC29:DBD29"/>
    <mergeCell ref="DBH29:DBI29"/>
    <mergeCell ref="DBM29:DBN29"/>
    <mergeCell ref="DBR29:DBS29"/>
    <mergeCell ref="DBW29:DBX29"/>
    <mergeCell ref="DAD29:DAE29"/>
    <mergeCell ref="DAI29:DAJ29"/>
    <mergeCell ref="DAN29:DAO29"/>
    <mergeCell ref="DAS29:DAT29"/>
    <mergeCell ref="DAX29:DAY29"/>
    <mergeCell ref="CZE29:CZF29"/>
    <mergeCell ref="CZJ29:CZK29"/>
    <mergeCell ref="CZO29:CZP29"/>
    <mergeCell ref="CZT29:CZU29"/>
    <mergeCell ref="CZY29:CZZ29"/>
    <mergeCell ref="CYF29:CYG29"/>
    <mergeCell ref="CYK29:CYL29"/>
    <mergeCell ref="CYP29:CYQ29"/>
    <mergeCell ref="CYU29:CYV29"/>
    <mergeCell ref="CYZ29:CZA29"/>
    <mergeCell ref="CXG29:CXH29"/>
    <mergeCell ref="CXL29:CXM29"/>
    <mergeCell ref="CXQ29:CXR29"/>
    <mergeCell ref="CXV29:CXW29"/>
    <mergeCell ref="CYA29:CYB29"/>
    <mergeCell ref="DJT29:DJU29"/>
    <mergeCell ref="DJY29:DJZ29"/>
    <mergeCell ref="DKD29:DKE29"/>
    <mergeCell ref="DKI29:DKJ29"/>
    <mergeCell ref="DKN29:DKO29"/>
    <mergeCell ref="DIU29:DIV29"/>
    <mergeCell ref="DIZ29:DJA29"/>
    <mergeCell ref="DJE29:DJF29"/>
    <mergeCell ref="DJJ29:DJK29"/>
    <mergeCell ref="DJO29:DJP29"/>
    <mergeCell ref="DHV29:DHW29"/>
    <mergeCell ref="DIA29:DIB29"/>
    <mergeCell ref="DIF29:DIG29"/>
    <mergeCell ref="DIK29:DIL29"/>
    <mergeCell ref="DIP29:DIQ29"/>
    <mergeCell ref="DGW29:DGX29"/>
    <mergeCell ref="DHB29:DHC29"/>
    <mergeCell ref="DHG29:DHH29"/>
    <mergeCell ref="DHL29:DHM29"/>
    <mergeCell ref="DHQ29:DHR29"/>
    <mergeCell ref="DFX29:DFY29"/>
    <mergeCell ref="DGC29:DGD29"/>
    <mergeCell ref="DGH29:DGI29"/>
    <mergeCell ref="DGM29:DGN29"/>
    <mergeCell ref="DGR29:DGS29"/>
    <mergeCell ref="DEY29:DEZ29"/>
    <mergeCell ref="DFD29:DFE29"/>
    <mergeCell ref="DFI29:DFJ29"/>
    <mergeCell ref="DFN29:DFO29"/>
    <mergeCell ref="DFS29:DFT29"/>
    <mergeCell ref="DDZ29:DEA29"/>
    <mergeCell ref="DEE29:DEF29"/>
    <mergeCell ref="DEJ29:DEK29"/>
    <mergeCell ref="DEO29:DEP29"/>
    <mergeCell ref="DET29:DEU29"/>
    <mergeCell ref="DQM29:DQN29"/>
    <mergeCell ref="DQR29:DQS29"/>
    <mergeCell ref="DQW29:DQX29"/>
    <mergeCell ref="DRB29:DRC29"/>
    <mergeCell ref="DRG29:DRH29"/>
    <mergeCell ref="DPN29:DPO29"/>
    <mergeCell ref="DPS29:DPT29"/>
    <mergeCell ref="DPX29:DPY29"/>
    <mergeCell ref="DQC29:DQD29"/>
    <mergeCell ref="DQH29:DQI29"/>
    <mergeCell ref="DOO29:DOP29"/>
    <mergeCell ref="DOT29:DOU29"/>
    <mergeCell ref="DOY29:DOZ29"/>
    <mergeCell ref="DPD29:DPE29"/>
    <mergeCell ref="DPI29:DPJ29"/>
    <mergeCell ref="DNP29:DNQ29"/>
    <mergeCell ref="DNU29:DNV29"/>
    <mergeCell ref="DNZ29:DOA29"/>
    <mergeCell ref="DOE29:DOF29"/>
    <mergeCell ref="DOJ29:DOK29"/>
    <mergeCell ref="DMQ29:DMR29"/>
    <mergeCell ref="DMV29:DMW29"/>
    <mergeCell ref="DNA29:DNB29"/>
    <mergeCell ref="DNF29:DNG29"/>
    <mergeCell ref="DNK29:DNL29"/>
    <mergeCell ref="DLR29:DLS29"/>
    <mergeCell ref="DLW29:DLX29"/>
    <mergeCell ref="DMB29:DMC29"/>
    <mergeCell ref="DMG29:DMH29"/>
    <mergeCell ref="DML29:DMM29"/>
    <mergeCell ref="DKS29:DKT29"/>
    <mergeCell ref="DKX29:DKY29"/>
    <mergeCell ref="DLC29:DLD29"/>
    <mergeCell ref="DLH29:DLI29"/>
    <mergeCell ref="DLM29:DLN29"/>
    <mergeCell ref="DXF29:DXG29"/>
    <mergeCell ref="DXK29:DXL29"/>
    <mergeCell ref="DXP29:DXQ29"/>
    <mergeCell ref="DXU29:DXV29"/>
    <mergeCell ref="DXZ29:DYA29"/>
    <mergeCell ref="DWG29:DWH29"/>
    <mergeCell ref="DWL29:DWM29"/>
    <mergeCell ref="DWQ29:DWR29"/>
    <mergeCell ref="DWV29:DWW29"/>
    <mergeCell ref="DXA29:DXB29"/>
    <mergeCell ref="DVH29:DVI29"/>
    <mergeCell ref="DVM29:DVN29"/>
    <mergeCell ref="DVR29:DVS29"/>
    <mergeCell ref="DVW29:DVX29"/>
    <mergeCell ref="DWB29:DWC29"/>
    <mergeCell ref="DUI29:DUJ29"/>
    <mergeCell ref="DUN29:DUO29"/>
    <mergeCell ref="DUS29:DUT29"/>
    <mergeCell ref="DUX29:DUY29"/>
    <mergeCell ref="DVC29:DVD29"/>
    <mergeCell ref="DTJ29:DTK29"/>
    <mergeCell ref="DTO29:DTP29"/>
    <mergeCell ref="DTT29:DTU29"/>
    <mergeCell ref="DTY29:DTZ29"/>
    <mergeCell ref="DUD29:DUE29"/>
    <mergeCell ref="DSK29:DSL29"/>
    <mergeCell ref="DSP29:DSQ29"/>
    <mergeCell ref="DSU29:DSV29"/>
    <mergeCell ref="DSZ29:DTA29"/>
    <mergeCell ref="DTE29:DTF29"/>
    <mergeCell ref="DRL29:DRM29"/>
    <mergeCell ref="DRQ29:DRR29"/>
    <mergeCell ref="DRV29:DRW29"/>
    <mergeCell ref="DSA29:DSB29"/>
    <mergeCell ref="DSF29:DSG29"/>
    <mergeCell ref="EDY29:EDZ29"/>
    <mergeCell ref="EED29:EEE29"/>
    <mergeCell ref="EEI29:EEJ29"/>
    <mergeCell ref="EEN29:EEO29"/>
    <mergeCell ref="EES29:EET29"/>
    <mergeCell ref="ECZ29:EDA29"/>
    <mergeCell ref="EDE29:EDF29"/>
    <mergeCell ref="EDJ29:EDK29"/>
    <mergeCell ref="EDO29:EDP29"/>
    <mergeCell ref="EDT29:EDU29"/>
    <mergeCell ref="ECA29:ECB29"/>
    <mergeCell ref="ECF29:ECG29"/>
    <mergeCell ref="ECK29:ECL29"/>
    <mergeCell ref="ECP29:ECQ29"/>
    <mergeCell ref="ECU29:ECV29"/>
    <mergeCell ref="EBB29:EBC29"/>
    <mergeCell ref="EBG29:EBH29"/>
    <mergeCell ref="EBL29:EBM29"/>
    <mergeCell ref="EBQ29:EBR29"/>
    <mergeCell ref="EBV29:EBW29"/>
    <mergeCell ref="EAC29:EAD29"/>
    <mergeCell ref="EAH29:EAI29"/>
    <mergeCell ref="EAM29:EAN29"/>
    <mergeCell ref="EAR29:EAS29"/>
    <mergeCell ref="EAW29:EAX29"/>
    <mergeCell ref="DZD29:DZE29"/>
    <mergeCell ref="DZI29:DZJ29"/>
    <mergeCell ref="DZN29:DZO29"/>
    <mergeCell ref="DZS29:DZT29"/>
    <mergeCell ref="DZX29:DZY29"/>
    <mergeCell ref="DYE29:DYF29"/>
    <mergeCell ref="DYJ29:DYK29"/>
    <mergeCell ref="DYO29:DYP29"/>
    <mergeCell ref="DYT29:DYU29"/>
    <mergeCell ref="DYY29:DYZ29"/>
    <mergeCell ref="EKR29:EKS29"/>
    <mergeCell ref="EKW29:EKX29"/>
    <mergeCell ref="ELB29:ELC29"/>
    <mergeCell ref="ELG29:ELH29"/>
    <mergeCell ref="ELL29:ELM29"/>
    <mergeCell ref="EJS29:EJT29"/>
    <mergeCell ref="EJX29:EJY29"/>
    <mergeCell ref="EKC29:EKD29"/>
    <mergeCell ref="EKH29:EKI29"/>
    <mergeCell ref="EKM29:EKN29"/>
    <mergeCell ref="EIT29:EIU29"/>
    <mergeCell ref="EIY29:EIZ29"/>
    <mergeCell ref="EJD29:EJE29"/>
    <mergeCell ref="EJI29:EJJ29"/>
    <mergeCell ref="EJN29:EJO29"/>
    <mergeCell ref="EHU29:EHV29"/>
    <mergeCell ref="EHZ29:EIA29"/>
    <mergeCell ref="EIE29:EIF29"/>
    <mergeCell ref="EIJ29:EIK29"/>
    <mergeCell ref="EIO29:EIP29"/>
    <mergeCell ref="EGV29:EGW29"/>
    <mergeCell ref="EHA29:EHB29"/>
    <mergeCell ref="EHF29:EHG29"/>
    <mergeCell ref="EHK29:EHL29"/>
    <mergeCell ref="EHP29:EHQ29"/>
    <mergeCell ref="EFW29:EFX29"/>
    <mergeCell ref="EGB29:EGC29"/>
    <mergeCell ref="EGG29:EGH29"/>
    <mergeCell ref="EGL29:EGM29"/>
    <mergeCell ref="EGQ29:EGR29"/>
    <mergeCell ref="EEX29:EEY29"/>
    <mergeCell ref="EFC29:EFD29"/>
    <mergeCell ref="EFH29:EFI29"/>
    <mergeCell ref="EFM29:EFN29"/>
    <mergeCell ref="EFR29:EFS29"/>
    <mergeCell ref="ERK29:ERL29"/>
    <mergeCell ref="ERP29:ERQ29"/>
    <mergeCell ref="ERU29:ERV29"/>
    <mergeCell ref="ERZ29:ESA29"/>
    <mergeCell ref="ESE29:ESF29"/>
    <mergeCell ref="EQL29:EQM29"/>
    <mergeCell ref="EQQ29:EQR29"/>
    <mergeCell ref="EQV29:EQW29"/>
    <mergeCell ref="ERA29:ERB29"/>
    <mergeCell ref="ERF29:ERG29"/>
    <mergeCell ref="EPM29:EPN29"/>
    <mergeCell ref="EPR29:EPS29"/>
    <mergeCell ref="EPW29:EPX29"/>
    <mergeCell ref="EQB29:EQC29"/>
    <mergeCell ref="EQG29:EQH29"/>
    <mergeCell ref="EON29:EOO29"/>
    <mergeCell ref="EOS29:EOT29"/>
    <mergeCell ref="EOX29:EOY29"/>
    <mergeCell ref="EPC29:EPD29"/>
    <mergeCell ref="EPH29:EPI29"/>
    <mergeCell ref="ENO29:ENP29"/>
    <mergeCell ref="ENT29:ENU29"/>
    <mergeCell ref="ENY29:ENZ29"/>
    <mergeCell ref="EOD29:EOE29"/>
    <mergeCell ref="EOI29:EOJ29"/>
    <mergeCell ref="EMP29:EMQ29"/>
    <mergeCell ref="EMU29:EMV29"/>
    <mergeCell ref="EMZ29:ENA29"/>
    <mergeCell ref="ENE29:ENF29"/>
    <mergeCell ref="ENJ29:ENK29"/>
    <mergeCell ref="ELQ29:ELR29"/>
    <mergeCell ref="ELV29:ELW29"/>
    <mergeCell ref="EMA29:EMB29"/>
    <mergeCell ref="EMF29:EMG29"/>
    <mergeCell ref="EMK29:EML29"/>
    <mergeCell ref="EYD29:EYE29"/>
    <mergeCell ref="EYI29:EYJ29"/>
    <mergeCell ref="EYN29:EYO29"/>
    <mergeCell ref="EYS29:EYT29"/>
    <mergeCell ref="EYX29:EYY29"/>
    <mergeCell ref="EXE29:EXF29"/>
    <mergeCell ref="EXJ29:EXK29"/>
    <mergeCell ref="EXO29:EXP29"/>
    <mergeCell ref="EXT29:EXU29"/>
    <mergeCell ref="EXY29:EXZ29"/>
    <mergeCell ref="EWF29:EWG29"/>
    <mergeCell ref="EWK29:EWL29"/>
    <mergeCell ref="EWP29:EWQ29"/>
    <mergeCell ref="EWU29:EWV29"/>
    <mergeCell ref="EWZ29:EXA29"/>
    <mergeCell ref="EVG29:EVH29"/>
    <mergeCell ref="EVL29:EVM29"/>
    <mergeCell ref="EVQ29:EVR29"/>
    <mergeCell ref="EVV29:EVW29"/>
    <mergeCell ref="EWA29:EWB29"/>
    <mergeCell ref="EUH29:EUI29"/>
    <mergeCell ref="EUM29:EUN29"/>
    <mergeCell ref="EUR29:EUS29"/>
    <mergeCell ref="EUW29:EUX29"/>
    <mergeCell ref="EVB29:EVC29"/>
    <mergeCell ref="ETI29:ETJ29"/>
    <mergeCell ref="ETN29:ETO29"/>
    <mergeCell ref="ETS29:ETT29"/>
    <mergeCell ref="ETX29:ETY29"/>
    <mergeCell ref="EUC29:EUD29"/>
    <mergeCell ref="ESJ29:ESK29"/>
    <mergeCell ref="ESO29:ESP29"/>
    <mergeCell ref="EST29:ESU29"/>
    <mergeCell ref="ESY29:ESZ29"/>
    <mergeCell ref="ETD29:ETE29"/>
    <mergeCell ref="FEW29:FEX29"/>
    <mergeCell ref="FFB29:FFC29"/>
    <mergeCell ref="FFG29:FFH29"/>
    <mergeCell ref="FFL29:FFM29"/>
    <mergeCell ref="FFQ29:FFR29"/>
    <mergeCell ref="FDX29:FDY29"/>
    <mergeCell ref="FEC29:FED29"/>
    <mergeCell ref="FEH29:FEI29"/>
    <mergeCell ref="FEM29:FEN29"/>
    <mergeCell ref="FER29:FES29"/>
    <mergeCell ref="FCY29:FCZ29"/>
    <mergeCell ref="FDD29:FDE29"/>
    <mergeCell ref="FDI29:FDJ29"/>
    <mergeCell ref="FDN29:FDO29"/>
    <mergeCell ref="FDS29:FDT29"/>
    <mergeCell ref="FBZ29:FCA29"/>
    <mergeCell ref="FCE29:FCF29"/>
    <mergeCell ref="FCJ29:FCK29"/>
    <mergeCell ref="FCO29:FCP29"/>
    <mergeCell ref="FCT29:FCU29"/>
    <mergeCell ref="FBA29:FBB29"/>
    <mergeCell ref="FBF29:FBG29"/>
    <mergeCell ref="FBK29:FBL29"/>
    <mergeCell ref="FBP29:FBQ29"/>
    <mergeCell ref="FBU29:FBV29"/>
    <mergeCell ref="FAB29:FAC29"/>
    <mergeCell ref="FAG29:FAH29"/>
    <mergeCell ref="FAL29:FAM29"/>
    <mergeCell ref="FAQ29:FAR29"/>
    <mergeCell ref="FAV29:FAW29"/>
    <mergeCell ref="EZC29:EZD29"/>
    <mergeCell ref="EZH29:EZI29"/>
    <mergeCell ref="EZM29:EZN29"/>
    <mergeCell ref="EZR29:EZS29"/>
    <mergeCell ref="EZW29:EZX29"/>
    <mergeCell ref="FLP29:FLQ29"/>
    <mergeCell ref="FLU29:FLV29"/>
    <mergeCell ref="FLZ29:FMA29"/>
    <mergeCell ref="FME29:FMF29"/>
    <mergeCell ref="FMJ29:FMK29"/>
    <mergeCell ref="FKQ29:FKR29"/>
    <mergeCell ref="FKV29:FKW29"/>
    <mergeCell ref="FLA29:FLB29"/>
    <mergeCell ref="FLF29:FLG29"/>
    <mergeCell ref="FLK29:FLL29"/>
    <mergeCell ref="FJR29:FJS29"/>
    <mergeCell ref="FJW29:FJX29"/>
    <mergeCell ref="FKB29:FKC29"/>
    <mergeCell ref="FKG29:FKH29"/>
    <mergeCell ref="FKL29:FKM29"/>
    <mergeCell ref="FIS29:FIT29"/>
    <mergeCell ref="FIX29:FIY29"/>
    <mergeCell ref="FJC29:FJD29"/>
    <mergeCell ref="FJH29:FJI29"/>
    <mergeCell ref="FJM29:FJN29"/>
    <mergeCell ref="FHT29:FHU29"/>
    <mergeCell ref="FHY29:FHZ29"/>
    <mergeCell ref="FID29:FIE29"/>
    <mergeCell ref="FII29:FIJ29"/>
    <mergeCell ref="FIN29:FIO29"/>
    <mergeCell ref="FGU29:FGV29"/>
    <mergeCell ref="FGZ29:FHA29"/>
    <mergeCell ref="FHE29:FHF29"/>
    <mergeCell ref="FHJ29:FHK29"/>
    <mergeCell ref="FHO29:FHP29"/>
    <mergeCell ref="FFV29:FFW29"/>
    <mergeCell ref="FGA29:FGB29"/>
    <mergeCell ref="FGF29:FGG29"/>
    <mergeCell ref="FGK29:FGL29"/>
    <mergeCell ref="FGP29:FGQ29"/>
    <mergeCell ref="FSI29:FSJ29"/>
    <mergeCell ref="FSN29:FSO29"/>
    <mergeCell ref="FSS29:FST29"/>
    <mergeCell ref="FSX29:FSY29"/>
    <mergeCell ref="FTC29:FTD29"/>
    <mergeCell ref="FRJ29:FRK29"/>
    <mergeCell ref="FRO29:FRP29"/>
    <mergeCell ref="FRT29:FRU29"/>
    <mergeCell ref="FRY29:FRZ29"/>
    <mergeCell ref="FSD29:FSE29"/>
    <mergeCell ref="FQK29:FQL29"/>
    <mergeCell ref="FQP29:FQQ29"/>
    <mergeCell ref="FQU29:FQV29"/>
    <mergeCell ref="FQZ29:FRA29"/>
    <mergeCell ref="FRE29:FRF29"/>
    <mergeCell ref="FPL29:FPM29"/>
    <mergeCell ref="FPQ29:FPR29"/>
    <mergeCell ref="FPV29:FPW29"/>
    <mergeCell ref="FQA29:FQB29"/>
    <mergeCell ref="FQF29:FQG29"/>
    <mergeCell ref="FOM29:FON29"/>
    <mergeCell ref="FOR29:FOS29"/>
    <mergeCell ref="FOW29:FOX29"/>
    <mergeCell ref="FPB29:FPC29"/>
    <mergeCell ref="FPG29:FPH29"/>
    <mergeCell ref="FNN29:FNO29"/>
    <mergeCell ref="FNS29:FNT29"/>
    <mergeCell ref="FNX29:FNY29"/>
    <mergeCell ref="FOC29:FOD29"/>
    <mergeCell ref="FOH29:FOI29"/>
    <mergeCell ref="FMO29:FMP29"/>
    <mergeCell ref="FMT29:FMU29"/>
    <mergeCell ref="FMY29:FMZ29"/>
    <mergeCell ref="FND29:FNE29"/>
    <mergeCell ref="FNI29:FNJ29"/>
    <mergeCell ref="FZB29:FZC29"/>
    <mergeCell ref="FZG29:FZH29"/>
    <mergeCell ref="FZL29:FZM29"/>
    <mergeCell ref="FZQ29:FZR29"/>
    <mergeCell ref="FZV29:FZW29"/>
    <mergeCell ref="FYC29:FYD29"/>
    <mergeCell ref="FYH29:FYI29"/>
    <mergeCell ref="FYM29:FYN29"/>
    <mergeCell ref="FYR29:FYS29"/>
    <mergeCell ref="FYW29:FYX29"/>
    <mergeCell ref="FXD29:FXE29"/>
    <mergeCell ref="FXI29:FXJ29"/>
    <mergeCell ref="FXN29:FXO29"/>
    <mergeCell ref="FXS29:FXT29"/>
    <mergeCell ref="FXX29:FXY29"/>
    <mergeCell ref="FWE29:FWF29"/>
    <mergeCell ref="FWJ29:FWK29"/>
    <mergeCell ref="FWO29:FWP29"/>
    <mergeCell ref="FWT29:FWU29"/>
    <mergeCell ref="FWY29:FWZ29"/>
    <mergeCell ref="FVF29:FVG29"/>
    <mergeCell ref="FVK29:FVL29"/>
    <mergeCell ref="FVP29:FVQ29"/>
    <mergeCell ref="FVU29:FVV29"/>
    <mergeCell ref="FVZ29:FWA29"/>
    <mergeCell ref="FUG29:FUH29"/>
    <mergeCell ref="FUL29:FUM29"/>
    <mergeCell ref="FUQ29:FUR29"/>
    <mergeCell ref="FUV29:FUW29"/>
    <mergeCell ref="FVA29:FVB29"/>
    <mergeCell ref="FTH29:FTI29"/>
    <mergeCell ref="FTM29:FTN29"/>
    <mergeCell ref="FTR29:FTS29"/>
    <mergeCell ref="FTW29:FTX29"/>
    <mergeCell ref="FUB29:FUC29"/>
    <mergeCell ref="GFU29:GFV29"/>
    <mergeCell ref="GFZ29:GGA29"/>
    <mergeCell ref="GGE29:GGF29"/>
    <mergeCell ref="GGJ29:GGK29"/>
    <mergeCell ref="GGO29:GGP29"/>
    <mergeCell ref="GEV29:GEW29"/>
    <mergeCell ref="GFA29:GFB29"/>
    <mergeCell ref="GFF29:GFG29"/>
    <mergeCell ref="GFK29:GFL29"/>
    <mergeCell ref="GFP29:GFQ29"/>
    <mergeCell ref="GDW29:GDX29"/>
    <mergeCell ref="GEB29:GEC29"/>
    <mergeCell ref="GEG29:GEH29"/>
    <mergeCell ref="GEL29:GEM29"/>
    <mergeCell ref="GEQ29:GER29"/>
    <mergeCell ref="GCX29:GCY29"/>
    <mergeCell ref="GDC29:GDD29"/>
    <mergeCell ref="GDH29:GDI29"/>
    <mergeCell ref="GDM29:GDN29"/>
    <mergeCell ref="GDR29:GDS29"/>
    <mergeCell ref="GBY29:GBZ29"/>
    <mergeCell ref="GCD29:GCE29"/>
    <mergeCell ref="GCI29:GCJ29"/>
    <mergeCell ref="GCN29:GCO29"/>
    <mergeCell ref="GCS29:GCT29"/>
    <mergeCell ref="GAZ29:GBA29"/>
    <mergeCell ref="GBE29:GBF29"/>
    <mergeCell ref="GBJ29:GBK29"/>
    <mergeCell ref="GBO29:GBP29"/>
    <mergeCell ref="GBT29:GBU29"/>
    <mergeCell ref="GAA29:GAB29"/>
    <mergeCell ref="GAF29:GAG29"/>
    <mergeCell ref="GAK29:GAL29"/>
    <mergeCell ref="GAP29:GAQ29"/>
    <mergeCell ref="GAU29:GAV29"/>
    <mergeCell ref="GMN29:GMO29"/>
    <mergeCell ref="GMS29:GMT29"/>
    <mergeCell ref="GMX29:GMY29"/>
    <mergeCell ref="GNC29:GND29"/>
    <mergeCell ref="GNH29:GNI29"/>
    <mergeCell ref="GLO29:GLP29"/>
    <mergeCell ref="GLT29:GLU29"/>
    <mergeCell ref="GLY29:GLZ29"/>
    <mergeCell ref="GMD29:GME29"/>
    <mergeCell ref="GMI29:GMJ29"/>
    <mergeCell ref="GKP29:GKQ29"/>
    <mergeCell ref="GKU29:GKV29"/>
    <mergeCell ref="GKZ29:GLA29"/>
    <mergeCell ref="GLE29:GLF29"/>
    <mergeCell ref="GLJ29:GLK29"/>
    <mergeCell ref="GJQ29:GJR29"/>
    <mergeCell ref="GJV29:GJW29"/>
    <mergeCell ref="GKA29:GKB29"/>
    <mergeCell ref="GKF29:GKG29"/>
    <mergeCell ref="GKK29:GKL29"/>
    <mergeCell ref="GIR29:GIS29"/>
    <mergeCell ref="GIW29:GIX29"/>
    <mergeCell ref="GJB29:GJC29"/>
    <mergeCell ref="GJG29:GJH29"/>
    <mergeCell ref="GJL29:GJM29"/>
    <mergeCell ref="GHS29:GHT29"/>
    <mergeCell ref="GHX29:GHY29"/>
    <mergeCell ref="GIC29:GID29"/>
    <mergeCell ref="GIH29:GII29"/>
    <mergeCell ref="GIM29:GIN29"/>
    <mergeCell ref="GGT29:GGU29"/>
    <mergeCell ref="GGY29:GGZ29"/>
    <mergeCell ref="GHD29:GHE29"/>
    <mergeCell ref="GHI29:GHJ29"/>
    <mergeCell ref="GHN29:GHO29"/>
    <mergeCell ref="GTG29:GTH29"/>
    <mergeCell ref="GTL29:GTM29"/>
    <mergeCell ref="GTQ29:GTR29"/>
    <mergeCell ref="GTV29:GTW29"/>
    <mergeCell ref="GUA29:GUB29"/>
    <mergeCell ref="GSH29:GSI29"/>
    <mergeCell ref="GSM29:GSN29"/>
    <mergeCell ref="GSR29:GSS29"/>
    <mergeCell ref="GSW29:GSX29"/>
    <mergeCell ref="GTB29:GTC29"/>
    <mergeCell ref="GRI29:GRJ29"/>
    <mergeCell ref="GRN29:GRO29"/>
    <mergeCell ref="GRS29:GRT29"/>
    <mergeCell ref="GRX29:GRY29"/>
    <mergeCell ref="GSC29:GSD29"/>
    <mergeCell ref="GQJ29:GQK29"/>
    <mergeCell ref="GQO29:GQP29"/>
    <mergeCell ref="GQT29:GQU29"/>
    <mergeCell ref="GQY29:GQZ29"/>
    <mergeCell ref="GRD29:GRE29"/>
    <mergeCell ref="GPK29:GPL29"/>
    <mergeCell ref="GPP29:GPQ29"/>
    <mergeCell ref="GPU29:GPV29"/>
    <mergeCell ref="GPZ29:GQA29"/>
    <mergeCell ref="GQE29:GQF29"/>
    <mergeCell ref="GOL29:GOM29"/>
    <mergeCell ref="GOQ29:GOR29"/>
    <mergeCell ref="GOV29:GOW29"/>
    <mergeCell ref="GPA29:GPB29"/>
    <mergeCell ref="GPF29:GPG29"/>
    <mergeCell ref="GNM29:GNN29"/>
    <mergeCell ref="GNR29:GNS29"/>
    <mergeCell ref="GNW29:GNX29"/>
    <mergeCell ref="GOB29:GOC29"/>
    <mergeCell ref="GOG29:GOH29"/>
    <mergeCell ref="GZZ29:HAA29"/>
    <mergeCell ref="HAE29:HAF29"/>
    <mergeCell ref="HAJ29:HAK29"/>
    <mergeCell ref="HAO29:HAP29"/>
    <mergeCell ref="HAT29:HAU29"/>
    <mergeCell ref="GZA29:GZB29"/>
    <mergeCell ref="GZF29:GZG29"/>
    <mergeCell ref="GZK29:GZL29"/>
    <mergeCell ref="GZP29:GZQ29"/>
    <mergeCell ref="GZU29:GZV29"/>
    <mergeCell ref="GYB29:GYC29"/>
    <mergeCell ref="GYG29:GYH29"/>
    <mergeCell ref="GYL29:GYM29"/>
    <mergeCell ref="GYQ29:GYR29"/>
    <mergeCell ref="GYV29:GYW29"/>
    <mergeCell ref="GXC29:GXD29"/>
    <mergeCell ref="GXH29:GXI29"/>
    <mergeCell ref="GXM29:GXN29"/>
    <mergeCell ref="GXR29:GXS29"/>
    <mergeCell ref="GXW29:GXX29"/>
    <mergeCell ref="GWD29:GWE29"/>
    <mergeCell ref="GWI29:GWJ29"/>
    <mergeCell ref="GWN29:GWO29"/>
    <mergeCell ref="GWS29:GWT29"/>
    <mergeCell ref="GWX29:GWY29"/>
    <mergeCell ref="GVE29:GVF29"/>
    <mergeCell ref="GVJ29:GVK29"/>
    <mergeCell ref="GVO29:GVP29"/>
    <mergeCell ref="GVT29:GVU29"/>
    <mergeCell ref="GVY29:GVZ29"/>
    <mergeCell ref="GUF29:GUG29"/>
    <mergeCell ref="GUK29:GUL29"/>
    <mergeCell ref="GUP29:GUQ29"/>
    <mergeCell ref="GUU29:GUV29"/>
    <mergeCell ref="GUZ29:GVA29"/>
    <mergeCell ref="HGS29:HGT29"/>
    <mergeCell ref="HGX29:HGY29"/>
    <mergeCell ref="HHC29:HHD29"/>
    <mergeCell ref="HHH29:HHI29"/>
    <mergeCell ref="HHM29:HHN29"/>
    <mergeCell ref="HFT29:HFU29"/>
    <mergeCell ref="HFY29:HFZ29"/>
    <mergeCell ref="HGD29:HGE29"/>
    <mergeCell ref="HGI29:HGJ29"/>
    <mergeCell ref="HGN29:HGO29"/>
    <mergeCell ref="HEU29:HEV29"/>
    <mergeCell ref="HEZ29:HFA29"/>
    <mergeCell ref="HFE29:HFF29"/>
    <mergeCell ref="HFJ29:HFK29"/>
    <mergeCell ref="HFO29:HFP29"/>
    <mergeCell ref="HDV29:HDW29"/>
    <mergeCell ref="HEA29:HEB29"/>
    <mergeCell ref="HEF29:HEG29"/>
    <mergeCell ref="HEK29:HEL29"/>
    <mergeCell ref="HEP29:HEQ29"/>
    <mergeCell ref="HCW29:HCX29"/>
    <mergeCell ref="HDB29:HDC29"/>
    <mergeCell ref="HDG29:HDH29"/>
    <mergeCell ref="HDL29:HDM29"/>
    <mergeCell ref="HDQ29:HDR29"/>
    <mergeCell ref="HBX29:HBY29"/>
    <mergeCell ref="HCC29:HCD29"/>
    <mergeCell ref="HCH29:HCI29"/>
    <mergeCell ref="HCM29:HCN29"/>
    <mergeCell ref="HCR29:HCS29"/>
    <mergeCell ref="HAY29:HAZ29"/>
    <mergeCell ref="HBD29:HBE29"/>
    <mergeCell ref="HBI29:HBJ29"/>
    <mergeCell ref="HBN29:HBO29"/>
    <mergeCell ref="HBS29:HBT29"/>
    <mergeCell ref="HNL29:HNM29"/>
    <mergeCell ref="HNQ29:HNR29"/>
    <mergeCell ref="HNV29:HNW29"/>
    <mergeCell ref="HOA29:HOB29"/>
    <mergeCell ref="HOF29:HOG29"/>
    <mergeCell ref="HMM29:HMN29"/>
    <mergeCell ref="HMR29:HMS29"/>
    <mergeCell ref="HMW29:HMX29"/>
    <mergeCell ref="HNB29:HNC29"/>
    <mergeCell ref="HNG29:HNH29"/>
    <mergeCell ref="HLN29:HLO29"/>
    <mergeCell ref="HLS29:HLT29"/>
    <mergeCell ref="HLX29:HLY29"/>
    <mergeCell ref="HMC29:HMD29"/>
    <mergeCell ref="HMH29:HMI29"/>
    <mergeCell ref="HKO29:HKP29"/>
    <mergeCell ref="HKT29:HKU29"/>
    <mergeCell ref="HKY29:HKZ29"/>
    <mergeCell ref="HLD29:HLE29"/>
    <mergeCell ref="HLI29:HLJ29"/>
    <mergeCell ref="HJP29:HJQ29"/>
    <mergeCell ref="HJU29:HJV29"/>
    <mergeCell ref="HJZ29:HKA29"/>
    <mergeCell ref="HKE29:HKF29"/>
    <mergeCell ref="HKJ29:HKK29"/>
    <mergeCell ref="HIQ29:HIR29"/>
    <mergeCell ref="HIV29:HIW29"/>
    <mergeCell ref="HJA29:HJB29"/>
    <mergeCell ref="HJF29:HJG29"/>
    <mergeCell ref="HJK29:HJL29"/>
    <mergeCell ref="HHR29:HHS29"/>
    <mergeCell ref="HHW29:HHX29"/>
    <mergeCell ref="HIB29:HIC29"/>
    <mergeCell ref="HIG29:HIH29"/>
    <mergeCell ref="HIL29:HIM29"/>
    <mergeCell ref="HUE29:HUF29"/>
    <mergeCell ref="HUJ29:HUK29"/>
    <mergeCell ref="HUO29:HUP29"/>
    <mergeCell ref="HUT29:HUU29"/>
    <mergeCell ref="HUY29:HUZ29"/>
    <mergeCell ref="HTF29:HTG29"/>
    <mergeCell ref="HTK29:HTL29"/>
    <mergeCell ref="HTP29:HTQ29"/>
    <mergeCell ref="HTU29:HTV29"/>
    <mergeCell ref="HTZ29:HUA29"/>
    <mergeCell ref="HSG29:HSH29"/>
    <mergeCell ref="HSL29:HSM29"/>
    <mergeCell ref="HSQ29:HSR29"/>
    <mergeCell ref="HSV29:HSW29"/>
    <mergeCell ref="HTA29:HTB29"/>
    <mergeCell ref="HRH29:HRI29"/>
    <mergeCell ref="HRM29:HRN29"/>
    <mergeCell ref="HRR29:HRS29"/>
    <mergeCell ref="HRW29:HRX29"/>
    <mergeCell ref="HSB29:HSC29"/>
    <mergeCell ref="HQI29:HQJ29"/>
    <mergeCell ref="HQN29:HQO29"/>
    <mergeCell ref="HQS29:HQT29"/>
    <mergeCell ref="HQX29:HQY29"/>
    <mergeCell ref="HRC29:HRD29"/>
    <mergeCell ref="HPJ29:HPK29"/>
    <mergeCell ref="HPO29:HPP29"/>
    <mergeCell ref="HPT29:HPU29"/>
    <mergeCell ref="HPY29:HPZ29"/>
    <mergeCell ref="HQD29:HQE29"/>
    <mergeCell ref="HOK29:HOL29"/>
    <mergeCell ref="HOP29:HOQ29"/>
    <mergeCell ref="HOU29:HOV29"/>
    <mergeCell ref="HOZ29:HPA29"/>
    <mergeCell ref="HPE29:HPF29"/>
    <mergeCell ref="IAX29:IAY29"/>
    <mergeCell ref="IBC29:IBD29"/>
    <mergeCell ref="IBH29:IBI29"/>
    <mergeCell ref="IBM29:IBN29"/>
    <mergeCell ref="IBR29:IBS29"/>
    <mergeCell ref="HZY29:HZZ29"/>
    <mergeCell ref="IAD29:IAE29"/>
    <mergeCell ref="IAI29:IAJ29"/>
    <mergeCell ref="IAN29:IAO29"/>
    <mergeCell ref="IAS29:IAT29"/>
    <mergeCell ref="HYZ29:HZA29"/>
    <mergeCell ref="HZE29:HZF29"/>
    <mergeCell ref="HZJ29:HZK29"/>
    <mergeCell ref="HZO29:HZP29"/>
    <mergeCell ref="HZT29:HZU29"/>
    <mergeCell ref="HYA29:HYB29"/>
    <mergeCell ref="HYF29:HYG29"/>
    <mergeCell ref="HYK29:HYL29"/>
    <mergeCell ref="HYP29:HYQ29"/>
    <mergeCell ref="HYU29:HYV29"/>
    <mergeCell ref="HXB29:HXC29"/>
    <mergeCell ref="HXG29:HXH29"/>
    <mergeCell ref="HXL29:HXM29"/>
    <mergeCell ref="HXQ29:HXR29"/>
    <mergeCell ref="HXV29:HXW29"/>
    <mergeCell ref="HWC29:HWD29"/>
    <mergeCell ref="HWH29:HWI29"/>
    <mergeCell ref="HWM29:HWN29"/>
    <mergeCell ref="HWR29:HWS29"/>
    <mergeCell ref="HWW29:HWX29"/>
    <mergeCell ref="HVD29:HVE29"/>
    <mergeCell ref="HVI29:HVJ29"/>
    <mergeCell ref="HVN29:HVO29"/>
    <mergeCell ref="HVS29:HVT29"/>
    <mergeCell ref="HVX29:HVY29"/>
    <mergeCell ref="IHQ29:IHR29"/>
    <mergeCell ref="IHV29:IHW29"/>
    <mergeCell ref="IIA29:IIB29"/>
    <mergeCell ref="IIF29:IIG29"/>
    <mergeCell ref="IIK29:IIL29"/>
    <mergeCell ref="IGR29:IGS29"/>
    <mergeCell ref="IGW29:IGX29"/>
    <mergeCell ref="IHB29:IHC29"/>
    <mergeCell ref="IHG29:IHH29"/>
    <mergeCell ref="IHL29:IHM29"/>
    <mergeCell ref="IFS29:IFT29"/>
    <mergeCell ref="IFX29:IFY29"/>
    <mergeCell ref="IGC29:IGD29"/>
    <mergeCell ref="IGH29:IGI29"/>
    <mergeCell ref="IGM29:IGN29"/>
    <mergeCell ref="IET29:IEU29"/>
    <mergeCell ref="IEY29:IEZ29"/>
    <mergeCell ref="IFD29:IFE29"/>
    <mergeCell ref="IFI29:IFJ29"/>
    <mergeCell ref="IFN29:IFO29"/>
    <mergeCell ref="IDU29:IDV29"/>
    <mergeCell ref="IDZ29:IEA29"/>
    <mergeCell ref="IEE29:IEF29"/>
    <mergeCell ref="IEJ29:IEK29"/>
    <mergeCell ref="IEO29:IEP29"/>
    <mergeCell ref="ICV29:ICW29"/>
    <mergeCell ref="IDA29:IDB29"/>
    <mergeCell ref="IDF29:IDG29"/>
    <mergeCell ref="IDK29:IDL29"/>
    <mergeCell ref="IDP29:IDQ29"/>
    <mergeCell ref="IBW29:IBX29"/>
    <mergeCell ref="ICB29:ICC29"/>
    <mergeCell ref="ICG29:ICH29"/>
    <mergeCell ref="ICL29:ICM29"/>
    <mergeCell ref="ICQ29:ICR29"/>
    <mergeCell ref="IOJ29:IOK29"/>
    <mergeCell ref="IOO29:IOP29"/>
    <mergeCell ref="IOT29:IOU29"/>
    <mergeCell ref="IOY29:IOZ29"/>
    <mergeCell ref="IPD29:IPE29"/>
    <mergeCell ref="INK29:INL29"/>
    <mergeCell ref="INP29:INQ29"/>
    <mergeCell ref="INU29:INV29"/>
    <mergeCell ref="INZ29:IOA29"/>
    <mergeCell ref="IOE29:IOF29"/>
    <mergeCell ref="IML29:IMM29"/>
    <mergeCell ref="IMQ29:IMR29"/>
    <mergeCell ref="IMV29:IMW29"/>
    <mergeCell ref="INA29:INB29"/>
    <mergeCell ref="INF29:ING29"/>
    <mergeCell ref="ILM29:ILN29"/>
    <mergeCell ref="ILR29:ILS29"/>
    <mergeCell ref="ILW29:ILX29"/>
    <mergeCell ref="IMB29:IMC29"/>
    <mergeCell ref="IMG29:IMH29"/>
    <mergeCell ref="IKN29:IKO29"/>
    <mergeCell ref="IKS29:IKT29"/>
    <mergeCell ref="IKX29:IKY29"/>
    <mergeCell ref="ILC29:ILD29"/>
    <mergeCell ref="ILH29:ILI29"/>
    <mergeCell ref="IJO29:IJP29"/>
    <mergeCell ref="IJT29:IJU29"/>
    <mergeCell ref="IJY29:IJZ29"/>
    <mergeCell ref="IKD29:IKE29"/>
    <mergeCell ref="IKI29:IKJ29"/>
    <mergeCell ref="IIP29:IIQ29"/>
    <mergeCell ref="IIU29:IIV29"/>
    <mergeCell ref="IIZ29:IJA29"/>
    <mergeCell ref="IJE29:IJF29"/>
    <mergeCell ref="IJJ29:IJK29"/>
    <mergeCell ref="IVC29:IVD29"/>
    <mergeCell ref="IVH29:IVI29"/>
    <mergeCell ref="IVM29:IVN29"/>
    <mergeCell ref="IVR29:IVS29"/>
    <mergeCell ref="IVW29:IVX29"/>
    <mergeCell ref="IUD29:IUE29"/>
    <mergeCell ref="IUI29:IUJ29"/>
    <mergeCell ref="IUN29:IUO29"/>
    <mergeCell ref="IUS29:IUT29"/>
    <mergeCell ref="IUX29:IUY29"/>
    <mergeCell ref="ITE29:ITF29"/>
    <mergeCell ref="ITJ29:ITK29"/>
    <mergeCell ref="ITO29:ITP29"/>
    <mergeCell ref="ITT29:ITU29"/>
    <mergeCell ref="ITY29:ITZ29"/>
    <mergeCell ref="ISF29:ISG29"/>
    <mergeCell ref="ISK29:ISL29"/>
    <mergeCell ref="ISP29:ISQ29"/>
    <mergeCell ref="ISU29:ISV29"/>
    <mergeCell ref="ISZ29:ITA29"/>
    <mergeCell ref="IRG29:IRH29"/>
    <mergeCell ref="IRL29:IRM29"/>
    <mergeCell ref="IRQ29:IRR29"/>
    <mergeCell ref="IRV29:IRW29"/>
    <mergeCell ref="ISA29:ISB29"/>
    <mergeCell ref="IQH29:IQI29"/>
    <mergeCell ref="IQM29:IQN29"/>
    <mergeCell ref="IQR29:IQS29"/>
    <mergeCell ref="IQW29:IQX29"/>
    <mergeCell ref="IRB29:IRC29"/>
    <mergeCell ref="IPI29:IPJ29"/>
    <mergeCell ref="IPN29:IPO29"/>
    <mergeCell ref="IPS29:IPT29"/>
    <mergeCell ref="IPX29:IPY29"/>
    <mergeCell ref="IQC29:IQD29"/>
    <mergeCell ref="JBV29:JBW29"/>
    <mergeCell ref="JCA29:JCB29"/>
    <mergeCell ref="JCF29:JCG29"/>
    <mergeCell ref="JCK29:JCL29"/>
    <mergeCell ref="JCP29:JCQ29"/>
    <mergeCell ref="JAW29:JAX29"/>
    <mergeCell ref="JBB29:JBC29"/>
    <mergeCell ref="JBG29:JBH29"/>
    <mergeCell ref="JBL29:JBM29"/>
    <mergeCell ref="JBQ29:JBR29"/>
    <mergeCell ref="IZX29:IZY29"/>
    <mergeCell ref="JAC29:JAD29"/>
    <mergeCell ref="JAH29:JAI29"/>
    <mergeCell ref="JAM29:JAN29"/>
    <mergeCell ref="JAR29:JAS29"/>
    <mergeCell ref="IYY29:IYZ29"/>
    <mergeCell ref="IZD29:IZE29"/>
    <mergeCell ref="IZI29:IZJ29"/>
    <mergeCell ref="IZN29:IZO29"/>
    <mergeCell ref="IZS29:IZT29"/>
    <mergeCell ref="IXZ29:IYA29"/>
    <mergeCell ref="IYE29:IYF29"/>
    <mergeCell ref="IYJ29:IYK29"/>
    <mergeCell ref="IYO29:IYP29"/>
    <mergeCell ref="IYT29:IYU29"/>
    <mergeCell ref="IXA29:IXB29"/>
    <mergeCell ref="IXF29:IXG29"/>
    <mergeCell ref="IXK29:IXL29"/>
    <mergeCell ref="IXP29:IXQ29"/>
    <mergeCell ref="IXU29:IXV29"/>
    <mergeCell ref="IWB29:IWC29"/>
    <mergeCell ref="IWG29:IWH29"/>
    <mergeCell ref="IWL29:IWM29"/>
    <mergeCell ref="IWQ29:IWR29"/>
    <mergeCell ref="IWV29:IWW29"/>
    <mergeCell ref="JIO29:JIP29"/>
    <mergeCell ref="JIT29:JIU29"/>
    <mergeCell ref="JIY29:JIZ29"/>
    <mergeCell ref="JJD29:JJE29"/>
    <mergeCell ref="JJI29:JJJ29"/>
    <mergeCell ref="JHP29:JHQ29"/>
    <mergeCell ref="JHU29:JHV29"/>
    <mergeCell ref="JHZ29:JIA29"/>
    <mergeCell ref="JIE29:JIF29"/>
    <mergeCell ref="JIJ29:JIK29"/>
    <mergeCell ref="JGQ29:JGR29"/>
    <mergeCell ref="JGV29:JGW29"/>
    <mergeCell ref="JHA29:JHB29"/>
    <mergeCell ref="JHF29:JHG29"/>
    <mergeCell ref="JHK29:JHL29"/>
    <mergeCell ref="JFR29:JFS29"/>
    <mergeCell ref="JFW29:JFX29"/>
    <mergeCell ref="JGB29:JGC29"/>
    <mergeCell ref="JGG29:JGH29"/>
    <mergeCell ref="JGL29:JGM29"/>
    <mergeCell ref="JES29:JET29"/>
    <mergeCell ref="JEX29:JEY29"/>
    <mergeCell ref="JFC29:JFD29"/>
    <mergeCell ref="JFH29:JFI29"/>
    <mergeCell ref="JFM29:JFN29"/>
    <mergeCell ref="JDT29:JDU29"/>
    <mergeCell ref="JDY29:JDZ29"/>
    <mergeCell ref="JED29:JEE29"/>
    <mergeCell ref="JEI29:JEJ29"/>
    <mergeCell ref="JEN29:JEO29"/>
    <mergeCell ref="JCU29:JCV29"/>
    <mergeCell ref="JCZ29:JDA29"/>
    <mergeCell ref="JDE29:JDF29"/>
    <mergeCell ref="JDJ29:JDK29"/>
    <mergeCell ref="JDO29:JDP29"/>
    <mergeCell ref="JPH29:JPI29"/>
    <mergeCell ref="JPM29:JPN29"/>
    <mergeCell ref="JPR29:JPS29"/>
    <mergeCell ref="JPW29:JPX29"/>
    <mergeCell ref="JQB29:JQC29"/>
    <mergeCell ref="JOI29:JOJ29"/>
    <mergeCell ref="JON29:JOO29"/>
    <mergeCell ref="JOS29:JOT29"/>
    <mergeCell ref="JOX29:JOY29"/>
    <mergeCell ref="JPC29:JPD29"/>
    <mergeCell ref="JNJ29:JNK29"/>
    <mergeCell ref="JNO29:JNP29"/>
    <mergeCell ref="JNT29:JNU29"/>
    <mergeCell ref="JNY29:JNZ29"/>
    <mergeCell ref="JOD29:JOE29"/>
    <mergeCell ref="JMK29:JML29"/>
    <mergeCell ref="JMP29:JMQ29"/>
    <mergeCell ref="JMU29:JMV29"/>
    <mergeCell ref="JMZ29:JNA29"/>
    <mergeCell ref="JNE29:JNF29"/>
    <mergeCell ref="JLL29:JLM29"/>
    <mergeCell ref="JLQ29:JLR29"/>
    <mergeCell ref="JLV29:JLW29"/>
    <mergeCell ref="JMA29:JMB29"/>
    <mergeCell ref="JMF29:JMG29"/>
    <mergeCell ref="JKM29:JKN29"/>
    <mergeCell ref="JKR29:JKS29"/>
    <mergeCell ref="JKW29:JKX29"/>
    <mergeCell ref="JLB29:JLC29"/>
    <mergeCell ref="JLG29:JLH29"/>
    <mergeCell ref="JJN29:JJO29"/>
    <mergeCell ref="JJS29:JJT29"/>
    <mergeCell ref="JJX29:JJY29"/>
    <mergeCell ref="JKC29:JKD29"/>
    <mergeCell ref="JKH29:JKI29"/>
    <mergeCell ref="JWA29:JWB29"/>
    <mergeCell ref="JWF29:JWG29"/>
    <mergeCell ref="JWK29:JWL29"/>
    <mergeCell ref="JWP29:JWQ29"/>
    <mergeCell ref="JWU29:JWV29"/>
    <mergeCell ref="JVB29:JVC29"/>
    <mergeCell ref="JVG29:JVH29"/>
    <mergeCell ref="JVL29:JVM29"/>
    <mergeCell ref="JVQ29:JVR29"/>
    <mergeCell ref="JVV29:JVW29"/>
    <mergeCell ref="JUC29:JUD29"/>
    <mergeCell ref="JUH29:JUI29"/>
    <mergeCell ref="JUM29:JUN29"/>
    <mergeCell ref="JUR29:JUS29"/>
    <mergeCell ref="JUW29:JUX29"/>
    <mergeCell ref="JTD29:JTE29"/>
    <mergeCell ref="JTI29:JTJ29"/>
    <mergeCell ref="JTN29:JTO29"/>
    <mergeCell ref="JTS29:JTT29"/>
    <mergeCell ref="JTX29:JTY29"/>
    <mergeCell ref="JSE29:JSF29"/>
    <mergeCell ref="JSJ29:JSK29"/>
    <mergeCell ref="JSO29:JSP29"/>
    <mergeCell ref="JST29:JSU29"/>
    <mergeCell ref="JSY29:JSZ29"/>
    <mergeCell ref="JRF29:JRG29"/>
    <mergeCell ref="JRK29:JRL29"/>
    <mergeCell ref="JRP29:JRQ29"/>
    <mergeCell ref="JRU29:JRV29"/>
    <mergeCell ref="JRZ29:JSA29"/>
    <mergeCell ref="JQG29:JQH29"/>
    <mergeCell ref="JQL29:JQM29"/>
    <mergeCell ref="JQQ29:JQR29"/>
    <mergeCell ref="JQV29:JQW29"/>
    <mergeCell ref="JRA29:JRB29"/>
    <mergeCell ref="KCT29:KCU29"/>
    <mergeCell ref="KCY29:KCZ29"/>
    <mergeCell ref="KDD29:KDE29"/>
    <mergeCell ref="KDI29:KDJ29"/>
    <mergeCell ref="KDN29:KDO29"/>
    <mergeCell ref="KBU29:KBV29"/>
    <mergeCell ref="KBZ29:KCA29"/>
    <mergeCell ref="KCE29:KCF29"/>
    <mergeCell ref="KCJ29:KCK29"/>
    <mergeCell ref="KCO29:KCP29"/>
    <mergeCell ref="KAV29:KAW29"/>
    <mergeCell ref="KBA29:KBB29"/>
    <mergeCell ref="KBF29:KBG29"/>
    <mergeCell ref="KBK29:KBL29"/>
    <mergeCell ref="KBP29:KBQ29"/>
    <mergeCell ref="JZW29:JZX29"/>
    <mergeCell ref="KAB29:KAC29"/>
    <mergeCell ref="KAG29:KAH29"/>
    <mergeCell ref="KAL29:KAM29"/>
    <mergeCell ref="KAQ29:KAR29"/>
    <mergeCell ref="JYX29:JYY29"/>
    <mergeCell ref="JZC29:JZD29"/>
    <mergeCell ref="JZH29:JZI29"/>
    <mergeCell ref="JZM29:JZN29"/>
    <mergeCell ref="JZR29:JZS29"/>
    <mergeCell ref="JXY29:JXZ29"/>
    <mergeCell ref="JYD29:JYE29"/>
    <mergeCell ref="JYI29:JYJ29"/>
    <mergeCell ref="JYN29:JYO29"/>
    <mergeCell ref="JYS29:JYT29"/>
    <mergeCell ref="JWZ29:JXA29"/>
    <mergeCell ref="JXE29:JXF29"/>
    <mergeCell ref="JXJ29:JXK29"/>
    <mergeCell ref="JXO29:JXP29"/>
    <mergeCell ref="JXT29:JXU29"/>
    <mergeCell ref="KJM29:KJN29"/>
    <mergeCell ref="KJR29:KJS29"/>
    <mergeCell ref="KJW29:KJX29"/>
    <mergeCell ref="KKB29:KKC29"/>
    <mergeCell ref="KKG29:KKH29"/>
    <mergeCell ref="KIN29:KIO29"/>
    <mergeCell ref="KIS29:KIT29"/>
    <mergeCell ref="KIX29:KIY29"/>
    <mergeCell ref="KJC29:KJD29"/>
    <mergeCell ref="KJH29:KJI29"/>
    <mergeCell ref="KHO29:KHP29"/>
    <mergeCell ref="KHT29:KHU29"/>
    <mergeCell ref="KHY29:KHZ29"/>
    <mergeCell ref="KID29:KIE29"/>
    <mergeCell ref="KII29:KIJ29"/>
    <mergeCell ref="KGP29:KGQ29"/>
    <mergeCell ref="KGU29:KGV29"/>
    <mergeCell ref="KGZ29:KHA29"/>
    <mergeCell ref="KHE29:KHF29"/>
    <mergeCell ref="KHJ29:KHK29"/>
    <mergeCell ref="KFQ29:KFR29"/>
    <mergeCell ref="KFV29:KFW29"/>
    <mergeCell ref="KGA29:KGB29"/>
    <mergeCell ref="KGF29:KGG29"/>
    <mergeCell ref="KGK29:KGL29"/>
    <mergeCell ref="KER29:KES29"/>
    <mergeCell ref="KEW29:KEX29"/>
    <mergeCell ref="KFB29:KFC29"/>
    <mergeCell ref="KFG29:KFH29"/>
    <mergeCell ref="KFL29:KFM29"/>
    <mergeCell ref="KDS29:KDT29"/>
    <mergeCell ref="KDX29:KDY29"/>
    <mergeCell ref="KEC29:KED29"/>
    <mergeCell ref="KEH29:KEI29"/>
    <mergeCell ref="KEM29:KEN29"/>
    <mergeCell ref="KQF29:KQG29"/>
    <mergeCell ref="KQK29:KQL29"/>
    <mergeCell ref="KQP29:KQQ29"/>
    <mergeCell ref="KQU29:KQV29"/>
    <mergeCell ref="KQZ29:KRA29"/>
    <mergeCell ref="KPG29:KPH29"/>
    <mergeCell ref="KPL29:KPM29"/>
    <mergeCell ref="KPQ29:KPR29"/>
    <mergeCell ref="KPV29:KPW29"/>
    <mergeCell ref="KQA29:KQB29"/>
    <mergeCell ref="KOH29:KOI29"/>
    <mergeCell ref="KOM29:KON29"/>
    <mergeCell ref="KOR29:KOS29"/>
    <mergeCell ref="KOW29:KOX29"/>
    <mergeCell ref="KPB29:KPC29"/>
    <mergeCell ref="KNI29:KNJ29"/>
    <mergeCell ref="KNN29:KNO29"/>
    <mergeCell ref="KNS29:KNT29"/>
    <mergeCell ref="KNX29:KNY29"/>
    <mergeCell ref="KOC29:KOD29"/>
    <mergeCell ref="KMJ29:KMK29"/>
    <mergeCell ref="KMO29:KMP29"/>
    <mergeCell ref="KMT29:KMU29"/>
    <mergeCell ref="KMY29:KMZ29"/>
    <mergeCell ref="KND29:KNE29"/>
    <mergeCell ref="KLK29:KLL29"/>
    <mergeCell ref="KLP29:KLQ29"/>
    <mergeCell ref="KLU29:KLV29"/>
    <mergeCell ref="KLZ29:KMA29"/>
    <mergeCell ref="KME29:KMF29"/>
    <mergeCell ref="KKL29:KKM29"/>
    <mergeCell ref="KKQ29:KKR29"/>
    <mergeCell ref="KKV29:KKW29"/>
    <mergeCell ref="KLA29:KLB29"/>
    <mergeCell ref="KLF29:KLG29"/>
    <mergeCell ref="KWY29:KWZ29"/>
    <mergeCell ref="KXD29:KXE29"/>
    <mergeCell ref="KXI29:KXJ29"/>
    <mergeCell ref="KXN29:KXO29"/>
    <mergeCell ref="KXS29:KXT29"/>
    <mergeCell ref="KVZ29:KWA29"/>
    <mergeCell ref="KWE29:KWF29"/>
    <mergeCell ref="KWJ29:KWK29"/>
    <mergeCell ref="KWO29:KWP29"/>
    <mergeCell ref="KWT29:KWU29"/>
    <mergeCell ref="KVA29:KVB29"/>
    <mergeCell ref="KVF29:KVG29"/>
    <mergeCell ref="KVK29:KVL29"/>
    <mergeCell ref="KVP29:KVQ29"/>
    <mergeCell ref="KVU29:KVV29"/>
    <mergeCell ref="KUB29:KUC29"/>
    <mergeCell ref="KUG29:KUH29"/>
    <mergeCell ref="KUL29:KUM29"/>
    <mergeCell ref="KUQ29:KUR29"/>
    <mergeCell ref="KUV29:KUW29"/>
    <mergeCell ref="KTC29:KTD29"/>
    <mergeCell ref="KTH29:KTI29"/>
    <mergeCell ref="KTM29:KTN29"/>
    <mergeCell ref="KTR29:KTS29"/>
    <mergeCell ref="KTW29:KTX29"/>
    <mergeCell ref="KSD29:KSE29"/>
    <mergeCell ref="KSI29:KSJ29"/>
    <mergeCell ref="KSN29:KSO29"/>
    <mergeCell ref="KSS29:KST29"/>
    <mergeCell ref="KSX29:KSY29"/>
    <mergeCell ref="KRE29:KRF29"/>
    <mergeCell ref="KRJ29:KRK29"/>
    <mergeCell ref="KRO29:KRP29"/>
    <mergeCell ref="KRT29:KRU29"/>
    <mergeCell ref="KRY29:KRZ29"/>
    <mergeCell ref="LDR29:LDS29"/>
    <mergeCell ref="LDW29:LDX29"/>
    <mergeCell ref="LEB29:LEC29"/>
    <mergeCell ref="LEG29:LEH29"/>
    <mergeCell ref="LEL29:LEM29"/>
    <mergeCell ref="LCS29:LCT29"/>
    <mergeCell ref="LCX29:LCY29"/>
    <mergeCell ref="LDC29:LDD29"/>
    <mergeCell ref="LDH29:LDI29"/>
    <mergeCell ref="LDM29:LDN29"/>
    <mergeCell ref="LBT29:LBU29"/>
    <mergeCell ref="LBY29:LBZ29"/>
    <mergeCell ref="LCD29:LCE29"/>
    <mergeCell ref="LCI29:LCJ29"/>
    <mergeCell ref="LCN29:LCO29"/>
    <mergeCell ref="LAU29:LAV29"/>
    <mergeCell ref="LAZ29:LBA29"/>
    <mergeCell ref="LBE29:LBF29"/>
    <mergeCell ref="LBJ29:LBK29"/>
    <mergeCell ref="LBO29:LBP29"/>
    <mergeCell ref="KZV29:KZW29"/>
    <mergeCell ref="LAA29:LAB29"/>
    <mergeCell ref="LAF29:LAG29"/>
    <mergeCell ref="LAK29:LAL29"/>
    <mergeCell ref="LAP29:LAQ29"/>
    <mergeCell ref="KYW29:KYX29"/>
    <mergeCell ref="KZB29:KZC29"/>
    <mergeCell ref="KZG29:KZH29"/>
    <mergeCell ref="KZL29:KZM29"/>
    <mergeCell ref="KZQ29:KZR29"/>
    <mergeCell ref="KXX29:KXY29"/>
    <mergeCell ref="KYC29:KYD29"/>
    <mergeCell ref="KYH29:KYI29"/>
    <mergeCell ref="KYM29:KYN29"/>
    <mergeCell ref="KYR29:KYS29"/>
    <mergeCell ref="LKK29:LKL29"/>
    <mergeCell ref="LKP29:LKQ29"/>
    <mergeCell ref="LKU29:LKV29"/>
    <mergeCell ref="LKZ29:LLA29"/>
    <mergeCell ref="LLE29:LLF29"/>
    <mergeCell ref="LJL29:LJM29"/>
    <mergeCell ref="LJQ29:LJR29"/>
    <mergeCell ref="LJV29:LJW29"/>
    <mergeCell ref="LKA29:LKB29"/>
    <mergeCell ref="LKF29:LKG29"/>
    <mergeCell ref="LIM29:LIN29"/>
    <mergeCell ref="LIR29:LIS29"/>
    <mergeCell ref="LIW29:LIX29"/>
    <mergeCell ref="LJB29:LJC29"/>
    <mergeCell ref="LJG29:LJH29"/>
    <mergeCell ref="LHN29:LHO29"/>
    <mergeCell ref="LHS29:LHT29"/>
    <mergeCell ref="LHX29:LHY29"/>
    <mergeCell ref="LIC29:LID29"/>
    <mergeCell ref="LIH29:LII29"/>
    <mergeCell ref="LGO29:LGP29"/>
    <mergeCell ref="LGT29:LGU29"/>
    <mergeCell ref="LGY29:LGZ29"/>
    <mergeCell ref="LHD29:LHE29"/>
    <mergeCell ref="LHI29:LHJ29"/>
    <mergeCell ref="LFP29:LFQ29"/>
    <mergeCell ref="LFU29:LFV29"/>
    <mergeCell ref="LFZ29:LGA29"/>
    <mergeCell ref="LGE29:LGF29"/>
    <mergeCell ref="LGJ29:LGK29"/>
    <mergeCell ref="LEQ29:LER29"/>
    <mergeCell ref="LEV29:LEW29"/>
    <mergeCell ref="LFA29:LFB29"/>
    <mergeCell ref="LFF29:LFG29"/>
    <mergeCell ref="LFK29:LFL29"/>
    <mergeCell ref="LRD29:LRE29"/>
    <mergeCell ref="LRI29:LRJ29"/>
    <mergeCell ref="LRN29:LRO29"/>
    <mergeCell ref="LRS29:LRT29"/>
    <mergeCell ref="LRX29:LRY29"/>
    <mergeCell ref="LQE29:LQF29"/>
    <mergeCell ref="LQJ29:LQK29"/>
    <mergeCell ref="LQO29:LQP29"/>
    <mergeCell ref="LQT29:LQU29"/>
    <mergeCell ref="LQY29:LQZ29"/>
    <mergeCell ref="LPF29:LPG29"/>
    <mergeCell ref="LPK29:LPL29"/>
    <mergeCell ref="LPP29:LPQ29"/>
    <mergeCell ref="LPU29:LPV29"/>
    <mergeCell ref="LPZ29:LQA29"/>
    <mergeCell ref="LOG29:LOH29"/>
    <mergeCell ref="LOL29:LOM29"/>
    <mergeCell ref="LOQ29:LOR29"/>
    <mergeCell ref="LOV29:LOW29"/>
    <mergeCell ref="LPA29:LPB29"/>
    <mergeCell ref="LNH29:LNI29"/>
    <mergeCell ref="LNM29:LNN29"/>
    <mergeCell ref="LNR29:LNS29"/>
    <mergeCell ref="LNW29:LNX29"/>
    <mergeCell ref="LOB29:LOC29"/>
    <mergeCell ref="LMI29:LMJ29"/>
    <mergeCell ref="LMN29:LMO29"/>
    <mergeCell ref="LMS29:LMT29"/>
    <mergeCell ref="LMX29:LMY29"/>
    <mergeCell ref="LNC29:LND29"/>
    <mergeCell ref="LLJ29:LLK29"/>
    <mergeCell ref="LLO29:LLP29"/>
    <mergeCell ref="LLT29:LLU29"/>
    <mergeCell ref="LLY29:LLZ29"/>
    <mergeCell ref="LMD29:LME29"/>
    <mergeCell ref="LXW29:LXX29"/>
    <mergeCell ref="LYB29:LYC29"/>
    <mergeCell ref="LYG29:LYH29"/>
    <mergeCell ref="LYL29:LYM29"/>
    <mergeCell ref="LYQ29:LYR29"/>
    <mergeCell ref="LWX29:LWY29"/>
    <mergeCell ref="LXC29:LXD29"/>
    <mergeCell ref="LXH29:LXI29"/>
    <mergeCell ref="LXM29:LXN29"/>
    <mergeCell ref="LXR29:LXS29"/>
    <mergeCell ref="LVY29:LVZ29"/>
    <mergeCell ref="LWD29:LWE29"/>
    <mergeCell ref="LWI29:LWJ29"/>
    <mergeCell ref="LWN29:LWO29"/>
    <mergeCell ref="LWS29:LWT29"/>
    <mergeCell ref="LUZ29:LVA29"/>
    <mergeCell ref="LVE29:LVF29"/>
    <mergeCell ref="LVJ29:LVK29"/>
    <mergeCell ref="LVO29:LVP29"/>
    <mergeCell ref="LVT29:LVU29"/>
    <mergeCell ref="LUA29:LUB29"/>
    <mergeCell ref="LUF29:LUG29"/>
    <mergeCell ref="LUK29:LUL29"/>
    <mergeCell ref="LUP29:LUQ29"/>
    <mergeCell ref="LUU29:LUV29"/>
    <mergeCell ref="LTB29:LTC29"/>
    <mergeCell ref="LTG29:LTH29"/>
    <mergeCell ref="LTL29:LTM29"/>
    <mergeCell ref="LTQ29:LTR29"/>
    <mergeCell ref="LTV29:LTW29"/>
    <mergeCell ref="LSC29:LSD29"/>
    <mergeCell ref="LSH29:LSI29"/>
    <mergeCell ref="LSM29:LSN29"/>
    <mergeCell ref="LSR29:LSS29"/>
    <mergeCell ref="LSW29:LSX29"/>
    <mergeCell ref="MEP29:MEQ29"/>
    <mergeCell ref="MEU29:MEV29"/>
    <mergeCell ref="MEZ29:MFA29"/>
    <mergeCell ref="MFE29:MFF29"/>
    <mergeCell ref="MFJ29:MFK29"/>
    <mergeCell ref="MDQ29:MDR29"/>
    <mergeCell ref="MDV29:MDW29"/>
    <mergeCell ref="MEA29:MEB29"/>
    <mergeCell ref="MEF29:MEG29"/>
    <mergeCell ref="MEK29:MEL29"/>
    <mergeCell ref="MCR29:MCS29"/>
    <mergeCell ref="MCW29:MCX29"/>
    <mergeCell ref="MDB29:MDC29"/>
    <mergeCell ref="MDG29:MDH29"/>
    <mergeCell ref="MDL29:MDM29"/>
    <mergeCell ref="MBS29:MBT29"/>
    <mergeCell ref="MBX29:MBY29"/>
    <mergeCell ref="MCC29:MCD29"/>
    <mergeCell ref="MCH29:MCI29"/>
    <mergeCell ref="MCM29:MCN29"/>
    <mergeCell ref="MAT29:MAU29"/>
    <mergeCell ref="MAY29:MAZ29"/>
    <mergeCell ref="MBD29:MBE29"/>
    <mergeCell ref="MBI29:MBJ29"/>
    <mergeCell ref="MBN29:MBO29"/>
    <mergeCell ref="LZU29:LZV29"/>
    <mergeCell ref="LZZ29:MAA29"/>
    <mergeCell ref="MAE29:MAF29"/>
    <mergeCell ref="MAJ29:MAK29"/>
    <mergeCell ref="MAO29:MAP29"/>
    <mergeCell ref="LYV29:LYW29"/>
    <mergeCell ref="LZA29:LZB29"/>
    <mergeCell ref="LZF29:LZG29"/>
    <mergeCell ref="LZK29:LZL29"/>
    <mergeCell ref="LZP29:LZQ29"/>
    <mergeCell ref="MLI29:MLJ29"/>
    <mergeCell ref="MLN29:MLO29"/>
    <mergeCell ref="MLS29:MLT29"/>
    <mergeCell ref="MLX29:MLY29"/>
    <mergeCell ref="MMC29:MMD29"/>
    <mergeCell ref="MKJ29:MKK29"/>
    <mergeCell ref="MKO29:MKP29"/>
    <mergeCell ref="MKT29:MKU29"/>
    <mergeCell ref="MKY29:MKZ29"/>
    <mergeCell ref="MLD29:MLE29"/>
    <mergeCell ref="MJK29:MJL29"/>
    <mergeCell ref="MJP29:MJQ29"/>
    <mergeCell ref="MJU29:MJV29"/>
    <mergeCell ref="MJZ29:MKA29"/>
    <mergeCell ref="MKE29:MKF29"/>
    <mergeCell ref="MIL29:MIM29"/>
    <mergeCell ref="MIQ29:MIR29"/>
    <mergeCell ref="MIV29:MIW29"/>
    <mergeCell ref="MJA29:MJB29"/>
    <mergeCell ref="MJF29:MJG29"/>
    <mergeCell ref="MHM29:MHN29"/>
    <mergeCell ref="MHR29:MHS29"/>
    <mergeCell ref="MHW29:MHX29"/>
    <mergeCell ref="MIB29:MIC29"/>
    <mergeCell ref="MIG29:MIH29"/>
    <mergeCell ref="MGN29:MGO29"/>
    <mergeCell ref="MGS29:MGT29"/>
    <mergeCell ref="MGX29:MGY29"/>
    <mergeCell ref="MHC29:MHD29"/>
    <mergeCell ref="MHH29:MHI29"/>
    <mergeCell ref="MFO29:MFP29"/>
    <mergeCell ref="MFT29:MFU29"/>
    <mergeCell ref="MFY29:MFZ29"/>
    <mergeCell ref="MGD29:MGE29"/>
    <mergeCell ref="MGI29:MGJ29"/>
    <mergeCell ref="MSB29:MSC29"/>
    <mergeCell ref="MSG29:MSH29"/>
    <mergeCell ref="MSL29:MSM29"/>
    <mergeCell ref="MSQ29:MSR29"/>
    <mergeCell ref="MSV29:MSW29"/>
    <mergeCell ref="MRC29:MRD29"/>
    <mergeCell ref="MRH29:MRI29"/>
    <mergeCell ref="MRM29:MRN29"/>
    <mergeCell ref="MRR29:MRS29"/>
    <mergeCell ref="MRW29:MRX29"/>
    <mergeCell ref="MQD29:MQE29"/>
    <mergeCell ref="MQI29:MQJ29"/>
    <mergeCell ref="MQN29:MQO29"/>
    <mergeCell ref="MQS29:MQT29"/>
    <mergeCell ref="MQX29:MQY29"/>
    <mergeCell ref="MPE29:MPF29"/>
    <mergeCell ref="MPJ29:MPK29"/>
    <mergeCell ref="MPO29:MPP29"/>
    <mergeCell ref="MPT29:MPU29"/>
    <mergeCell ref="MPY29:MPZ29"/>
    <mergeCell ref="MOF29:MOG29"/>
    <mergeCell ref="MOK29:MOL29"/>
    <mergeCell ref="MOP29:MOQ29"/>
    <mergeCell ref="MOU29:MOV29"/>
    <mergeCell ref="MOZ29:MPA29"/>
    <mergeCell ref="MNG29:MNH29"/>
    <mergeCell ref="MNL29:MNM29"/>
    <mergeCell ref="MNQ29:MNR29"/>
    <mergeCell ref="MNV29:MNW29"/>
    <mergeCell ref="MOA29:MOB29"/>
    <mergeCell ref="MMH29:MMI29"/>
    <mergeCell ref="MMM29:MMN29"/>
    <mergeCell ref="MMR29:MMS29"/>
    <mergeCell ref="MMW29:MMX29"/>
    <mergeCell ref="MNB29:MNC29"/>
    <mergeCell ref="MYU29:MYV29"/>
    <mergeCell ref="MYZ29:MZA29"/>
    <mergeCell ref="MZE29:MZF29"/>
    <mergeCell ref="MZJ29:MZK29"/>
    <mergeCell ref="MZO29:MZP29"/>
    <mergeCell ref="MXV29:MXW29"/>
    <mergeCell ref="MYA29:MYB29"/>
    <mergeCell ref="MYF29:MYG29"/>
    <mergeCell ref="MYK29:MYL29"/>
    <mergeCell ref="MYP29:MYQ29"/>
    <mergeCell ref="MWW29:MWX29"/>
    <mergeCell ref="MXB29:MXC29"/>
    <mergeCell ref="MXG29:MXH29"/>
    <mergeCell ref="MXL29:MXM29"/>
    <mergeCell ref="MXQ29:MXR29"/>
    <mergeCell ref="MVX29:MVY29"/>
    <mergeCell ref="MWC29:MWD29"/>
    <mergeCell ref="MWH29:MWI29"/>
    <mergeCell ref="MWM29:MWN29"/>
    <mergeCell ref="MWR29:MWS29"/>
    <mergeCell ref="MUY29:MUZ29"/>
    <mergeCell ref="MVD29:MVE29"/>
    <mergeCell ref="MVI29:MVJ29"/>
    <mergeCell ref="MVN29:MVO29"/>
    <mergeCell ref="MVS29:MVT29"/>
    <mergeCell ref="MTZ29:MUA29"/>
    <mergeCell ref="MUE29:MUF29"/>
    <mergeCell ref="MUJ29:MUK29"/>
    <mergeCell ref="MUO29:MUP29"/>
    <mergeCell ref="MUT29:MUU29"/>
    <mergeCell ref="MTA29:MTB29"/>
    <mergeCell ref="MTF29:MTG29"/>
    <mergeCell ref="MTK29:MTL29"/>
    <mergeCell ref="MTP29:MTQ29"/>
    <mergeCell ref="MTU29:MTV29"/>
    <mergeCell ref="NFN29:NFO29"/>
    <mergeCell ref="NFS29:NFT29"/>
    <mergeCell ref="NFX29:NFY29"/>
    <mergeCell ref="NGC29:NGD29"/>
    <mergeCell ref="NGH29:NGI29"/>
    <mergeCell ref="NEO29:NEP29"/>
    <mergeCell ref="NET29:NEU29"/>
    <mergeCell ref="NEY29:NEZ29"/>
    <mergeCell ref="NFD29:NFE29"/>
    <mergeCell ref="NFI29:NFJ29"/>
    <mergeCell ref="NDP29:NDQ29"/>
    <mergeCell ref="NDU29:NDV29"/>
    <mergeCell ref="NDZ29:NEA29"/>
    <mergeCell ref="NEE29:NEF29"/>
    <mergeCell ref="NEJ29:NEK29"/>
    <mergeCell ref="NCQ29:NCR29"/>
    <mergeCell ref="NCV29:NCW29"/>
    <mergeCell ref="NDA29:NDB29"/>
    <mergeCell ref="NDF29:NDG29"/>
    <mergeCell ref="NDK29:NDL29"/>
    <mergeCell ref="NBR29:NBS29"/>
    <mergeCell ref="NBW29:NBX29"/>
    <mergeCell ref="NCB29:NCC29"/>
    <mergeCell ref="NCG29:NCH29"/>
    <mergeCell ref="NCL29:NCM29"/>
    <mergeCell ref="NAS29:NAT29"/>
    <mergeCell ref="NAX29:NAY29"/>
    <mergeCell ref="NBC29:NBD29"/>
    <mergeCell ref="NBH29:NBI29"/>
    <mergeCell ref="NBM29:NBN29"/>
    <mergeCell ref="MZT29:MZU29"/>
    <mergeCell ref="MZY29:MZZ29"/>
    <mergeCell ref="NAD29:NAE29"/>
    <mergeCell ref="NAI29:NAJ29"/>
    <mergeCell ref="NAN29:NAO29"/>
    <mergeCell ref="NMG29:NMH29"/>
    <mergeCell ref="NML29:NMM29"/>
    <mergeCell ref="NMQ29:NMR29"/>
    <mergeCell ref="NMV29:NMW29"/>
    <mergeCell ref="NNA29:NNB29"/>
    <mergeCell ref="NLH29:NLI29"/>
    <mergeCell ref="NLM29:NLN29"/>
    <mergeCell ref="NLR29:NLS29"/>
    <mergeCell ref="NLW29:NLX29"/>
    <mergeCell ref="NMB29:NMC29"/>
    <mergeCell ref="NKI29:NKJ29"/>
    <mergeCell ref="NKN29:NKO29"/>
    <mergeCell ref="NKS29:NKT29"/>
    <mergeCell ref="NKX29:NKY29"/>
    <mergeCell ref="NLC29:NLD29"/>
    <mergeCell ref="NJJ29:NJK29"/>
    <mergeCell ref="NJO29:NJP29"/>
    <mergeCell ref="NJT29:NJU29"/>
    <mergeCell ref="NJY29:NJZ29"/>
    <mergeCell ref="NKD29:NKE29"/>
    <mergeCell ref="NIK29:NIL29"/>
    <mergeCell ref="NIP29:NIQ29"/>
    <mergeCell ref="NIU29:NIV29"/>
    <mergeCell ref="NIZ29:NJA29"/>
    <mergeCell ref="NJE29:NJF29"/>
    <mergeCell ref="NHL29:NHM29"/>
    <mergeCell ref="NHQ29:NHR29"/>
    <mergeCell ref="NHV29:NHW29"/>
    <mergeCell ref="NIA29:NIB29"/>
    <mergeCell ref="NIF29:NIG29"/>
    <mergeCell ref="NGM29:NGN29"/>
    <mergeCell ref="NGR29:NGS29"/>
    <mergeCell ref="NGW29:NGX29"/>
    <mergeCell ref="NHB29:NHC29"/>
    <mergeCell ref="NHG29:NHH29"/>
    <mergeCell ref="NSZ29:NTA29"/>
    <mergeCell ref="NTE29:NTF29"/>
    <mergeCell ref="NTJ29:NTK29"/>
    <mergeCell ref="NTO29:NTP29"/>
    <mergeCell ref="NTT29:NTU29"/>
    <mergeCell ref="NSA29:NSB29"/>
    <mergeCell ref="NSF29:NSG29"/>
    <mergeCell ref="NSK29:NSL29"/>
    <mergeCell ref="NSP29:NSQ29"/>
    <mergeCell ref="NSU29:NSV29"/>
    <mergeCell ref="NRB29:NRC29"/>
    <mergeCell ref="NRG29:NRH29"/>
    <mergeCell ref="NRL29:NRM29"/>
    <mergeCell ref="NRQ29:NRR29"/>
    <mergeCell ref="NRV29:NRW29"/>
    <mergeCell ref="NQC29:NQD29"/>
    <mergeCell ref="NQH29:NQI29"/>
    <mergeCell ref="NQM29:NQN29"/>
    <mergeCell ref="NQR29:NQS29"/>
    <mergeCell ref="NQW29:NQX29"/>
    <mergeCell ref="NPD29:NPE29"/>
    <mergeCell ref="NPI29:NPJ29"/>
    <mergeCell ref="NPN29:NPO29"/>
    <mergeCell ref="NPS29:NPT29"/>
    <mergeCell ref="NPX29:NPY29"/>
    <mergeCell ref="NOE29:NOF29"/>
    <mergeCell ref="NOJ29:NOK29"/>
    <mergeCell ref="NOO29:NOP29"/>
    <mergeCell ref="NOT29:NOU29"/>
    <mergeCell ref="NOY29:NOZ29"/>
    <mergeCell ref="NNF29:NNG29"/>
    <mergeCell ref="NNK29:NNL29"/>
    <mergeCell ref="NNP29:NNQ29"/>
    <mergeCell ref="NNU29:NNV29"/>
    <mergeCell ref="NNZ29:NOA29"/>
    <mergeCell ref="NZS29:NZT29"/>
    <mergeCell ref="NZX29:NZY29"/>
    <mergeCell ref="OAC29:OAD29"/>
    <mergeCell ref="OAH29:OAI29"/>
    <mergeCell ref="OAM29:OAN29"/>
    <mergeCell ref="NYT29:NYU29"/>
    <mergeCell ref="NYY29:NYZ29"/>
    <mergeCell ref="NZD29:NZE29"/>
    <mergeCell ref="NZI29:NZJ29"/>
    <mergeCell ref="NZN29:NZO29"/>
    <mergeCell ref="NXU29:NXV29"/>
    <mergeCell ref="NXZ29:NYA29"/>
    <mergeCell ref="NYE29:NYF29"/>
    <mergeCell ref="NYJ29:NYK29"/>
    <mergeCell ref="NYO29:NYP29"/>
    <mergeCell ref="NWV29:NWW29"/>
    <mergeCell ref="NXA29:NXB29"/>
    <mergeCell ref="NXF29:NXG29"/>
    <mergeCell ref="NXK29:NXL29"/>
    <mergeCell ref="NXP29:NXQ29"/>
    <mergeCell ref="NVW29:NVX29"/>
    <mergeCell ref="NWB29:NWC29"/>
    <mergeCell ref="NWG29:NWH29"/>
    <mergeCell ref="NWL29:NWM29"/>
    <mergeCell ref="NWQ29:NWR29"/>
    <mergeCell ref="NUX29:NUY29"/>
    <mergeCell ref="NVC29:NVD29"/>
    <mergeCell ref="NVH29:NVI29"/>
    <mergeCell ref="NVM29:NVN29"/>
    <mergeCell ref="NVR29:NVS29"/>
    <mergeCell ref="NTY29:NTZ29"/>
    <mergeCell ref="NUD29:NUE29"/>
    <mergeCell ref="NUI29:NUJ29"/>
    <mergeCell ref="NUN29:NUO29"/>
    <mergeCell ref="NUS29:NUT29"/>
    <mergeCell ref="OGL29:OGM29"/>
    <mergeCell ref="OGQ29:OGR29"/>
    <mergeCell ref="OGV29:OGW29"/>
    <mergeCell ref="OHA29:OHB29"/>
    <mergeCell ref="OHF29:OHG29"/>
    <mergeCell ref="OFM29:OFN29"/>
    <mergeCell ref="OFR29:OFS29"/>
    <mergeCell ref="OFW29:OFX29"/>
    <mergeCell ref="OGB29:OGC29"/>
    <mergeCell ref="OGG29:OGH29"/>
    <mergeCell ref="OEN29:OEO29"/>
    <mergeCell ref="OES29:OET29"/>
    <mergeCell ref="OEX29:OEY29"/>
    <mergeCell ref="OFC29:OFD29"/>
    <mergeCell ref="OFH29:OFI29"/>
    <mergeCell ref="ODO29:ODP29"/>
    <mergeCell ref="ODT29:ODU29"/>
    <mergeCell ref="ODY29:ODZ29"/>
    <mergeCell ref="OED29:OEE29"/>
    <mergeCell ref="OEI29:OEJ29"/>
    <mergeCell ref="OCP29:OCQ29"/>
    <mergeCell ref="OCU29:OCV29"/>
    <mergeCell ref="OCZ29:ODA29"/>
    <mergeCell ref="ODE29:ODF29"/>
    <mergeCell ref="ODJ29:ODK29"/>
    <mergeCell ref="OBQ29:OBR29"/>
    <mergeCell ref="OBV29:OBW29"/>
    <mergeCell ref="OCA29:OCB29"/>
    <mergeCell ref="OCF29:OCG29"/>
    <mergeCell ref="OCK29:OCL29"/>
    <mergeCell ref="OAR29:OAS29"/>
    <mergeCell ref="OAW29:OAX29"/>
    <mergeCell ref="OBB29:OBC29"/>
    <mergeCell ref="OBG29:OBH29"/>
    <mergeCell ref="OBL29:OBM29"/>
    <mergeCell ref="ONE29:ONF29"/>
    <mergeCell ref="ONJ29:ONK29"/>
    <mergeCell ref="ONO29:ONP29"/>
    <mergeCell ref="ONT29:ONU29"/>
    <mergeCell ref="ONY29:ONZ29"/>
    <mergeCell ref="OMF29:OMG29"/>
    <mergeCell ref="OMK29:OML29"/>
    <mergeCell ref="OMP29:OMQ29"/>
    <mergeCell ref="OMU29:OMV29"/>
    <mergeCell ref="OMZ29:ONA29"/>
    <mergeCell ref="OLG29:OLH29"/>
    <mergeCell ref="OLL29:OLM29"/>
    <mergeCell ref="OLQ29:OLR29"/>
    <mergeCell ref="OLV29:OLW29"/>
    <mergeCell ref="OMA29:OMB29"/>
    <mergeCell ref="OKH29:OKI29"/>
    <mergeCell ref="OKM29:OKN29"/>
    <mergeCell ref="OKR29:OKS29"/>
    <mergeCell ref="OKW29:OKX29"/>
    <mergeCell ref="OLB29:OLC29"/>
    <mergeCell ref="OJI29:OJJ29"/>
    <mergeCell ref="OJN29:OJO29"/>
    <mergeCell ref="OJS29:OJT29"/>
    <mergeCell ref="OJX29:OJY29"/>
    <mergeCell ref="OKC29:OKD29"/>
    <mergeCell ref="OIJ29:OIK29"/>
    <mergeCell ref="OIO29:OIP29"/>
    <mergeCell ref="OIT29:OIU29"/>
    <mergeCell ref="OIY29:OIZ29"/>
    <mergeCell ref="OJD29:OJE29"/>
    <mergeCell ref="OHK29:OHL29"/>
    <mergeCell ref="OHP29:OHQ29"/>
    <mergeCell ref="OHU29:OHV29"/>
    <mergeCell ref="OHZ29:OIA29"/>
    <mergeCell ref="OIE29:OIF29"/>
    <mergeCell ref="OTX29:OTY29"/>
    <mergeCell ref="OUC29:OUD29"/>
    <mergeCell ref="OUH29:OUI29"/>
    <mergeCell ref="OUM29:OUN29"/>
    <mergeCell ref="OUR29:OUS29"/>
    <mergeCell ref="OSY29:OSZ29"/>
    <mergeCell ref="OTD29:OTE29"/>
    <mergeCell ref="OTI29:OTJ29"/>
    <mergeCell ref="OTN29:OTO29"/>
    <mergeCell ref="OTS29:OTT29"/>
    <mergeCell ref="ORZ29:OSA29"/>
    <mergeCell ref="OSE29:OSF29"/>
    <mergeCell ref="OSJ29:OSK29"/>
    <mergeCell ref="OSO29:OSP29"/>
    <mergeCell ref="OST29:OSU29"/>
    <mergeCell ref="ORA29:ORB29"/>
    <mergeCell ref="ORF29:ORG29"/>
    <mergeCell ref="ORK29:ORL29"/>
    <mergeCell ref="ORP29:ORQ29"/>
    <mergeCell ref="ORU29:ORV29"/>
    <mergeCell ref="OQB29:OQC29"/>
    <mergeCell ref="OQG29:OQH29"/>
    <mergeCell ref="OQL29:OQM29"/>
    <mergeCell ref="OQQ29:OQR29"/>
    <mergeCell ref="OQV29:OQW29"/>
    <mergeCell ref="OPC29:OPD29"/>
    <mergeCell ref="OPH29:OPI29"/>
    <mergeCell ref="OPM29:OPN29"/>
    <mergeCell ref="OPR29:OPS29"/>
    <mergeCell ref="OPW29:OPX29"/>
    <mergeCell ref="OOD29:OOE29"/>
    <mergeCell ref="OOI29:OOJ29"/>
    <mergeCell ref="OON29:OOO29"/>
    <mergeCell ref="OOS29:OOT29"/>
    <mergeCell ref="OOX29:OOY29"/>
    <mergeCell ref="PAQ29:PAR29"/>
    <mergeCell ref="PAV29:PAW29"/>
    <mergeCell ref="PBA29:PBB29"/>
    <mergeCell ref="PBF29:PBG29"/>
    <mergeCell ref="PBK29:PBL29"/>
    <mergeCell ref="OZR29:OZS29"/>
    <mergeCell ref="OZW29:OZX29"/>
    <mergeCell ref="PAB29:PAC29"/>
    <mergeCell ref="PAG29:PAH29"/>
    <mergeCell ref="PAL29:PAM29"/>
    <mergeCell ref="OYS29:OYT29"/>
    <mergeCell ref="OYX29:OYY29"/>
    <mergeCell ref="OZC29:OZD29"/>
    <mergeCell ref="OZH29:OZI29"/>
    <mergeCell ref="OZM29:OZN29"/>
    <mergeCell ref="OXT29:OXU29"/>
    <mergeCell ref="OXY29:OXZ29"/>
    <mergeCell ref="OYD29:OYE29"/>
    <mergeCell ref="OYI29:OYJ29"/>
    <mergeCell ref="OYN29:OYO29"/>
    <mergeCell ref="OWU29:OWV29"/>
    <mergeCell ref="OWZ29:OXA29"/>
    <mergeCell ref="OXE29:OXF29"/>
    <mergeCell ref="OXJ29:OXK29"/>
    <mergeCell ref="OXO29:OXP29"/>
    <mergeCell ref="OVV29:OVW29"/>
    <mergeCell ref="OWA29:OWB29"/>
    <mergeCell ref="OWF29:OWG29"/>
    <mergeCell ref="OWK29:OWL29"/>
    <mergeCell ref="OWP29:OWQ29"/>
    <mergeCell ref="OUW29:OUX29"/>
    <mergeCell ref="OVB29:OVC29"/>
    <mergeCell ref="OVG29:OVH29"/>
    <mergeCell ref="OVL29:OVM29"/>
    <mergeCell ref="OVQ29:OVR29"/>
    <mergeCell ref="PHJ29:PHK29"/>
    <mergeCell ref="PHO29:PHP29"/>
    <mergeCell ref="PHT29:PHU29"/>
    <mergeCell ref="PHY29:PHZ29"/>
    <mergeCell ref="PID29:PIE29"/>
    <mergeCell ref="PGK29:PGL29"/>
    <mergeCell ref="PGP29:PGQ29"/>
    <mergeCell ref="PGU29:PGV29"/>
    <mergeCell ref="PGZ29:PHA29"/>
    <mergeCell ref="PHE29:PHF29"/>
    <mergeCell ref="PFL29:PFM29"/>
    <mergeCell ref="PFQ29:PFR29"/>
    <mergeCell ref="PFV29:PFW29"/>
    <mergeCell ref="PGA29:PGB29"/>
    <mergeCell ref="PGF29:PGG29"/>
    <mergeCell ref="PEM29:PEN29"/>
    <mergeCell ref="PER29:PES29"/>
    <mergeCell ref="PEW29:PEX29"/>
    <mergeCell ref="PFB29:PFC29"/>
    <mergeCell ref="PFG29:PFH29"/>
    <mergeCell ref="PDN29:PDO29"/>
    <mergeCell ref="PDS29:PDT29"/>
    <mergeCell ref="PDX29:PDY29"/>
    <mergeCell ref="PEC29:PED29"/>
    <mergeCell ref="PEH29:PEI29"/>
    <mergeCell ref="PCO29:PCP29"/>
    <mergeCell ref="PCT29:PCU29"/>
    <mergeCell ref="PCY29:PCZ29"/>
    <mergeCell ref="PDD29:PDE29"/>
    <mergeCell ref="PDI29:PDJ29"/>
    <mergeCell ref="PBP29:PBQ29"/>
    <mergeCell ref="PBU29:PBV29"/>
    <mergeCell ref="PBZ29:PCA29"/>
    <mergeCell ref="PCE29:PCF29"/>
    <mergeCell ref="PCJ29:PCK29"/>
    <mergeCell ref="POC29:POD29"/>
    <mergeCell ref="POH29:POI29"/>
    <mergeCell ref="POM29:PON29"/>
    <mergeCell ref="POR29:POS29"/>
    <mergeCell ref="POW29:POX29"/>
    <mergeCell ref="PND29:PNE29"/>
    <mergeCell ref="PNI29:PNJ29"/>
    <mergeCell ref="PNN29:PNO29"/>
    <mergeCell ref="PNS29:PNT29"/>
    <mergeCell ref="PNX29:PNY29"/>
    <mergeCell ref="PME29:PMF29"/>
    <mergeCell ref="PMJ29:PMK29"/>
    <mergeCell ref="PMO29:PMP29"/>
    <mergeCell ref="PMT29:PMU29"/>
    <mergeCell ref="PMY29:PMZ29"/>
    <mergeCell ref="PLF29:PLG29"/>
    <mergeCell ref="PLK29:PLL29"/>
    <mergeCell ref="PLP29:PLQ29"/>
    <mergeCell ref="PLU29:PLV29"/>
    <mergeCell ref="PLZ29:PMA29"/>
    <mergeCell ref="PKG29:PKH29"/>
    <mergeCell ref="PKL29:PKM29"/>
    <mergeCell ref="PKQ29:PKR29"/>
    <mergeCell ref="PKV29:PKW29"/>
    <mergeCell ref="PLA29:PLB29"/>
    <mergeCell ref="PJH29:PJI29"/>
    <mergeCell ref="PJM29:PJN29"/>
    <mergeCell ref="PJR29:PJS29"/>
    <mergeCell ref="PJW29:PJX29"/>
    <mergeCell ref="PKB29:PKC29"/>
    <mergeCell ref="PII29:PIJ29"/>
    <mergeCell ref="PIN29:PIO29"/>
    <mergeCell ref="PIS29:PIT29"/>
    <mergeCell ref="PIX29:PIY29"/>
    <mergeCell ref="PJC29:PJD29"/>
    <mergeCell ref="PUV29:PUW29"/>
    <mergeCell ref="PVA29:PVB29"/>
    <mergeCell ref="PVF29:PVG29"/>
    <mergeCell ref="PVK29:PVL29"/>
    <mergeCell ref="PVP29:PVQ29"/>
    <mergeCell ref="PTW29:PTX29"/>
    <mergeCell ref="PUB29:PUC29"/>
    <mergeCell ref="PUG29:PUH29"/>
    <mergeCell ref="PUL29:PUM29"/>
    <mergeCell ref="PUQ29:PUR29"/>
    <mergeCell ref="PSX29:PSY29"/>
    <mergeCell ref="PTC29:PTD29"/>
    <mergeCell ref="PTH29:PTI29"/>
    <mergeCell ref="PTM29:PTN29"/>
    <mergeCell ref="PTR29:PTS29"/>
    <mergeCell ref="PRY29:PRZ29"/>
    <mergeCell ref="PSD29:PSE29"/>
    <mergeCell ref="PSI29:PSJ29"/>
    <mergeCell ref="PSN29:PSO29"/>
    <mergeCell ref="PSS29:PST29"/>
    <mergeCell ref="PQZ29:PRA29"/>
    <mergeCell ref="PRE29:PRF29"/>
    <mergeCell ref="PRJ29:PRK29"/>
    <mergeCell ref="PRO29:PRP29"/>
    <mergeCell ref="PRT29:PRU29"/>
    <mergeCell ref="PQA29:PQB29"/>
    <mergeCell ref="PQF29:PQG29"/>
    <mergeCell ref="PQK29:PQL29"/>
    <mergeCell ref="PQP29:PQQ29"/>
    <mergeCell ref="PQU29:PQV29"/>
    <mergeCell ref="PPB29:PPC29"/>
    <mergeCell ref="PPG29:PPH29"/>
    <mergeCell ref="PPL29:PPM29"/>
    <mergeCell ref="PPQ29:PPR29"/>
    <mergeCell ref="PPV29:PPW29"/>
    <mergeCell ref="QBO29:QBP29"/>
    <mergeCell ref="QBT29:QBU29"/>
    <mergeCell ref="QBY29:QBZ29"/>
    <mergeCell ref="QCD29:QCE29"/>
    <mergeCell ref="QCI29:QCJ29"/>
    <mergeCell ref="QAP29:QAQ29"/>
    <mergeCell ref="QAU29:QAV29"/>
    <mergeCell ref="QAZ29:QBA29"/>
    <mergeCell ref="QBE29:QBF29"/>
    <mergeCell ref="QBJ29:QBK29"/>
    <mergeCell ref="PZQ29:PZR29"/>
    <mergeCell ref="PZV29:PZW29"/>
    <mergeCell ref="QAA29:QAB29"/>
    <mergeCell ref="QAF29:QAG29"/>
    <mergeCell ref="QAK29:QAL29"/>
    <mergeCell ref="PYR29:PYS29"/>
    <mergeCell ref="PYW29:PYX29"/>
    <mergeCell ref="PZB29:PZC29"/>
    <mergeCell ref="PZG29:PZH29"/>
    <mergeCell ref="PZL29:PZM29"/>
    <mergeCell ref="PXS29:PXT29"/>
    <mergeCell ref="PXX29:PXY29"/>
    <mergeCell ref="PYC29:PYD29"/>
    <mergeCell ref="PYH29:PYI29"/>
    <mergeCell ref="PYM29:PYN29"/>
    <mergeCell ref="PWT29:PWU29"/>
    <mergeCell ref="PWY29:PWZ29"/>
    <mergeCell ref="PXD29:PXE29"/>
    <mergeCell ref="PXI29:PXJ29"/>
    <mergeCell ref="PXN29:PXO29"/>
    <mergeCell ref="PVU29:PVV29"/>
    <mergeCell ref="PVZ29:PWA29"/>
    <mergeCell ref="PWE29:PWF29"/>
    <mergeCell ref="PWJ29:PWK29"/>
    <mergeCell ref="PWO29:PWP29"/>
    <mergeCell ref="QIH29:QII29"/>
    <mergeCell ref="QIM29:QIN29"/>
    <mergeCell ref="QIR29:QIS29"/>
    <mergeCell ref="QIW29:QIX29"/>
    <mergeCell ref="QJB29:QJC29"/>
    <mergeCell ref="QHI29:QHJ29"/>
    <mergeCell ref="QHN29:QHO29"/>
    <mergeCell ref="QHS29:QHT29"/>
    <mergeCell ref="QHX29:QHY29"/>
    <mergeCell ref="QIC29:QID29"/>
    <mergeCell ref="QGJ29:QGK29"/>
    <mergeCell ref="QGO29:QGP29"/>
    <mergeCell ref="QGT29:QGU29"/>
    <mergeCell ref="QGY29:QGZ29"/>
    <mergeCell ref="QHD29:QHE29"/>
    <mergeCell ref="QFK29:QFL29"/>
    <mergeCell ref="QFP29:QFQ29"/>
    <mergeCell ref="QFU29:QFV29"/>
    <mergeCell ref="QFZ29:QGA29"/>
    <mergeCell ref="QGE29:QGF29"/>
    <mergeCell ref="QEL29:QEM29"/>
    <mergeCell ref="QEQ29:QER29"/>
    <mergeCell ref="QEV29:QEW29"/>
    <mergeCell ref="QFA29:QFB29"/>
    <mergeCell ref="QFF29:QFG29"/>
    <mergeCell ref="QDM29:QDN29"/>
    <mergeCell ref="QDR29:QDS29"/>
    <mergeCell ref="QDW29:QDX29"/>
    <mergeCell ref="QEB29:QEC29"/>
    <mergeCell ref="QEG29:QEH29"/>
    <mergeCell ref="QCN29:QCO29"/>
    <mergeCell ref="QCS29:QCT29"/>
    <mergeCell ref="QCX29:QCY29"/>
    <mergeCell ref="QDC29:QDD29"/>
    <mergeCell ref="QDH29:QDI29"/>
    <mergeCell ref="QPA29:QPB29"/>
    <mergeCell ref="QPF29:QPG29"/>
    <mergeCell ref="QPK29:QPL29"/>
    <mergeCell ref="QPP29:QPQ29"/>
    <mergeCell ref="QPU29:QPV29"/>
    <mergeCell ref="QOB29:QOC29"/>
    <mergeCell ref="QOG29:QOH29"/>
    <mergeCell ref="QOL29:QOM29"/>
    <mergeCell ref="QOQ29:QOR29"/>
    <mergeCell ref="QOV29:QOW29"/>
    <mergeCell ref="QNC29:QND29"/>
    <mergeCell ref="QNH29:QNI29"/>
    <mergeCell ref="QNM29:QNN29"/>
    <mergeCell ref="QNR29:QNS29"/>
    <mergeCell ref="QNW29:QNX29"/>
    <mergeCell ref="QMD29:QME29"/>
    <mergeCell ref="QMI29:QMJ29"/>
    <mergeCell ref="QMN29:QMO29"/>
    <mergeCell ref="QMS29:QMT29"/>
    <mergeCell ref="QMX29:QMY29"/>
    <mergeCell ref="QLE29:QLF29"/>
    <mergeCell ref="QLJ29:QLK29"/>
    <mergeCell ref="QLO29:QLP29"/>
    <mergeCell ref="QLT29:QLU29"/>
    <mergeCell ref="QLY29:QLZ29"/>
    <mergeCell ref="QKF29:QKG29"/>
    <mergeCell ref="QKK29:QKL29"/>
    <mergeCell ref="QKP29:QKQ29"/>
    <mergeCell ref="QKU29:QKV29"/>
    <mergeCell ref="QKZ29:QLA29"/>
    <mergeCell ref="QJG29:QJH29"/>
    <mergeCell ref="QJL29:QJM29"/>
    <mergeCell ref="QJQ29:QJR29"/>
    <mergeCell ref="QJV29:QJW29"/>
    <mergeCell ref="QKA29:QKB29"/>
    <mergeCell ref="QVT29:QVU29"/>
    <mergeCell ref="QVY29:QVZ29"/>
    <mergeCell ref="QWD29:QWE29"/>
    <mergeCell ref="QWI29:QWJ29"/>
    <mergeCell ref="QWN29:QWO29"/>
    <mergeCell ref="QUU29:QUV29"/>
    <mergeCell ref="QUZ29:QVA29"/>
    <mergeCell ref="QVE29:QVF29"/>
    <mergeCell ref="QVJ29:QVK29"/>
    <mergeCell ref="QVO29:QVP29"/>
    <mergeCell ref="QTV29:QTW29"/>
    <mergeCell ref="QUA29:QUB29"/>
    <mergeCell ref="QUF29:QUG29"/>
    <mergeCell ref="QUK29:QUL29"/>
    <mergeCell ref="QUP29:QUQ29"/>
    <mergeCell ref="QSW29:QSX29"/>
    <mergeCell ref="QTB29:QTC29"/>
    <mergeCell ref="QTG29:QTH29"/>
    <mergeCell ref="QTL29:QTM29"/>
    <mergeCell ref="QTQ29:QTR29"/>
    <mergeCell ref="QRX29:QRY29"/>
    <mergeCell ref="QSC29:QSD29"/>
    <mergeCell ref="QSH29:QSI29"/>
    <mergeCell ref="QSM29:QSN29"/>
    <mergeCell ref="QSR29:QSS29"/>
    <mergeCell ref="QQY29:QQZ29"/>
    <mergeCell ref="QRD29:QRE29"/>
    <mergeCell ref="QRI29:QRJ29"/>
    <mergeCell ref="QRN29:QRO29"/>
    <mergeCell ref="QRS29:QRT29"/>
    <mergeCell ref="QPZ29:QQA29"/>
    <mergeCell ref="QQE29:QQF29"/>
    <mergeCell ref="QQJ29:QQK29"/>
    <mergeCell ref="QQO29:QQP29"/>
    <mergeCell ref="QQT29:QQU29"/>
    <mergeCell ref="RCM29:RCN29"/>
    <mergeCell ref="RCR29:RCS29"/>
    <mergeCell ref="RCW29:RCX29"/>
    <mergeCell ref="RDB29:RDC29"/>
    <mergeCell ref="RDG29:RDH29"/>
    <mergeCell ref="RBN29:RBO29"/>
    <mergeCell ref="RBS29:RBT29"/>
    <mergeCell ref="RBX29:RBY29"/>
    <mergeCell ref="RCC29:RCD29"/>
    <mergeCell ref="RCH29:RCI29"/>
    <mergeCell ref="RAO29:RAP29"/>
    <mergeCell ref="RAT29:RAU29"/>
    <mergeCell ref="RAY29:RAZ29"/>
    <mergeCell ref="RBD29:RBE29"/>
    <mergeCell ref="RBI29:RBJ29"/>
    <mergeCell ref="QZP29:QZQ29"/>
    <mergeCell ref="QZU29:QZV29"/>
    <mergeCell ref="QZZ29:RAA29"/>
    <mergeCell ref="RAE29:RAF29"/>
    <mergeCell ref="RAJ29:RAK29"/>
    <mergeCell ref="QYQ29:QYR29"/>
    <mergeCell ref="QYV29:QYW29"/>
    <mergeCell ref="QZA29:QZB29"/>
    <mergeCell ref="QZF29:QZG29"/>
    <mergeCell ref="QZK29:QZL29"/>
    <mergeCell ref="QXR29:QXS29"/>
    <mergeCell ref="QXW29:QXX29"/>
    <mergeCell ref="QYB29:QYC29"/>
    <mergeCell ref="QYG29:QYH29"/>
    <mergeCell ref="QYL29:QYM29"/>
    <mergeCell ref="QWS29:QWT29"/>
    <mergeCell ref="QWX29:QWY29"/>
    <mergeCell ref="QXC29:QXD29"/>
    <mergeCell ref="QXH29:QXI29"/>
    <mergeCell ref="QXM29:QXN29"/>
    <mergeCell ref="RJF29:RJG29"/>
    <mergeCell ref="RJK29:RJL29"/>
    <mergeCell ref="RJP29:RJQ29"/>
    <mergeCell ref="RJU29:RJV29"/>
    <mergeCell ref="RJZ29:RKA29"/>
    <mergeCell ref="RIG29:RIH29"/>
    <mergeCell ref="RIL29:RIM29"/>
    <mergeCell ref="RIQ29:RIR29"/>
    <mergeCell ref="RIV29:RIW29"/>
    <mergeCell ref="RJA29:RJB29"/>
    <mergeCell ref="RHH29:RHI29"/>
    <mergeCell ref="RHM29:RHN29"/>
    <mergeCell ref="RHR29:RHS29"/>
    <mergeCell ref="RHW29:RHX29"/>
    <mergeCell ref="RIB29:RIC29"/>
    <mergeCell ref="RGI29:RGJ29"/>
    <mergeCell ref="RGN29:RGO29"/>
    <mergeCell ref="RGS29:RGT29"/>
    <mergeCell ref="RGX29:RGY29"/>
    <mergeCell ref="RHC29:RHD29"/>
    <mergeCell ref="RFJ29:RFK29"/>
    <mergeCell ref="RFO29:RFP29"/>
    <mergeCell ref="RFT29:RFU29"/>
    <mergeCell ref="RFY29:RFZ29"/>
    <mergeCell ref="RGD29:RGE29"/>
    <mergeCell ref="REK29:REL29"/>
    <mergeCell ref="REP29:REQ29"/>
    <mergeCell ref="REU29:REV29"/>
    <mergeCell ref="REZ29:RFA29"/>
    <mergeCell ref="RFE29:RFF29"/>
    <mergeCell ref="RDL29:RDM29"/>
    <mergeCell ref="RDQ29:RDR29"/>
    <mergeCell ref="RDV29:RDW29"/>
    <mergeCell ref="REA29:REB29"/>
    <mergeCell ref="REF29:REG29"/>
    <mergeCell ref="RPY29:RPZ29"/>
    <mergeCell ref="RQD29:RQE29"/>
    <mergeCell ref="RQI29:RQJ29"/>
    <mergeCell ref="RQN29:RQO29"/>
    <mergeCell ref="RQS29:RQT29"/>
    <mergeCell ref="ROZ29:RPA29"/>
    <mergeCell ref="RPE29:RPF29"/>
    <mergeCell ref="RPJ29:RPK29"/>
    <mergeCell ref="RPO29:RPP29"/>
    <mergeCell ref="RPT29:RPU29"/>
    <mergeCell ref="ROA29:ROB29"/>
    <mergeCell ref="ROF29:ROG29"/>
    <mergeCell ref="ROK29:ROL29"/>
    <mergeCell ref="ROP29:ROQ29"/>
    <mergeCell ref="ROU29:ROV29"/>
    <mergeCell ref="RNB29:RNC29"/>
    <mergeCell ref="RNG29:RNH29"/>
    <mergeCell ref="RNL29:RNM29"/>
    <mergeCell ref="RNQ29:RNR29"/>
    <mergeCell ref="RNV29:RNW29"/>
    <mergeCell ref="RMC29:RMD29"/>
    <mergeCell ref="RMH29:RMI29"/>
    <mergeCell ref="RMM29:RMN29"/>
    <mergeCell ref="RMR29:RMS29"/>
    <mergeCell ref="RMW29:RMX29"/>
    <mergeCell ref="RLD29:RLE29"/>
    <mergeCell ref="RLI29:RLJ29"/>
    <mergeCell ref="RLN29:RLO29"/>
    <mergeCell ref="RLS29:RLT29"/>
    <mergeCell ref="RLX29:RLY29"/>
    <mergeCell ref="RKE29:RKF29"/>
    <mergeCell ref="RKJ29:RKK29"/>
    <mergeCell ref="RKO29:RKP29"/>
    <mergeCell ref="RKT29:RKU29"/>
    <mergeCell ref="RKY29:RKZ29"/>
    <mergeCell ref="RWR29:RWS29"/>
    <mergeCell ref="RWW29:RWX29"/>
    <mergeCell ref="RXB29:RXC29"/>
    <mergeCell ref="RXG29:RXH29"/>
    <mergeCell ref="RXL29:RXM29"/>
    <mergeCell ref="RVS29:RVT29"/>
    <mergeCell ref="RVX29:RVY29"/>
    <mergeCell ref="RWC29:RWD29"/>
    <mergeCell ref="RWH29:RWI29"/>
    <mergeCell ref="RWM29:RWN29"/>
    <mergeCell ref="RUT29:RUU29"/>
    <mergeCell ref="RUY29:RUZ29"/>
    <mergeCell ref="RVD29:RVE29"/>
    <mergeCell ref="RVI29:RVJ29"/>
    <mergeCell ref="RVN29:RVO29"/>
    <mergeCell ref="RTU29:RTV29"/>
    <mergeCell ref="RTZ29:RUA29"/>
    <mergeCell ref="RUE29:RUF29"/>
    <mergeCell ref="RUJ29:RUK29"/>
    <mergeCell ref="RUO29:RUP29"/>
    <mergeCell ref="RSV29:RSW29"/>
    <mergeCell ref="RTA29:RTB29"/>
    <mergeCell ref="RTF29:RTG29"/>
    <mergeCell ref="RTK29:RTL29"/>
    <mergeCell ref="RTP29:RTQ29"/>
    <mergeCell ref="RRW29:RRX29"/>
    <mergeCell ref="RSB29:RSC29"/>
    <mergeCell ref="RSG29:RSH29"/>
    <mergeCell ref="RSL29:RSM29"/>
    <mergeCell ref="RSQ29:RSR29"/>
    <mergeCell ref="RQX29:RQY29"/>
    <mergeCell ref="RRC29:RRD29"/>
    <mergeCell ref="RRH29:RRI29"/>
    <mergeCell ref="RRM29:RRN29"/>
    <mergeCell ref="RRR29:RRS29"/>
    <mergeCell ref="SDK29:SDL29"/>
    <mergeCell ref="SDP29:SDQ29"/>
    <mergeCell ref="SDU29:SDV29"/>
    <mergeCell ref="SDZ29:SEA29"/>
    <mergeCell ref="SEE29:SEF29"/>
    <mergeCell ref="SCL29:SCM29"/>
    <mergeCell ref="SCQ29:SCR29"/>
    <mergeCell ref="SCV29:SCW29"/>
    <mergeCell ref="SDA29:SDB29"/>
    <mergeCell ref="SDF29:SDG29"/>
    <mergeCell ref="SBM29:SBN29"/>
    <mergeCell ref="SBR29:SBS29"/>
    <mergeCell ref="SBW29:SBX29"/>
    <mergeCell ref="SCB29:SCC29"/>
    <mergeCell ref="SCG29:SCH29"/>
    <mergeCell ref="SAN29:SAO29"/>
    <mergeCell ref="SAS29:SAT29"/>
    <mergeCell ref="SAX29:SAY29"/>
    <mergeCell ref="SBC29:SBD29"/>
    <mergeCell ref="SBH29:SBI29"/>
    <mergeCell ref="RZO29:RZP29"/>
    <mergeCell ref="RZT29:RZU29"/>
    <mergeCell ref="RZY29:RZZ29"/>
    <mergeCell ref="SAD29:SAE29"/>
    <mergeCell ref="SAI29:SAJ29"/>
    <mergeCell ref="RYP29:RYQ29"/>
    <mergeCell ref="RYU29:RYV29"/>
    <mergeCell ref="RYZ29:RZA29"/>
    <mergeCell ref="RZE29:RZF29"/>
    <mergeCell ref="RZJ29:RZK29"/>
    <mergeCell ref="RXQ29:RXR29"/>
    <mergeCell ref="RXV29:RXW29"/>
    <mergeCell ref="RYA29:RYB29"/>
    <mergeCell ref="RYF29:RYG29"/>
    <mergeCell ref="RYK29:RYL29"/>
    <mergeCell ref="SKD29:SKE29"/>
    <mergeCell ref="SKI29:SKJ29"/>
    <mergeCell ref="SKN29:SKO29"/>
    <mergeCell ref="SKS29:SKT29"/>
    <mergeCell ref="SKX29:SKY29"/>
    <mergeCell ref="SJE29:SJF29"/>
    <mergeCell ref="SJJ29:SJK29"/>
    <mergeCell ref="SJO29:SJP29"/>
    <mergeCell ref="SJT29:SJU29"/>
    <mergeCell ref="SJY29:SJZ29"/>
    <mergeCell ref="SIF29:SIG29"/>
    <mergeCell ref="SIK29:SIL29"/>
    <mergeCell ref="SIP29:SIQ29"/>
    <mergeCell ref="SIU29:SIV29"/>
    <mergeCell ref="SIZ29:SJA29"/>
    <mergeCell ref="SHG29:SHH29"/>
    <mergeCell ref="SHL29:SHM29"/>
    <mergeCell ref="SHQ29:SHR29"/>
    <mergeCell ref="SHV29:SHW29"/>
    <mergeCell ref="SIA29:SIB29"/>
    <mergeCell ref="SGH29:SGI29"/>
    <mergeCell ref="SGM29:SGN29"/>
    <mergeCell ref="SGR29:SGS29"/>
    <mergeCell ref="SGW29:SGX29"/>
    <mergeCell ref="SHB29:SHC29"/>
    <mergeCell ref="SFI29:SFJ29"/>
    <mergeCell ref="SFN29:SFO29"/>
    <mergeCell ref="SFS29:SFT29"/>
    <mergeCell ref="SFX29:SFY29"/>
    <mergeCell ref="SGC29:SGD29"/>
    <mergeCell ref="SEJ29:SEK29"/>
    <mergeCell ref="SEO29:SEP29"/>
    <mergeCell ref="SET29:SEU29"/>
    <mergeCell ref="SEY29:SEZ29"/>
    <mergeCell ref="SFD29:SFE29"/>
    <mergeCell ref="SQW29:SQX29"/>
    <mergeCell ref="SRB29:SRC29"/>
    <mergeCell ref="SRG29:SRH29"/>
    <mergeCell ref="SRL29:SRM29"/>
    <mergeCell ref="SRQ29:SRR29"/>
    <mergeCell ref="SPX29:SPY29"/>
    <mergeCell ref="SQC29:SQD29"/>
    <mergeCell ref="SQH29:SQI29"/>
    <mergeCell ref="SQM29:SQN29"/>
    <mergeCell ref="SQR29:SQS29"/>
    <mergeCell ref="SOY29:SOZ29"/>
    <mergeCell ref="SPD29:SPE29"/>
    <mergeCell ref="SPI29:SPJ29"/>
    <mergeCell ref="SPN29:SPO29"/>
    <mergeCell ref="SPS29:SPT29"/>
    <mergeCell ref="SNZ29:SOA29"/>
    <mergeCell ref="SOE29:SOF29"/>
    <mergeCell ref="SOJ29:SOK29"/>
    <mergeCell ref="SOO29:SOP29"/>
    <mergeCell ref="SOT29:SOU29"/>
    <mergeCell ref="SNA29:SNB29"/>
    <mergeCell ref="SNF29:SNG29"/>
    <mergeCell ref="SNK29:SNL29"/>
    <mergeCell ref="SNP29:SNQ29"/>
    <mergeCell ref="SNU29:SNV29"/>
    <mergeCell ref="SMB29:SMC29"/>
    <mergeCell ref="SMG29:SMH29"/>
    <mergeCell ref="SML29:SMM29"/>
    <mergeCell ref="SMQ29:SMR29"/>
    <mergeCell ref="SMV29:SMW29"/>
    <mergeCell ref="SLC29:SLD29"/>
    <mergeCell ref="SLH29:SLI29"/>
    <mergeCell ref="SLM29:SLN29"/>
    <mergeCell ref="SLR29:SLS29"/>
    <mergeCell ref="SLW29:SLX29"/>
    <mergeCell ref="SXP29:SXQ29"/>
    <mergeCell ref="SXU29:SXV29"/>
    <mergeCell ref="SXZ29:SYA29"/>
    <mergeCell ref="SYE29:SYF29"/>
    <mergeCell ref="SYJ29:SYK29"/>
    <mergeCell ref="SWQ29:SWR29"/>
    <mergeCell ref="SWV29:SWW29"/>
    <mergeCell ref="SXA29:SXB29"/>
    <mergeCell ref="SXF29:SXG29"/>
    <mergeCell ref="SXK29:SXL29"/>
    <mergeCell ref="SVR29:SVS29"/>
    <mergeCell ref="SVW29:SVX29"/>
    <mergeCell ref="SWB29:SWC29"/>
    <mergeCell ref="SWG29:SWH29"/>
    <mergeCell ref="SWL29:SWM29"/>
    <mergeCell ref="SUS29:SUT29"/>
    <mergeCell ref="SUX29:SUY29"/>
    <mergeCell ref="SVC29:SVD29"/>
    <mergeCell ref="SVH29:SVI29"/>
    <mergeCell ref="SVM29:SVN29"/>
    <mergeCell ref="STT29:STU29"/>
    <mergeCell ref="STY29:STZ29"/>
    <mergeCell ref="SUD29:SUE29"/>
    <mergeCell ref="SUI29:SUJ29"/>
    <mergeCell ref="SUN29:SUO29"/>
    <mergeCell ref="SSU29:SSV29"/>
    <mergeCell ref="SSZ29:STA29"/>
    <mergeCell ref="STE29:STF29"/>
    <mergeCell ref="STJ29:STK29"/>
    <mergeCell ref="STO29:STP29"/>
    <mergeCell ref="SRV29:SRW29"/>
    <mergeCell ref="SSA29:SSB29"/>
    <mergeCell ref="SSF29:SSG29"/>
    <mergeCell ref="SSK29:SSL29"/>
    <mergeCell ref="SSP29:SSQ29"/>
    <mergeCell ref="TEI29:TEJ29"/>
    <mergeCell ref="TEN29:TEO29"/>
    <mergeCell ref="TES29:TET29"/>
    <mergeCell ref="TEX29:TEY29"/>
    <mergeCell ref="TFC29:TFD29"/>
    <mergeCell ref="TDJ29:TDK29"/>
    <mergeCell ref="TDO29:TDP29"/>
    <mergeCell ref="TDT29:TDU29"/>
    <mergeCell ref="TDY29:TDZ29"/>
    <mergeCell ref="TED29:TEE29"/>
    <mergeCell ref="TCK29:TCL29"/>
    <mergeCell ref="TCP29:TCQ29"/>
    <mergeCell ref="TCU29:TCV29"/>
    <mergeCell ref="TCZ29:TDA29"/>
    <mergeCell ref="TDE29:TDF29"/>
    <mergeCell ref="TBL29:TBM29"/>
    <mergeCell ref="TBQ29:TBR29"/>
    <mergeCell ref="TBV29:TBW29"/>
    <mergeCell ref="TCA29:TCB29"/>
    <mergeCell ref="TCF29:TCG29"/>
    <mergeCell ref="TAM29:TAN29"/>
    <mergeCell ref="TAR29:TAS29"/>
    <mergeCell ref="TAW29:TAX29"/>
    <mergeCell ref="TBB29:TBC29"/>
    <mergeCell ref="TBG29:TBH29"/>
    <mergeCell ref="SZN29:SZO29"/>
    <mergeCell ref="SZS29:SZT29"/>
    <mergeCell ref="SZX29:SZY29"/>
    <mergeCell ref="TAC29:TAD29"/>
    <mergeCell ref="TAH29:TAI29"/>
    <mergeCell ref="SYO29:SYP29"/>
    <mergeCell ref="SYT29:SYU29"/>
    <mergeCell ref="SYY29:SYZ29"/>
    <mergeCell ref="SZD29:SZE29"/>
    <mergeCell ref="SZI29:SZJ29"/>
    <mergeCell ref="TLB29:TLC29"/>
    <mergeCell ref="TLG29:TLH29"/>
    <mergeCell ref="TLL29:TLM29"/>
    <mergeCell ref="TLQ29:TLR29"/>
    <mergeCell ref="TLV29:TLW29"/>
    <mergeCell ref="TKC29:TKD29"/>
    <mergeCell ref="TKH29:TKI29"/>
    <mergeCell ref="TKM29:TKN29"/>
    <mergeCell ref="TKR29:TKS29"/>
    <mergeCell ref="TKW29:TKX29"/>
    <mergeCell ref="TJD29:TJE29"/>
    <mergeCell ref="TJI29:TJJ29"/>
    <mergeCell ref="TJN29:TJO29"/>
    <mergeCell ref="TJS29:TJT29"/>
    <mergeCell ref="TJX29:TJY29"/>
    <mergeCell ref="TIE29:TIF29"/>
    <mergeCell ref="TIJ29:TIK29"/>
    <mergeCell ref="TIO29:TIP29"/>
    <mergeCell ref="TIT29:TIU29"/>
    <mergeCell ref="TIY29:TIZ29"/>
    <mergeCell ref="THF29:THG29"/>
    <mergeCell ref="THK29:THL29"/>
    <mergeCell ref="THP29:THQ29"/>
    <mergeCell ref="THU29:THV29"/>
    <mergeCell ref="THZ29:TIA29"/>
    <mergeCell ref="TGG29:TGH29"/>
    <mergeCell ref="TGL29:TGM29"/>
    <mergeCell ref="TGQ29:TGR29"/>
    <mergeCell ref="TGV29:TGW29"/>
    <mergeCell ref="THA29:THB29"/>
    <mergeCell ref="TFH29:TFI29"/>
    <mergeCell ref="TFM29:TFN29"/>
    <mergeCell ref="TFR29:TFS29"/>
    <mergeCell ref="TFW29:TFX29"/>
    <mergeCell ref="TGB29:TGC29"/>
    <mergeCell ref="TRU29:TRV29"/>
    <mergeCell ref="TRZ29:TSA29"/>
    <mergeCell ref="TSE29:TSF29"/>
    <mergeCell ref="TSJ29:TSK29"/>
    <mergeCell ref="TSO29:TSP29"/>
    <mergeCell ref="TQV29:TQW29"/>
    <mergeCell ref="TRA29:TRB29"/>
    <mergeCell ref="TRF29:TRG29"/>
    <mergeCell ref="TRK29:TRL29"/>
    <mergeCell ref="TRP29:TRQ29"/>
    <mergeCell ref="TPW29:TPX29"/>
    <mergeCell ref="TQB29:TQC29"/>
    <mergeCell ref="TQG29:TQH29"/>
    <mergeCell ref="TQL29:TQM29"/>
    <mergeCell ref="TQQ29:TQR29"/>
    <mergeCell ref="TOX29:TOY29"/>
    <mergeCell ref="TPC29:TPD29"/>
    <mergeCell ref="TPH29:TPI29"/>
    <mergeCell ref="TPM29:TPN29"/>
    <mergeCell ref="TPR29:TPS29"/>
    <mergeCell ref="TNY29:TNZ29"/>
    <mergeCell ref="TOD29:TOE29"/>
    <mergeCell ref="TOI29:TOJ29"/>
    <mergeCell ref="TON29:TOO29"/>
    <mergeCell ref="TOS29:TOT29"/>
    <mergeCell ref="TMZ29:TNA29"/>
    <mergeCell ref="TNE29:TNF29"/>
    <mergeCell ref="TNJ29:TNK29"/>
    <mergeCell ref="TNO29:TNP29"/>
    <mergeCell ref="TNT29:TNU29"/>
    <mergeCell ref="TMA29:TMB29"/>
    <mergeCell ref="TMF29:TMG29"/>
    <mergeCell ref="TMK29:TML29"/>
    <mergeCell ref="TMP29:TMQ29"/>
    <mergeCell ref="TMU29:TMV29"/>
    <mergeCell ref="TYN29:TYO29"/>
    <mergeCell ref="TYS29:TYT29"/>
    <mergeCell ref="TYX29:TYY29"/>
    <mergeCell ref="TZC29:TZD29"/>
    <mergeCell ref="TZH29:TZI29"/>
    <mergeCell ref="TXO29:TXP29"/>
    <mergeCell ref="TXT29:TXU29"/>
    <mergeCell ref="TXY29:TXZ29"/>
    <mergeCell ref="TYD29:TYE29"/>
    <mergeCell ref="TYI29:TYJ29"/>
    <mergeCell ref="TWP29:TWQ29"/>
    <mergeCell ref="TWU29:TWV29"/>
    <mergeCell ref="TWZ29:TXA29"/>
    <mergeCell ref="TXE29:TXF29"/>
    <mergeCell ref="TXJ29:TXK29"/>
    <mergeCell ref="TVQ29:TVR29"/>
    <mergeCell ref="TVV29:TVW29"/>
    <mergeCell ref="TWA29:TWB29"/>
    <mergeCell ref="TWF29:TWG29"/>
    <mergeCell ref="TWK29:TWL29"/>
    <mergeCell ref="TUR29:TUS29"/>
    <mergeCell ref="TUW29:TUX29"/>
    <mergeCell ref="TVB29:TVC29"/>
    <mergeCell ref="TVG29:TVH29"/>
    <mergeCell ref="TVL29:TVM29"/>
    <mergeCell ref="TTS29:TTT29"/>
    <mergeCell ref="TTX29:TTY29"/>
    <mergeCell ref="TUC29:TUD29"/>
    <mergeCell ref="TUH29:TUI29"/>
    <mergeCell ref="TUM29:TUN29"/>
    <mergeCell ref="TST29:TSU29"/>
    <mergeCell ref="TSY29:TSZ29"/>
    <mergeCell ref="TTD29:TTE29"/>
    <mergeCell ref="TTI29:TTJ29"/>
    <mergeCell ref="TTN29:TTO29"/>
    <mergeCell ref="UFG29:UFH29"/>
    <mergeCell ref="UFL29:UFM29"/>
    <mergeCell ref="UFQ29:UFR29"/>
    <mergeCell ref="UFV29:UFW29"/>
    <mergeCell ref="UGA29:UGB29"/>
    <mergeCell ref="UEH29:UEI29"/>
    <mergeCell ref="UEM29:UEN29"/>
    <mergeCell ref="UER29:UES29"/>
    <mergeCell ref="UEW29:UEX29"/>
    <mergeCell ref="UFB29:UFC29"/>
    <mergeCell ref="UDI29:UDJ29"/>
    <mergeCell ref="UDN29:UDO29"/>
    <mergeCell ref="UDS29:UDT29"/>
    <mergeCell ref="UDX29:UDY29"/>
    <mergeCell ref="UEC29:UED29"/>
    <mergeCell ref="UCJ29:UCK29"/>
    <mergeCell ref="UCO29:UCP29"/>
    <mergeCell ref="UCT29:UCU29"/>
    <mergeCell ref="UCY29:UCZ29"/>
    <mergeCell ref="UDD29:UDE29"/>
    <mergeCell ref="UBK29:UBL29"/>
    <mergeCell ref="UBP29:UBQ29"/>
    <mergeCell ref="UBU29:UBV29"/>
    <mergeCell ref="UBZ29:UCA29"/>
    <mergeCell ref="UCE29:UCF29"/>
    <mergeCell ref="UAL29:UAM29"/>
    <mergeCell ref="UAQ29:UAR29"/>
    <mergeCell ref="UAV29:UAW29"/>
    <mergeCell ref="UBA29:UBB29"/>
    <mergeCell ref="UBF29:UBG29"/>
    <mergeCell ref="TZM29:TZN29"/>
    <mergeCell ref="TZR29:TZS29"/>
    <mergeCell ref="TZW29:TZX29"/>
    <mergeCell ref="UAB29:UAC29"/>
    <mergeCell ref="UAG29:UAH29"/>
    <mergeCell ref="ULZ29:UMA29"/>
    <mergeCell ref="UME29:UMF29"/>
    <mergeCell ref="UMJ29:UMK29"/>
    <mergeCell ref="UMO29:UMP29"/>
    <mergeCell ref="UMT29:UMU29"/>
    <mergeCell ref="ULA29:ULB29"/>
    <mergeCell ref="ULF29:ULG29"/>
    <mergeCell ref="ULK29:ULL29"/>
    <mergeCell ref="ULP29:ULQ29"/>
    <mergeCell ref="ULU29:ULV29"/>
    <mergeCell ref="UKB29:UKC29"/>
    <mergeCell ref="UKG29:UKH29"/>
    <mergeCell ref="UKL29:UKM29"/>
    <mergeCell ref="UKQ29:UKR29"/>
    <mergeCell ref="UKV29:UKW29"/>
    <mergeCell ref="UJC29:UJD29"/>
    <mergeCell ref="UJH29:UJI29"/>
    <mergeCell ref="UJM29:UJN29"/>
    <mergeCell ref="UJR29:UJS29"/>
    <mergeCell ref="UJW29:UJX29"/>
    <mergeCell ref="UID29:UIE29"/>
    <mergeCell ref="UII29:UIJ29"/>
    <mergeCell ref="UIN29:UIO29"/>
    <mergeCell ref="UIS29:UIT29"/>
    <mergeCell ref="UIX29:UIY29"/>
    <mergeCell ref="UHE29:UHF29"/>
    <mergeCell ref="UHJ29:UHK29"/>
    <mergeCell ref="UHO29:UHP29"/>
    <mergeCell ref="UHT29:UHU29"/>
    <mergeCell ref="UHY29:UHZ29"/>
    <mergeCell ref="UGF29:UGG29"/>
    <mergeCell ref="UGK29:UGL29"/>
    <mergeCell ref="UGP29:UGQ29"/>
    <mergeCell ref="UGU29:UGV29"/>
    <mergeCell ref="UGZ29:UHA29"/>
    <mergeCell ref="USS29:UST29"/>
    <mergeCell ref="USX29:USY29"/>
    <mergeCell ref="UTC29:UTD29"/>
    <mergeCell ref="UTH29:UTI29"/>
    <mergeCell ref="UTM29:UTN29"/>
    <mergeCell ref="URT29:URU29"/>
    <mergeCell ref="URY29:URZ29"/>
    <mergeCell ref="USD29:USE29"/>
    <mergeCell ref="USI29:USJ29"/>
    <mergeCell ref="USN29:USO29"/>
    <mergeCell ref="UQU29:UQV29"/>
    <mergeCell ref="UQZ29:URA29"/>
    <mergeCell ref="URE29:URF29"/>
    <mergeCell ref="URJ29:URK29"/>
    <mergeCell ref="URO29:URP29"/>
    <mergeCell ref="UPV29:UPW29"/>
    <mergeCell ref="UQA29:UQB29"/>
    <mergeCell ref="UQF29:UQG29"/>
    <mergeCell ref="UQK29:UQL29"/>
    <mergeCell ref="UQP29:UQQ29"/>
    <mergeCell ref="UOW29:UOX29"/>
    <mergeCell ref="UPB29:UPC29"/>
    <mergeCell ref="UPG29:UPH29"/>
    <mergeCell ref="UPL29:UPM29"/>
    <mergeCell ref="UPQ29:UPR29"/>
    <mergeCell ref="UNX29:UNY29"/>
    <mergeCell ref="UOC29:UOD29"/>
    <mergeCell ref="UOH29:UOI29"/>
    <mergeCell ref="UOM29:UON29"/>
    <mergeCell ref="UOR29:UOS29"/>
    <mergeCell ref="UMY29:UMZ29"/>
    <mergeCell ref="UND29:UNE29"/>
    <mergeCell ref="UNI29:UNJ29"/>
    <mergeCell ref="UNN29:UNO29"/>
    <mergeCell ref="UNS29:UNT29"/>
    <mergeCell ref="UZL29:UZM29"/>
    <mergeCell ref="UZQ29:UZR29"/>
    <mergeCell ref="UZV29:UZW29"/>
    <mergeCell ref="VAA29:VAB29"/>
    <mergeCell ref="VAF29:VAG29"/>
    <mergeCell ref="UYM29:UYN29"/>
    <mergeCell ref="UYR29:UYS29"/>
    <mergeCell ref="UYW29:UYX29"/>
    <mergeCell ref="UZB29:UZC29"/>
    <mergeCell ref="UZG29:UZH29"/>
    <mergeCell ref="UXN29:UXO29"/>
    <mergeCell ref="UXS29:UXT29"/>
    <mergeCell ref="UXX29:UXY29"/>
    <mergeCell ref="UYC29:UYD29"/>
    <mergeCell ref="UYH29:UYI29"/>
    <mergeCell ref="UWO29:UWP29"/>
    <mergeCell ref="UWT29:UWU29"/>
    <mergeCell ref="UWY29:UWZ29"/>
    <mergeCell ref="UXD29:UXE29"/>
    <mergeCell ref="UXI29:UXJ29"/>
    <mergeCell ref="UVP29:UVQ29"/>
    <mergeCell ref="UVU29:UVV29"/>
    <mergeCell ref="UVZ29:UWA29"/>
    <mergeCell ref="UWE29:UWF29"/>
    <mergeCell ref="UWJ29:UWK29"/>
    <mergeCell ref="UUQ29:UUR29"/>
    <mergeCell ref="UUV29:UUW29"/>
    <mergeCell ref="UVA29:UVB29"/>
    <mergeCell ref="UVF29:UVG29"/>
    <mergeCell ref="UVK29:UVL29"/>
    <mergeCell ref="UTR29:UTS29"/>
    <mergeCell ref="UTW29:UTX29"/>
    <mergeCell ref="UUB29:UUC29"/>
    <mergeCell ref="UUG29:UUH29"/>
    <mergeCell ref="UUL29:UUM29"/>
    <mergeCell ref="VGE29:VGF29"/>
    <mergeCell ref="VGJ29:VGK29"/>
    <mergeCell ref="VGO29:VGP29"/>
    <mergeCell ref="VGT29:VGU29"/>
    <mergeCell ref="VGY29:VGZ29"/>
    <mergeCell ref="VFF29:VFG29"/>
    <mergeCell ref="VFK29:VFL29"/>
    <mergeCell ref="VFP29:VFQ29"/>
    <mergeCell ref="VFU29:VFV29"/>
    <mergeCell ref="VFZ29:VGA29"/>
    <mergeCell ref="VEG29:VEH29"/>
    <mergeCell ref="VEL29:VEM29"/>
    <mergeCell ref="VEQ29:VER29"/>
    <mergeCell ref="VEV29:VEW29"/>
    <mergeCell ref="VFA29:VFB29"/>
    <mergeCell ref="VDH29:VDI29"/>
    <mergeCell ref="VDM29:VDN29"/>
    <mergeCell ref="VDR29:VDS29"/>
    <mergeCell ref="VDW29:VDX29"/>
    <mergeCell ref="VEB29:VEC29"/>
    <mergeCell ref="VCI29:VCJ29"/>
    <mergeCell ref="VCN29:VCO29"/>
    <mergeCell ref="VCS29:VCT29"/>
    <mergeCell ref="VCX29:VCY29"/>
    <mergeCell ref="VDC29:VDD29"/>
    <mergeCell ref="VBJ29:VBK29"/>
    <mergeCell ref="VBO29:VBP29"/>
    <mergeCell ref="VBT29:VBU29"/>
    <mergeCell ref="VBY29:VBZ29"/>
    <mergeCell ref="VCD29:VCE29"/>
    <mergeCell ref="VAK29:VAL29"/>
    <mergeCell ref="VAP29:VAQ29"/>
    <mergeCell ref="VAU29:VAV29"/>
    <mergeCell ref="VAZ29:VBA29"/>
    <mergeCell ref="VBE29:VBF29"/>
    <mergeCell ref="VMX29:VMY29"/>
    <mergeCell ref="VNC29:VND29"/>
    <mergeCell ref="VNH29:VNI29"/>
    <mergeCell ref="VNM29:VNN29"/>
    <mergeCell ref="VNR29:VNS29"/>
    <mergeCell ref="VLY29:VLZ29"/>
    <mergeCell ref="VMD29:VME29"/>
    <mergeCell ref="VMI29:VMJ29"/>
    <mergeCell ref="VMN29:VMO29"/>
    <mergeCell ref="VMS29:VMT29"/>
    <mergeCell ref="VKZ29:VLA29"/>
    <mergeCell ref="VLE29:VLF29"/>
    <mergeCell ref="VLJ29:VLK29"/>
    <mergeCell ref="VLO29:VLP29"/>
    <mergeCell ref="VLT29:VLU29"/>
    <mergeCell ref="VKA29:VKB29"/>
    <mergeCell ref="VKF29:VKG29"/>
    <mergeCell ref="VKK29:VKL29"/>
    <mergeCell ref="VKP29:VKQ29"/>
    <mergeCell ref="VKU29:VKV29"/>
    <mergeCell ref="VJB29:VJC29"/>
    <mergeCell ref="VJG29:VJH29"/>
    <mergeCell ref="VJL29:VJM29"/>
    <mergeCell ref="VJQ29:VJR29"/>
    <mergeCell ref="VJV29:VJW29"/>
    <mergeCell ref="VIC29:VID29"/>
    <mergeCell ref="VIH29:VII29"/>
    <mergeCell ref="VIM29:VIN29"/>
    <mergeCell ref="VIR29:VIS29"/>
    <mergeCell ref="VIW29:VIX29"/>
    <mergeCell ref="VHD29:VHE29"/>
    <mergeCell ref="VHI29:VHJ29"/>
    <mergeCell ref="VHN29:VHO29"/>
    <mergeCell ref="VHS29:VHT29"/>
    <mergeCell ref="VHX29:VHY29"/>
    <mergeCell ref="VTQ29:VTR29"/>
    <mergeCell ref="VTV29:VTW29"/>
    <mergeCell ref="VUA29:VUB29"/>
    <mergeCell ref="VUF29:VUG29"/>
    <mergeCell ref="VUK29:VUL29"/>
    <mergeCell ref="VSR29:VSS29"/>
    <mergeCell ref="VSW29:VSX29"/>
    <mergeCell ref="VTB29:VTC29"/>
    <mergeCell ref="VTG29:VTH29"/>
    <mergeCell ref="VTL29:VTM29"/>
    <mergeCell ref="VRS29:VRT29"/>
    <mergeCell ref="VRX29:VRY29"/>
    <mergeCell ref="VSC29:VSD29"/>
    <mergeCell ref="VSH29:VSI29"/>
    <mergeCell ref="VSM29:VSN29"/>
    <mergeCell ref="VQT29:VQU29"/>
    <mergeCell ref="VQY29:VQZ29"/>
    <mergeCell ref="VRD29:VRE29"/>
    <mergeCell ref="VRI29:VRJ29"/>
    <mergeCell ref="VRN29:VRO29"/>
    <mergeCell ref="VPU29:VPV29"/>
    <mergeCell ref="VPZ29:VQA29"/>
    <mergeCell ref="VQE29:VQF29"/>
    <mergeCell ref="VQJ29:VQK29"/>
    <mergeCell ref="VQO29:VQP29"/>
    <mergeCell ref="VOV29:VOW29"/>
    <mergeCell ref="VPA29:VPB29"/>
    <mergeCell ref="VPF29:VPG29"/>
    <mergeCell ref="VPK29:VPL29"/>
    <mergeCell ref="VPP29:VPQ29"/>
    <mergeCell ref="VNW29:VNX29"/>
    <mergeCell ref="VOB29:VOC29"/>
    <mergeCell ref="VOG29:VOH29"/>
    <mergeCell ref="VOL29:VOM29"/>
    <mergeCell ref="VOQ29:VOR29"/>
    <mergeCell ref="WAJ29:WAK29"/>
    <mergeCell ref="WAO29:WAP29"/>
    <mergeCell ref="WAT29:WAU29"/>
    <mergeCell ref="WAY29:WAZ29"/>
    <mergeCell ref="WBD29:WBE29"/>
    <mergeCell ref="VZK29:VZL29"/>
    <mergeCell ref="VZP29:VZQ29"/>
    <mergeCell ref="VZU29:VZV29"/>
    <mergeCell ref="VZZ29:WAA29"/>
    <mergeCell ref="WAE29:WAF29"/>
    <mergeCell ref="VYL29:VYM29"/>
    <mergeCell ref="VYQ29:VYR29"/>
    <mergeCell ref="VYV29:VYW29"/>
    <mergeCell ref="VZA29:VZB29"/>
    <mergeCell ref="VZF29:VZG29"/>
    <mergeCell ref="VXM29:VXN29"/>
    <mergeCell ref="VXR29:VXS29"/>
    <mergeCell ref="VXW29:VXX29"/>
    <mergeCell ref="VYB29:VYC29"/>
    <mergeCell ref="VYG29:VYH29"/>
    <mergeCell ref="VWN29:VWO29"/>
    <mergeCell ref="VWS29:VWT29"/>
    <mergeCell ref="VWX29:VWY29"/>
    <mergeCell ref="VXC29:VXD29"/>
    <mergeCell ref="VXH29:VXI29"/>
    <mergeCell ref="VVO29:VVP29"/>
    <mergeCell ref="VVT29:VVU29"/>
    <mergeCell ref="VVY29:VVZ29"/>
    <mergeCell ref="VWD29:VWE29"/>
    <mergeCell ref="VWI29:VWJ29"/>
    <mergeCell ref="VUP29:VUQ29"/>
    <mergeCell ref="VUU29:VUV29"/>
    <mergeCell ref="VUZ29:VVA29"/>
    <mergeCell ref="VVE29:VVF29"/>
    <mergeCell ref="VVJ29:VVK29"/>
    <mergeCell ref="WHC29:WHD29"/>
    <mergeCell ref="WHH29:WHI29"/>
    <mergeCell ref="WHM29:WHN29"/>
    <mergeCell ref="WHR29:WHS29"/>
    <mergeCell ref="WHW29:WHX29"/>
    <mergeCell ref="WGD29:WGE29"/>
    <mergeCell ref="WGI29:WGJ29"/>
    <mergeCell ref="WGN29:WGO29"/>
    <mergeCell ref="WGS29:WGT29"/>
    <mergeCell ref="WGX29:WGY29"/>
    <mergeCell ref="WFE29:WFF29"/>
    <mergeCell ref="WFJ29:WFK29"/>
    <mergeCell ref="WFO29:WFP29"/>
    <mergeCell ref="WFT29:WFU29"/>
    <mergeCell ref="WFY29:WFZ29"/>
    <mergeCell ref="WEF29:WEG29"/>
    <mergeCell ref="WEK29:WEL29"/>
    <mergeCell ref="WEP29:WEQ29"/>
    <mergeCell ref="WEU29:WEV29"/>
    <mergeCell ref="WEZ29:WFA29"/>
    <mergeCell ref="WDG29:WDH29"/>
    <mergeCell ref="WDL29:WDM29"/>
    <mergeCell ref="WDQ29:WDR29"/>
    <mergeCell ref="WDV29:WDW29"/>
    <mergeCell ref="WEA29:WEB29"/>
    <mergeCell ref="WCH29:WCI29"/>
    <mergeCell ref="WCM29:WCN29"/>
    <mergeCell ref="WCR29:WCS29"/>
    <mergeCell ref="WCW29:WCX29"/>
    <mergeCell ref="WDB29:WDC29"/>
    <mergeCell ref="WBI29:WBJ29"/>
    <mergeCell ref="WBN29:WBO29"/>
    <mergeCell ref="WBS29:WBT29"/>
    <mergeCell ref="WBX29:WBY29"/>
    <mergeCell ref="WCC29:WCD29"/>
    <mergeCell ref="WNV29:WNW29"/>
    <mergeCell ref="WOA29:WOB29"/>
    <mergeCell ref="WOF29:WOG29"/>
    <mergeCell ref="WOK29:WOL29"/>
    <mergeCell ref="WOP29:WOQ29"/>
    <mergeCell ref="WMW29:WMX29"/>
    <mergeCell ref="WNB29:WNC29"/>
    <mergeCell ref="WNG29:WNH29"/>
    <mergeCell ref="WNL29:WNM29"/>
    <mergeCell ref="WNQ29:WNR29"/>
    <mergeCell ref="WLX29:WLY29"/>
    <mergeCell ref="WMC29:WMD29"/>
    <mergeCell ref="WMH29:WMI29"/>
    <mergeCell ref="WMM29:WMN29"/>
    <mergeCell ref="WMR29:WMS29"/>
    <mergeCell ref="WKY29:WKZ29"/>
    <mergeCell ref="WLD29:WLE29"/>
    <mergeCell ref="WLI29:WLJ29"/>
    <mergeCell ref="WLN29:WLO29"/>
    <mergeCell ref="WLS29:WLT29"/>
    <mergeCell ref="WJZ29:WKA29"/>
    <mergeCell ref="WKE29:WKF29"/>
    <mergeCell ref="WKJ29:WKK29"/>
    <mergeCell ref="WKO29:WKP29"/>
    <mergeCell ref="WKT29:WKU29"/>
    <mergeCell ref="WJA29:WJB29"/>
    <mergeCell ref="WJF29:WJG29"/>
    <mergeCell ref="WJK29:WJL29"/>
    <mergeCell ref="WJP29:WJQ29"/>
    <mergeCell ref="WJU29:WJV29"/>
    <mergeCell ref="WIB29:WIC29"/>
    <mergeCell ref="WIG29:WIH29"/>
    <mergeCell ref="WIL29:WIM29"/>
    <mergeCell ref="WIQ29:WIR29"/>
    <mergeCell ref="WIV29:WIW29"/>
    <mergeCell ref="WWH29:WWI29"/>
    <mergeCell ref="WUO29:WUP29"/>
    <mergeCell ref="WUT29:WUU29"/>
    <mergeCell ref="WUY29:WUZ29"/>
    <mergeCell ref="WVD29:WVE29"/>
    <mergeCell ref="WVI29:WVJ29"/>
    <mergeCell ref="WTP29:WTQ29"/>
    <mergeCell ref="WTU29:WTV29"/>
    <mergeCell ref="WTZ29:WUA29"/>
    <mergeCell ref="WUE29:WUF29"/>
    <mergeCell ref="WUJ29:WUK29"/>
    <mergeCell ref="WSQ29:WSR29"/>
    <mergeCell ref="WSV29:WSW29"/>
    <mergeCell ref="WTA29:WTB29"/>
    <mergeCell ref="WTF29:WTG29"/>
    <mergeCell ref="WTK29:WTL29"/>
    <mergeCell ref="WRR29:WRS29"/>
    <mergeCell ref="WRW29:WRX29"/>
    <mergeCell ref="WSB29:WSC29"/>
    <mergeCell ref="WSG29:WSH29"/>
    <mergeCell ref="WSL29:WSM29"/>
    <mergeCell ref="WQS29:WQT29"/>
    <mergeCell ref="WQX29:WQY29"/>
    <mergeCell ref="WRC29:WRD29"/>
    <mergeCell ref="WRH29:WRI29"/>
    <mergeCell ref="WRM29:WRN29"/>
    <mergeCell ref="WPT29:WPU29"/>
    <mergeCell ref="WPY29:WPZ29"/>
    <mergeCell ref="WQD29:WQE29"/>
    <mergeCell ref="WQI29:WQJ29"/>
    <mergeCell ref="WQN29:WQO29"/>
    <mergeCell ref="WOU29:WOV29"/>
    <mergeCell ref="WOZ29:WPA29"/>
    <mergeCell ref="WPE29:WPF29"/>
    <mergeCell ref="WPJ29:WPK29"/>
    <mergeCell ref="WPO29:WPP29"/>
    <mergeCell ref="BG30:BH30"/>
    <mergeCell ref="BL30:BM30"/>
    <mergeCell ref="BQ30:BR30"/>
    <mergeCell ref="BV30:BW30"/>
    <mergeCell ref="CA30:CB30"/>
    <mergeCell ref="AH30:AI30"/>
    <mergeCell ref="AM30:AN30"/>
    <mergeCell ref="AR30:AS30"/>
    <mergeCell ref="AW30:AX30"/>
    <mergeCell ref="BB30:BC30"/>
    <mergeCell ref="I30:J30"/>
    <mergeCell ref="N30:O30"/>
    <mergeCell ref="S30:T30"/>
    <mergeCell ref="X30:Y30"/>
    <mergeCell ref="AC30:AD30"/>
    <mergeCell ref="XEE29:XEF29"/>
    <mergeCell ref="XEJ29:XEK29"/>
    <mergeCell ref="XEO29:XEP29"/>
    <mergeCell ref="XET29:XEU29"/>
    <mergeCell ref="XEY29:XEZ29"/>
    <mergeCell ref="XDF29:XDG29"/>
    <mergeCell ref="XDK29:XDL29"/>
    <mergeCell ref="XDP29:XDQ29"/>
    <mergeCell ref="XDU29:XDV29"/>
    <mergeCell ref="XDZ29:XEA29"/>
    <mergeCell ref="XCG29:XCH29"/>
    <mergeCell ref="XCL29:XCM29"/>
    <mergeCell ref="XCQ29:XCR29"/>
    <mergeCell ref="XCV29:XCW29"/>
    <mergeCell ref="XDA29:XDB29"/>
    <mergeCell ref="XBH29:XBI29"/>
    <mergeCell ref="XBM29:XBN29"/>
    <mergeCell ref="XBR29:XBS29"/>
    <mergeCell ref="XBW29:XBX29"/>
    <mergeCell ref="XCB29:XCC29"/>
    <mergeCell ref="XAI29:XAJ29"/>
    <mergeCell ref="XAN29:XAO29"/>
    <mergeCell ref="XAS29:XAT29"/>
    <mergeCell ref="XAX29:XAY29"/>
    <mergeCell ref="XBC29:XBD29"/>
    <mergeCell ref="WZJ29:WZK29"/>
    <mergeCell ref="WZO29:WZP29"/>
    <mergeCell ref="WZT29:WZU29"/>
    <mergeCell ref="WZY29:WZZ29"/>
    <mergeCell ref="XAD29:XAE29"/>
    <mergeCell ref="WYK29:WYL29"/>
    <mergeCell ref="WYP29:WYQ29"/>
    <mergeCell ref="WYU29:WYV29"/>
    <mergeCell ref="WYZ29:WZA29"/>
    <mergeCell ref="WZE29:WZF29"/>
    <mergeCell ref="WXL29:WXM29"/>
    <mergeCell ref="WXQ29:WXR29"/>
    <mergeCell ref="WXV29:WXW29"/>
    <mergeCell ref="WYA29:WYB29"/>
    <mergeCell ref="WYF29:WYG29"/>
    <mergeCell ref="WWM29:WWN29"/>
    <mergeCell ref="WWR29:WWS29"/>
    <mergeCell ref="WWW29:WWX29"/>
    <mergeCell ref="WXB29:WXC29"/>
    <mergeCell ref="WXG29:WXH29"/>
    <mergeCell ref="WVN29:WVO29"/>
    <mergeCell ref="WVS29:WVT29"/>
    <mergeCell ref="WVX29:WVY29"/>
    <mergeCell ref="WWC29:WWD29"/>
    <mergeCell ref="HZ30:IA30"/>
    <mergeCell ref="IE30:IF30"/>
    <mergeCell ref="IJ30:IK30"/>
    <mergeCell ref="IO30:IP30"/>
    <mergeCell ref="IT30:IU30"/>
    <mergeCell ref="HA30:HB30"/>
    <mergeCell ref="HF30:HG30"/>
    <mergeCell ref="HK30:HL30"/>
    <mergeCell ref="HP30:HQ30"/>
    <mergeCell ref="HU30:HV30"/>
    <mergeCell ref="GB30:GC30"/>
    <mergeCell ref="GG30:GH30"/>
    <mergeCell ref="GL30:GM30"/>
    <mergeCell ref="GQ30:GR30"/>
    <mergeCell ref="GV30:GW30"/>
    <mergeCell ref="FC30:FD30"/>
    <mergeCell ref="FH30:FI30"/>
    <mergeCell ref="FM30:FN30"/>
    <mergeCell ref="FR30:FS30"/>
    <mergeCell ref="FW30:FX30"/>
    <mergeCell ref="ED30:EE30"/>
    <mergeCell ref="EI30:EJ30"/>
    <mergeCell ref="EN30:EO30"/>
    <mergeCell ref="ES30:ET30"/>
    <mergeCell ref="EX30:EY30"/>
    <mergeCell ref="DE30:DF30"/>
    <mergeCell ref="DJ30:DK30"/>
    <mergeCell ref="DO30:DP30"/>
    <mergeCell ref="DT30:DU30"/>
    <mergeCell ref="DY30:DZ30"/>
    <mergeCell ref="CF30:CG30"/>
    <mergeCell ref="CK30:CL30"/>
    <mergeCell ref="CP30:CQ30"/>
    <mergeCell ref="CU30:CV30"/>
    <mergeCell ref="CZ30:DA30"/>
    <mergeCell ref="OS30:OT30"/>
    <mergeCell ref="OX30:OY30"/>
    <mergeCell ref="PC30:PD30"/>
    <mergeCell ref="PH30:PI30"/>
    <mergeCell ref="PM30:PN30"/>
    <mergeCell ref="NT30:NU30"/>
    <mergeCell ref="NY30:NZ30"/>
    <mergeCell ref="OD30:OE30"/>
    <mergeCell ref="OI30:OJ30"/>
    <mergeCell ref="ON30:OO30"/>
    <mergeCell ref="MU30:MV30"/>
    <mergeCell ref="MZ30:NA30"/>
    <mergeCell ref="NE30:NF30"/>
    <mergeCell ref="NJ30:NK30"/>
    <mergeCell ref="NO30:NP30"/>
    <mergeCell ref="LV30:LW30"/>
    <mergeCell ref="MA30:MB30"/>
    <mergeCell ref="MF30:MG30"/>
    <mergeCell ref="MK30:ML30"/>
    <mergeCell ref="MP30:MQ30"/>
    <mergeCell ref="KW30:KX30"/>
    <mergeCell ref="LB30:LC30"/>
    <mergeCell ref="LG30:LH30"/>
    <mergeCell ref="LL30:LM30"/>
    <mergeCell ref="LQ30:LR30"/>
    <mergeCell ref="JX30:JY30"/>
    <mergeCell ref="KC30:KD30"/>
    <mergeCell ref="KH30:KI30"/>
    <mergeCell ref="KM30:KN30"/>
    <mergeCell ref="KR30:KS30"/>
    <mergeCell ref="IY30:IZ30"/>
    <mergeCell ref="JD30:JE30"/>
    <mergeCell ref="JI30:JJ30"/>
    <mergeCell ref="JN30:JO30"/>
    <mergeCell ref="JS30:JT30"/>
    <mergeCell ref="VL30:VM30"/>
    <mergeCell ref="VQ30:VR30"/>
    <mergeCell ref="VV30:VW30"/>
    <mergeCell ref="WA30:WB30"/>
    <mergeCell ref="WF30:WG30"/>
    <mergeCell ref="UM30:UN30"/>
    <mergeCell ref="UR30:US30"/>
    <mergeCell ref="UW30:UX30"/>
    <mergeCell ref="VB30:VC30"/>
    <mergeCell ref="VG30:VH30"/>
    <mergeCell ref="TN30:TO30"/>
    <mergeCell ref="TS30:TT30"/>
    <mergeCell ref="TX30:TY30"/>
    <mergeCell ref="UC30:UD30"/>
    <mergeCell ref="UH30:UI30"/>
    <mergeCell ref="SO30:SP30"/>
    <mergeCell ref="ST30:SU30"/>
    <mergeCell ref="SY30:SZ30"/>
    <mergeCell ref="TD30:TE30"/>
    <mergeCell ref="TI30:TJ30"/>
    <mergeCell ref="RP30:RQ30"/>
    <mergeCell ref="RU30:RV30"/>
    <mergeCell ref="RZ30:SA30"/>
    <mergeCell ref="SE30:SF30"/>
    <mergeCell ref="SJ30:SK30"/>
    <mergeCell ref="QQ30:QR30"/>
    <mergeCell ref="QV30:QW30"/>
    <mergeCell ref="RA30:RB30"/>
    <mergeCell ref="RF30:RG30"/>
    <mergeCell ref="RK30:RL30"/>
    <mergeCell ref="PR30:PS30"/>
    <mergeCell ref="PW30:PX30"/>
    <mergeCell ref="QB30:QC30"/>
    <mergeCell ref="QG30:QH30"/>
    <mergeCell ref="QL30:QM30"/>
    <mergeCell ref="ACE30:ACF30"/>
    <mergeCell ref="ACJ30:ACK30"/>
    <mergeCell ref="ACO30:ACP30"/>
    <mergeCell ref="ACT30:ACU30"/>
    <mergeCell ref="ACY30:ACZ30"/>
    <mergeCell ref="ABF30:ABG30"/>
    <mergeCell ref="ABK30:ABL30"/>
    <mergeCell ref="ABP30:ABQ30"/>
    <mergeCell ref="ABU30:ABV30"/>
    <mergeCell ref="ABZ30:ACA30"/>
    <mergeCell ref="AAG30:AAH30"/>
    <mergeCell ref="AAL30:AAM30"/>
    <mergeCell ref="AAQ30:AAR30"/>
    <mergeCell ref="AAV30:AAW30"/>
    <mergeCell ref="ABA30:ABB30"/>
    <mergeCell ref="ZH30:ZI30"/>
    <mergeCell ref="ZM30:ZN30"/>
    <mergeCell ref="ZR30:ZS30"/>
    <mergeCell ref="ZW30:ZX30"/>
    <mergeCell ref="AAB30:AAC30"/>
    <mergeCell ref="YI30:YJ30"/>
    <mergeCell ref="YN30:YO30"/>
    <mergeCell ref="YS30:YT30"/>
    <mergeCell ref="YX30:YY30"/>
    <mergeCell ref="ZC30:ZD30"/>
    <mergeCell ref="XJ30:XK30"/>
    <mergeCell ref="XO30:XP30"/>
    <mergeCell ref="XT30:XU30"/>
    <mergeCell ref="XY30:XZ30"/>
    <mergeCell ref="YD30:YE30"/>
    <mergeCell ref="WK30:WL30"/>
    <mergeCell ref="WP30:WQ30"/>
    <mergeCell ref="WU30:WV30"/>
    <mergeCell ref="WZ30:XA30"/>
    <mergeCell ref="XE30:XF30"/>
    <mergeCell ref="AIX30:AIY30"/>
    <mergeCell ref="AJC30:AJD30"/>
    <mergeCell ref="AJH30:AJI30"/>
    <mergeCell ref="AJM30:AJN30"/>
    <mergeCell ref="AJR30:AJS30"/>
    <mergeCell ref="AHY30:AHZ30"/>
    <mergeCell ref="AID30:AIE30"/>
    <mergeCell ref="AII30:AIJ30"/>
    <mergeCell ref="AIN30:AIO30"/>
    <mergeCell ref="AIS30:AIT30"/>
    <mergeCell ref="AGZ30:AHA30"/>
    <mergeCell ref="AHE30:AHF30"/>
    <mergeCell ref="AHJ30:AHK30"/>
    <mergeCell ref="AHO30:AHP30"/>
    <mergeCell ref="AHT30:AHU30"/>
    <mergeCell ref="AGA30:AGB30"/>
    <mergeCell ref="AGF30:AGG30"/>
    <mergeCell ref="AGK30:AGL30"/>
    <mergeCell ref="AGP30:AGQ30"/>
    <mergeCell ref="AGU30:AGV30"/>
    <mergeCell ref="AFB30:AFC30"/>
    <mergeCell ref="AFG30:AFH30"/>
    <mergeCell ref="AFL30:AFM30"/>
    <mergeCell ref="AFQ30:AFR30"/>
    <mergeCell ref="AFV30:AFW30"/>
    <mergeCell ref="AEC30:AED30"/>
    <mergeCell ref="AEH30:AEI30"/>
    <mergeCell ref="AEM30:AEN30"/>
    <mergeCell ref="AER30:AES30"/>
    <mergeCell ref="AEW30:AEX30"/>
    <mergeCell ref="ADD30:ADE30"/>
    <mergeCell ref="ADI30:ADJ30"/>
    <mergeCell ref="ADN30:ADO30"/>
    <mergeCell ref="ADS30:ADT30"/>
    <mergeCell ref="ADX30:ADY30"/>
    <mergeCell ref="APQ30:APR30"/>
    <mergeCell ref="APV30:APW30"/>
    <mergeCell ref="AQA30:AQB30"/>
    <mergeCell ref="AQF30:AQG30"/>
    <mergeCell ref="AQK30:AQL30"/>
    <mergeCell ref="AOR30:AOS30"/>
    <mergeCell ref="AOW30:AOX30"/>
    <mergeCell ref="APB30:APC30"/>
    <mergeCell ref="APG30:APH30"/>
    <mergeCell ref="APL30:APM30"/>
    <mergeCell ref="ANS30:ANT30"/>
    <mergeCell ref="ANX30:ANY30"/>
    <mergeCell ref="AOC30:AOD30"/>
    <mergeCell ref="AOH30:AOI30"/>
    <mergeCell ref="AOM30:AON30"/>
    <mergeCell ref="AMT30:AMU30"/>
    <mergeCell ref="AMY30:AMZ30"/>
    <mergeCell ref="AND30:ANE30"/>
    <mergeCell ref="ANI30:ANJ30"/>
    <mergeCell ref="ANN30:ANO30"/>
    <mergeCell ref="ALU30:ALV30"/>
    <mergeCell ref="ALZ30:AMA30"/>
    <mergeCell ref="AME30:AMF30"/>
    <mergeCell ref="AMJ30:AMK30"/>
    <mergeCell ref="AMO30:AMP30"/>
    <mergeCell ref="AKV30:AKW30"/>
    <mergeCell ref="ALA30:ALB30"/>
    <mergeCell ref="ALF30:ALG30"/>
    <mergeCell ref="ALK30:ALL30"/>
    <mergeCell ref="ALP30:ALQ30"/>
    <mergeCell ref="AJW30:AJX30"/>
    <mergeCell ref="AKB30:AKC30"/>
    <mergeCell ref="AKG30:AKH30"/>
    <mergeCell ref="AKL30:AKM30"/>
    <mergeCell ref="AKQ30:AKR30"/>
    <mergeCell ref="AWJ30:AWK30"/>
    <mergeCell ref="AWO30:AWP30"/>
    <mergeCell ref="AWT30:AWU30"/>
    <mergeCell ref="AWY30:AWZ30"/>
    <mergeCell ref="AXD30:AXE30"/>
    <mergeCell ref="AVK30:AVL30"/>
    <mergeCell ref="AVP30:AVQ30"/>
    <mergeCell ref="AVU30:AVV30"/>
    <mergeCell ref="AVZ30:AWA30"/>
    <mergeCell ref="AWE30:AWF30"/>
    <mergeCell ref="AUL30:AUM30"/>
    <mergeCell ref="AUQ30:AUR30"/>
    <mergeCell ref="AUV30:AUW30"/>
    <mergeCell ref="AVA30:AVB30"/>
    <mergeCell ref="AVF30:AVG30"/>
    <mergeCell ref="ATM30:ATN30"/>
    <mergeCell ref="ATR30:ATS30"/>
    <mergeCell ref="ATW30:ATX30"/>
    <mergeCell ref="AUB30:AUC30"/>
    <mergeCell ref="AUG30:AUH30"/>
    <mergeCell ref="ASN30:ASO30"/>
    <mergeCell ref="ASS30:AST30"/>
    <mergeCell ref="ASX30:ASY30"/>
    <mergeCell ref="ATC30:ATD30"/>
    <mergeCell ref="ATH30:ATI30"/>
    <mergeCell ref="ARO30:ARP30"/>
    <mergeCell ref="ART30:ARU30"/>
    <mergeCell ref="ARY30:ARZ30"/>
    <mergeCell ref="ASD30:ASE30"/>
    <mergeCell ref="ASI30:ASJ30"/>
    <mergeCell ref="AQP30:AQQ30"/>
    <mergeCell ref="AQU30:AQV30"/>
    <mergeCell ref="AQZ30:ARA30"/>
    <mergeCell ref="ARE30:ARF30"/>
    <mergeCell ref="ARJ30:ARK30"/>
    <mergeCell ref="BDC30:BDD30"/>
    <mergeCell ref="BDH30:BDI30"/>
    <mergeCell ref="BDM30:BDN30"/>
    <mergeCell ref="BDR30:BDS30"/>
    <mergeCell ref="BDW30:BDX30"/>
    <mergeCell ref="BCD30:BCE30"/>
    <mergeCell ref="BCI30:BCJ30"/>
    <mergeCell ref="BCN30:BCO30"/>
    <mergeCell ref="BCS30:BCT30"/>
    <mergeCell ref="BCX30:BCY30"/>
    <mergeCell ref="BBE30:BBF30"/>
    <mergeCell ref="BBJ30:BBK30"/>
    <mergeCell ref="BBO30:BBP30"/>
    <mergeCell ref="BBT30:BBU30"/>
    <mergeCell ref="BBY30:BBZ30"/>
    <mergeCell ref="BAF30:BAG30"/>
    <mergeCell ref="BAK30:BAL30"/>
    <mergeCell ref="BAP30:BAQ30"/>
    <mergeCell ref="BAU30:BAV30"/>
    <mergeCell ref="BAZ30:BBA30"/>
    <mergeCell ref="AZG30:AZH30"/>
    <mergeCell ref="AZL30:AZM30"/>
    <mergeCell ref="AZQ30:AZR30"/>
    <mergeCell ref="AZV30:AZW30"/>
    <mergeCell ref="BAA30:BAB30"/>
    <mergeCell ref="AYH30:AYI30"/>
    <mergeCell ref="AYM30:AYN30"/>
    <mergeCell ref="AYR30:AYS30"/>
    <mergeCell ref="AYW30:AYX30"/>
    <mergeCell ref="AZB30:AZC30"/>
    <mergeCell ref="AXI30:AXJ30"/>
    <mergeCell ref="AXN30:AXO30"/>
    <mergeCell ref="AXS30:AXT30"/>
    <mergeCell ref="AXX30:AXY30"/>
    <mergeCell ref="AYC30:AYD30"/>
    <mergeCell ref="BJV30:BJW30"/>
    <mergeCell ref="BKA30:BKB30"/>
    <mergeCell ref="BKF30:BKG30"/>
    <mergeCell ref="BKK30:BKL30"/>
    <mergeCell ref="BKP30:BKQ30"/>
    <mergeCell ref="BIW30:BIX30"/>
    <mergeCell ref="BJB30:BJC30"/>
    <mergeCell ref="BJG30:BJH30"/>
    <mergeCell ref="BJL30:BJM30"/>
    <mergeCell ref="BJQ30:BJR30"/>
    <mergeCell ref="BHX30:BHY30"/>
    <mergeCell ref="BIC30:BID30"/>
    <mergeCell ref="BIH30:BII30"/>
    <mergeCell ref="BIM30:BIN30"/>
    <mergeCell ref="BIR30:BIS30"/>
    <mergeCell ref="BGY30:BGZ30"/>
    <mergeCell ref="BHD30:BHE30"/>
    <mergeCell ref="BHI30:BHJ30"/>
    <mergeCell ref="BHN30:BHO30"/>
    <mergeCell ref="BHS30:BHT30"/>
    <mergeCell ref="BFZ30:BGA30"/>
    <mergeCell ref="BGE30:BGF30"/>
    <mergeCell ref="BGJ30:BGK30"/>
    <mergeCell ref="BGO30:BGP30"/>
    <mergeCell ref="BGT30:BGU30"/>
    <mergeCell ref="BFA30:BFB30"/>
    <mergeCell ref="BFF30:BFG30"/>
    <mergeCell ref="BFK30:BFL30"/>
    <mergeCell ref="BFP30:BFQ30"/>
    <mergeCell ref="BFU30:BFV30"/>
    <mergeCell ref="BEB30:BEC30"/>
    <mergeCell ref="BEG30:BEH30"/>
    <mergeCell ref="BEL30:BEM30"/>
    <mergeCell ref="BEQ30:BER30"/>
    <mergeCell ref="BEV30:BEW30"/>
    <mergeCell ref="BQO30:BQP30"/>
    <mergeCell ref="BQT30:BQU30"/>
    <mergeCell ref="BQY30:BQZ30"/>
    <mergeCell ref="BRD30:BRE30"/>
    <mergeCell ref="BRI30:BRJ30"/>
    <mergeCell ref="BPP30:BPQ30"/>
    <mergeCell ref="BPU30:BPV30"/>
    <mergeCell ref="BPZ30:BQA30"/>
    <mergeCell ref="BQE30:BQF30"/>
    <mergeCell ref="BQJ30:BQK30"/>
    <mergeCell ref="BOQ30:BOR30"/>
    <mergeCell ref="BOV30:BOW30"/>
    <mergeCell ref="BPA30:BPB30"/>
    <mergeCell ref="BPF30:BPG30"/>
    <mergeCell ref="BPK30:BPL30"/>
    <mergeCell ref="BNR30:BNS30"/>
    <mergeCell ref="BNW30:BNX30"/>
    <mergeCell ref="BOB30:BOC30"/>
    <mergeCell ref="BOG30:BOH30"/>
    <mergeCell ref="BOL30:BOM30"/>
    <mergeCell ref="BMS30:BMT30"/>
    <mergeCell ref="BMX30:BMY30"/>
    <mergeCell ref="BNC30:BND30"/>
    <mergeCell ref="BNH30:BNI30"/>
    <mergeCell ref="BNM30:BNN30"/>
    <mergeCell ref="BLT30:BLU30"/>
    <mergeCell ref="BLY30:BLZ30"/>
    <mergeCell ref="BMD30:BME30"/>
    <mergeCell ref="BMI30:BMJ30"/>
    <mergeCell ref="BMN30:BMO30"/>
    <mergeCell ref="BKU30:BKV30"/>
    <mergeCell ref="BKZ30:BLA30"/>
    <mergeCell ref="BLE30:BLF30"/>
    <mergeCell ref="BLJ30:BLK30"/>
    <mergeCell ref="BLO30:BLP30"/>
    <mergeCell ref="BXH30:BXI30"/>
    <mergeCell ref="BXM30:BXN30"/>
    <mergeCell ref="BXR30:BXS30"/>
    <mergeCell ref="BXW30:BXX30"/>
    <mergeCell ref="BYB30:BYC30"/>
    <mergeCell ref="BWI30:BWJ30"/>
    <mergeCell ref="BWN30:BWO30"/>
    <mergeCell ref="BWS30:BWT30"/>
    <mergeCell ref="BWX30:BWY30"/>
    <mergeCell ref="BXC30:BXD30"/>
    <mergeCell ref="BVJ30:BVK30"/>
    <mergeCell ref="BVO30:BVP30"/>
    <mergeCell ref="BVT30:BVU30"/>
    <mergeCell ref="BVY30:BVZ30"/>
    <mergeCell ref="BWD30:BWE30"/>
    <mergeCell ref="BUK30:BUL30"/>
    <mergeCell ref="BUP30:BUQ30"/>
    <mergeCell ref="BUU30:BUV30"/>
    <mergeCell ref="BUZ30:BVA30"/>
    <mergeCell ref="BVE30:BVF30"/>
    <mergeCell ref="BTL30:BTM30"/>
    <mergeCell ref="BTQ30:BTR30"/>
    <mergeCell ref="BTV30:BTW30"/>
    <mergeCell ref="BUA30:BUB30"/>
    <mergeCell ref="BUF30:BUG30"/>
    <mergeCell ref="BSM30:BSN30"/>
    <mergeCell ref="BSR30:BSS30"/>
    <mergeCell ref="BSW30:BSX30"/>
    <mergeCell ref="BTB30:BTC30"/>
    <mergeCell ref="BTG30:BTH30"/>
    <mergeCell ref="BRN30:BRO30"/>
    <mergeCell ref="BRS30:BRT30"/>
    <mergeCell ref="BRX30:BRY30"/>
    <mergeCell ref="BSC30:BSD30"/>
    <mergeCell ref="BSH30:BSI30"/>
    <mergeCell ref="CEA30:CEB30"/>
    <mergeCell ref="CEF30:CEG30"/>
    <mergeCell ref="CEK30:CEL30"/>
    <mergeCell ref="CEP30:CEQ30"/>
    <mergeCell ref="CEU30:CEV30"/>
    <mergeCell ref="CDB30:CDC30"/>
    <mergeCell ref="CDG30:CDH30"/>
    <mergeCell ref="CDL30:CDM30"/>
    <mergeCell ref="CDQ30:CDR30"/>
    <mergeCell ref="CDV30:CDW30"/>
    <mergeCell ref="CCC30:CCD30"/>
    <mergeCell ref="CCH30:CCI30"/>
    <mergeCell ref="CCM30:CCN30"/>
    <mergeCell ref="CCR30:CCS30"/>
    <mergeCell ref="CCW30:CCX30"/>
    <mergeCell ref="CBD30:CBE30"/>
    <mergeCell ref="CBI30:CBJ30"/>
    <mergeCell ref="CBN30:CBO30"/>
    <mergeCell ref="CBS30:CBT30"/>
    <mergeCell ref="CBX30:CBY30"/>
    <mergeCell ref="CAE30:CAF30"/>
    <mergeCell ref="CAJ30:CAK30"/>
    <mergeCell ref="CAO30:CAP30"/>
    <mergeCell ref="CAT30:CAU30"/>
    <mergeCell ref="CAY30:CAZ30"/>
    <mergeCell ref="BZF30:BZG30"/>
    <mergeCell ref="BZK30:BZL30"/>
    <mergeCell ref="BZP30:BZQ30"/>
    <mergeCell ref="BZU30:BZV30"/>
    <mergeCell ref="BZZ30:CAA30"/>
    <mergeCell ref="BYG30:BYH30"/>
    <mergeCell ref="BYL30:BYM30"/>
    <mergeCell ref="BYQ30:BYR30"/>
    <mergeCell ref="BYV30:BYW30"/>
    <mergeCell ref="BZA30:BZB30"/>
    <mergeCell ref="CKT30:CKU30"/>
    <mergeCell ref="CKY30:CKZ30"/>
    <mergeCell ref="CLD30:CLE30"/>
    <mergeCell ref="CLI30:CLJ30"/>
    <mergeCell ref="CLN30:CLO30"/>
    <mergeCell ref="CJU30:CJV30"/>
    <mergeCell ref="CJZ30:CKA30"/>
    <mergeCell ref="CKE30:CKF30"/>
    <mergeCell ref="CKJ30:CKK30"/>
    <mergeCell ref="CKO30:CKP30"/>
    <mergeCell ref="CIV30:CIW30"/>
    <mergeCell ref="CJA30:CJB30"/>
    <mergeCell ref="CJF30:CJG30"/>
    <mergeCell ref="CJK30:CJL30"/>
    <mergeCell ref="CJP30:CJQ30"/>
    <mergeCell ref="CHW30:CHX30"/>
    <mergeCell ref="CIB30:CIC30"/>
    <mergeCell ref="CIG30:CIH30"/>
    <mergeCell ref="CIL30:CIM30"/>
    <mergeCell ref="CIQ30:CIR30"/>
    <mergeCell ref="CGX30:CGY30"/>
    <mergeCell ref="CHC30:CHD30"/>
    <mergeCell ref="CHH30:CHI30"/>
    <mergeCell ref="CHM30:CHN30"/>
    <mergeCell ref="CHR30:CHS30"/>
    <mergeCell ref="CFY30:CFZ30"/>
    <mergeCell ref="CGD30:CGE30"/>
    <mergeCell ref="CGI30:CGJ30"/>
    <mergeCell ref="CGN30:CGO30"/>
    <mergeCell ref="CGS30:CGT30"/>
    <mergeCell ref="CEZ30:CFA30"/>
    <mergeCell ref="CFE30:CFF30"/>
    <mergeCell ref="CFJ30:CFK30"/>
    <mergeCell ref="CFO30:CFP30"/>
    <mergeCell ref="CFT30:CFU30"/>
    <mergeCell ref="CRM30:CRN30"/>
    <mergeCell ref="CRR30:CRS30"/>
    <mergeCell ref="CRW30:CRX30"/>
    <mergeCell ref="CSB30:CSC30"/>
    <mergeCell ref="CSG30:CSH30"/>
    <mergeCell ref="CQN30:CQO30"/>
    <mergeCell ref="CQS30:CQT30"/>
    <mergeCell ref="CQX30:CQY30"/>
    <mergeCell ref="CRC30:CRD30"/>
    <mergeCell ref="CRH30:CRI30"/>
    <mergeCell ref="CPO30:CPP30"/>
    <mergeCell ref="CPT30:CPU30"/>
    <mergeCell ref="CPY30:CPZ30"/>
    <mergeCell ref="CQD30:CQE30"/>
    <mergeCell ref="CQI30:CQJ30"/>
    <mergeCell ref="COP30:COQ30"/>
    <mergeCell ref="COU30:COV30"/>
    <mergeCell ref="COZ30:CPA30"/>
    <mergeCell ref="CPE30:CPF30"/>
    <mergeCell ref="CPJ30:CPK30"/>
    <mergeCell ref="CNQ30:CNR30"/>
    <mergeCell ref="CNV30:CNW30"/>
    <mergeCell ref="COA30:COB30"/>
    <mergeCell ref="COF30:COG30"/>
    <mergeCell ref="COK30:COL30"/>
    <mergeCell ref="CMR30:CMS30"/>
    <mergeCell ref="CMW30:CMX30"/>
    <mergeCell ref="CNB30:CNC30"/>
    <mergeCell ref="CNG30:CNH30"/>
    <mergeCell ref="CNL30:CNM30"/>
    <mergeCell ref="CLS30:CLT30"/>
    <mergeCell ref="CLX30:CLY30"/>
    <mergeCell ref="CMC30:CMD30"/>
    <mergeCell ref="CMH30:CMI30"/>
    <mergeCell ref="CMM30:CMN30"/>
    <mergeCell ref="CYF30:CYG30"/>
    <mergeCell ref="CYK30:CYL30"/>
    <mergeCell ref="CYP30:CYQ30"/>
    <mergeCell ref="CYU30:CYV30"/>
    <mergeCell ref="CYZ30:CZA30"/>
    <mergeCell ref="CXG30:CXH30"/>
    <mergeCell ref="CXL30:CXM30"/>
    <mergeCell ref="CXQ30:CXR30"/>
    <mergeCell ref="CXV30:CXW30"/>
    <mergeCell ref="CYA30:CYB30"/>
    <mergeCell ref="CWH30:CWI30"/>
    <mergeCell ref="CWM30:CWN30"/>
    <mergeCell ref="CWR30:CWS30"/>
    <mergeCell ref="CWW30:CWX30"/>
    <mergeCell ref="CXB30:CXC30"/>
    <mergeCell ref="CVI30:CVJ30"/>
    <mergeCell ref="CVN30:CVO30"/>
    <mergeCell ref="CVS30:CVT30"/>
    <mergeCell ref="CVX30:CVY30"/>
    <mergeCell ref="CWC30:CWD30"/>
    <mergeCell ref="CUJ30:CUK30"/>
    <mergeCell ref="CUO30:CUP30"/>
    <mergeCell ref="CUT30:CUU30"/>
    <mergeCell ref="CUY30:CUZ30"/>
    <mergeCell ref="CVD30:CVE30"/>
    <mergeCell ref="CTK30:CTL30"/>
    <mergeCell ref="CTP30:CTQ30"/>
    <mergeCell ref="CTU30:CTV30"/>
    <mergeCell ref="CTZ30:CUA30"/>
    <mergeCell ref="CUE30:CUF30"/>
    <mergeCell ref="CSL30:CSM30"/>
    <mergeCell ref="CSQ30:CSR30"/>
    <mergeCell ref="CSV30:CSW30"/>
    <mergeCell ref="CTA30:CTB30"/>
    <mergeCell ref="CTF30:CTG30"/>
    <mergeCell ref="DEY30:DEZ30"/>
    <mergeCell ref="DFD30:DFE30"/>
    <mergeCell ref="DFI30:DFJ30"/>
    <mergeCell ref="DFN30:DFO30"/>
    <mergeCell ref="DFS30:DFT30"/>
    <mergeCell ref="DDZ30:DEA30"/>
    <mergeCell ref="DEE30:DEF30"/>
    <mergeCell ref="DEJ30:DEK30"/>
    <mergeCell ref="DEO30:DEP30"/>
    <mergeCell ref="DET30:DEU30"/>
    <mergeCell ref="DDA30:DDB30"/>
    <mergeCell ref="DDF30:DDG30"/>
    <mergeCell ref="DDK30:DDL30"/>
    <mergeCell ref="DDP30:DDQ30"/>
    <mergeCell ref="DDU30:DDV30"/>
    <mergeCell ref="DCB30:DCC30"/>
    <mergeCell ref="DCG30:DCH30"/>
    <mergeCell ref="DCL30:DCM30"/>
    <mergeCell ref="DCQ30:DCR30"/>
    <mergeCell ref="DCV30:DCW30"/>
    <mergeCell ref="DBC30:DBD30"/>
    <mergeCell ref="DBH30:DBI30"/>
    <mergeCell ref="DBM30:DBN30"/>
    <mergeCell ref="DBR30:DBS30"/>
    <mergeCell ref="DBW30:DBX30"/>
    <mergeCell ref="DAD30:DAE30"/>
    <mergeCell ref="DAI30:DAJ30"/>
    <mergeCell ref="DAN30:DAO30"/>
    <mergeCell ref="DAS30:DAT30"/>
    <mergeCell ref="DAX30:DAY30"/>
    <mergeCell ref="CZE30:CZF30"/>
    <mergeCell ref="CZJ30:CZK30"/>
    <mergeCell ref="CZO30:CZP30"/>
    <mergeCell ref="CZT30:CZU30"/>
    <mergeCell ref="CZY30:CZZ30"/>
    <mergeCell ref="DLR30:DLS30"/>
    <mergeCell ref="DLW30:DLX30"/>
    <mergeCell ref="DMB30:DMC30"/>
    <mergeCell ref="DMG30:DMH30"/>
    <mergeCell ref="DML30:DMM30"/>
    <mergeCell ref="DKS30:DKT30"/>
    <mergeCell ref="DKX30:DKY30"/>
    <mergeCell ref="DLC30:DLD30"/>
    <mergeCell ref="DLH30:DLI30"/>
    <mergeCell ref="DLM30:DLN30"/>
    <mergeCell ref="DJT30:DJU30"/>
    <mergeCell ref="DJY30:DJZ30"/>
    <mergeCell ref="DKD30:DKE30"/>
    <mergeCell ref="DKI30:DKJ30"/>
    <mergeCell ref="DKN30:DKO30"/>
    <mergeCell ref="DIU30:DIV30"/>
    <mergeCell ref="DIZ30:DJA30"/>
    <mergeCell ref="DJE30:DJF30"/>
    <mergeCell ref="DJJ30:DJK30"/>
    <mergeCell ref="DJO30:DJP30"/>
    <mergeCell ref="DHV30:DHW30"/>
    <mergeCell ref="DIA30:DIB30"/>
    <mergeCell ref="DIF30:DIG30"/>
    <mergeCell ref="DIK30:DIL30"/>
    <mergeCell ref="DIP30:DIQ30"/>
    <mergeCell ref="DGW30:DGX30"/>
    <mergeCell ref="DHB30:DHC30"/>
    <mergeCell ref="DHG30:DHH30"/>
    <mergeCell ref="DHL30:DHM30"/>
    <mergeCell ref="DHQ30:DHR30"/>
    <mergeCell ref="DFX30:DFY30"/>
    <mergeCell ref="DGC30:DGD30"/>
    <mergeCell ref="DGH30:DGI30"/>
    <mergeCell ref="DGM30:DGN30"/>
    <mergeCell ref="DGR30:DGS30"/>
    <mergeCell ref="DSK30:DSL30"/>
    <mergeCell ref="DSP30:DSQ30"/>
    <mergeCell ref="DSU30:DSV30"/>
    <mergeCell ref="DSZ30:DTA30"/>
    <mergeCell ref="DTE30:DTF30"/>
    <mergeCell ref="DRL30:DRM30"/>
    <mergeCell ref="DRQ30:DRR30"/>
    <mergeCell ref="DRV30:DRW30"/>
    <mergeCell ref="DSA30:DSB30"/>
    <mergeCell ref="DSF30:DSG30"/>
    <mergeCell ref="DQM30:DQN30"/>
    <mergeCell ref="DQR30:DQS30"/>
    <mergeCell ref="DQW30:DQX30"/>
    <mergeCell ref="DRB30:DRC30"/>
    <mergeCell ref="DRG30:DRH30"/>
    <mergeCell ref="DPN30:DPO30"/>
    <mergeCell ref="DPS30:DPT30"/>
    <mergeCell ref="DPX30:DPY30"/>
    <mergeCell ref="DQC30:DQD30"/>
    <mergeCell ref="DQH30:DQI30"/>
    <mergeCell ref="DOO30:DOP30"/>
    <mergeCell ref="DOT30:DOU30"/>
    <mergeCell ref="DOY30:DOZ30"/>
    <mergeCell ref="DPD30:DPE30"/>
    <mergeCell ref="DPI30:DPJ30"/>
    <mergeCell ref="DNP30:DNQ30"/>
    <mergeCell ref="DNU30:DNV30"/>
    <mergeCell ref="DNZ30:DOA30"/>
    <mergeCell ref="DOE30:DOF30"/>
    <mergeCell ref="DOJ30:DOK30"/>
    <mergeCell ref="DMQ30:DMR30"/>
    <mergeCell ref="DMV30:DMW30"/>
    <mergeCell ref="DNA30:DNB30"/>
    <mergeCell ref="DNF30:DNG30"/>
    <mergeCell ref="DNK30:DNL30"/>
    <mergeCell ref="DZD30:DZE30"/>
    <mergeCell ref="DZI30:DZJ30"/>
    <mergeCell ref="DZN30:DZO30"/>
    <mergeCell ref="DZS30:DZT30"/>
    <mergeCell ref="DZX30:DZY30"/>
    <mergeCell ref="DYE30:DYF30"/>
    <mergeCell ref="DYJ30:DYK30"/>
    <mergeCell ref="DYO30:DYP30"/>
    <mergeCell ref="DYT30:DYU30"/>
    <mergeCell ref="DYY30:DYZ30"/>
    <mergeCell ref="DXF30:DXG30"/>
    <mergeCell ref="DXK30:DXL30"/>
    <mergeCell ref="DXP30:DXQ30"/>
    <mergeCell ref="DXU30:DXV30"/>
    <mergeCell ref="DXZ30:DYA30"/>
    <mergeCell ref="DWG30:DWH30"/>
    <mergeCell ref="DWL30:DWM30"/>
    <mergeCell ref="DWQ30:DWR30"/>
    <mergeCell ref="DWV30:DWW30"/>
    <mergeCell ref="DXA30:DXB30"/>
    <mergeCell ref="DVH30:DVI30"/>
    <mergeCell ref="DVM30:DVN30"/>
    <mergeCell ref="DVR30:DVS30"/>
    <mergeCell ref="DVW30:DVX30"/>
    <mergeCell ref="DWB30:DWC30"/>
    <mergeCell ref="DUI30:DUJ30"/>
    <mergeCell ref="DUN30:DUO30"/>
    <mergeCell ref="DUS30:DUT30"/>
    <mergeCell ref="DUX30:DUY30"/>
    <mergeCell ref="DVC30:DVD30"/>
    <mergeCell ref="DTJ30:DTK30"/>
    <mergeCell ref="DTO30:DTP30"/>
    <mergeCell ref="DTT30:DTU30"/>
    <mergeCell ref="DTY30:DTZ30"/>
    <mergeCell ref="DUD30:DUE30"/>
    <mergeCell ref="EFW30:EFX30"/>
    <mergeCell ref="EGB30:EGC30"/>
    <mergeCell ref="EGG30:EGH30"/>
    <mergeCell ref="EGL30:EGM30"/>
    <mergeCell ref="EGQ30:EGR30"/>
    <mergeCell ref="EEX30:EEY30"/>
    <mergeCell ref="EFC30:EFD30"/>
    <mergeCell ref="EFH30:EFI30"/>
    <mergeCell ref="EFM30:EFN30"/>
    <mergeCell ref="EFR30:EFS30"/>
    <mergeCell ref="EDY30:EDZ30"/>
    <mergeCell ref="EED30:EEE30"/>
    <mergeCell ref="EEI30:EEJ30"/>
    <mergeCell ref="EEN30:EEO30"/>
    <mergeCell ref="EES30:EET30"/>
    <mergeCell ref="ECZ30:EDA30"/>
    <mergeCell ref="EDE30:EDF30"/>
    <mergeCell ref="EDJ30:EDK30"/>
    <mergeCell ref="EDO30:EDP30"/>
    <mergeCell ref="EDT30:EDU30"/>
    <mergeCell ref="ECA30:ECB30"/>
    <mergeCell ref="ECF30:ECG30"/>
    <mergeCell ref="ECK30:ECL30"/>
    <mergeCell ref="ECP30:ECQ30"/>
    <mergeCell ref="ECU30:ECV30"/>
    <mergeCell ref="EBB30:EBC30"/>
    <mergeCell ref="EBG30:EBH30"/>
    <mergeCell ref="EBL30:EBM30"/>
    <mergeCell ref="EBQ30:EBR30"/>
    <mergeCell ref="EBV30:EBW30"/>
    <mergeCell ref="EAC30:EAD30"/>
    <mergeCell ref="EAH30:EAI30"/>
    <mergeCell ref="EAM30:EAN30"/>
    <mergeCell ref="EAR30:EAS30"/>
    <mergeCell ref="EAW30:EAX30"/>
    <mergeCell ref="EMP30:EMQ30"/>
    <mergeCell ref="EMU30:EMV30"/>
    <mergeCell ref="EMZ30:ENA30"/>
    <mergeCell ref="ENE30:ENF30"/>
    <mergeCell ref="ENJ30:ENK30"/>
    <mergeCell ref="ELQ30:ELR30"/>
    <mergeCell ref="ELV30:ELW30"/>
    <mergeCell ref="EMA30:EMB30"/>
    <mergeCell ref="EMF30:EMG30"/>
    <mergeCell ref="EMK30:EML30"/>
    <mergeCell ref="EKR30:EKS30"/>
    <mergeCell ref="EKW30:EKX30"/>
    <mergeCell ref="ELB30:ELC30"/>
    <mergeCell ref="ELG30:ELH30"/>
    <mergeCell ref="ELL30:ELM30"/>
    <mergeCell ref="EJS30:EJT30"/>
    <mergeCell ref="EJX30:EJY30"/>
    <mergeCell ref="EKC30:EKD30"/>
    <mergeCell ref="EKH30:EKI30"/>
    <mergeCell ref="EKM30:EKN30"/>
    <mergeCell ref="EIT30:EIU30"/>
    <mergeCell ref="EIY30:EIZ30"/>
    <mergeCell ref="EJD30:EJE30"/>
    <mergeCell ref="EJI30:EJJ30"/>
    <mergeCell ref="EJN30:EJO30"/>
    <mergeCell ref="EHU30:EHV30"/>
    <mergeCell ref="EHZ30:EIA30"/>
    <mergeCell ref="EIE30:EIF30"/>
    <mergeCell ref="EIJ30:EIK30"/>
    <mergeCell ref="EIO30:EIP30"/>
    <mergeCell ref="EGV30:EGW30"/>
    <mergeCell ref="EHA30:EHB30"/>
    <mergeCell ref="EHF30:EHG30"/>
    <mergeCell ref="EHK30:EHL30"/>
    <mergeCell ref="EHP30:EHQ30"/>
    <mergeCell ref="ETI30:ETJ30"/>
    <mergeCell ref="ETN30:ETO30"/>
    <mergeCell ref="ETS30:ETT30"/>
    <mergeCell ref="ETX30:ETY30"/>
    <mergeCell ref="EUC30:EUD30"/>
    <mergeCell ref="ESJ30:ESK30"/>
    <mergeCell ref="ESO30:ESP30"/>
    <mergeCell ref="EST30:ESU30"/>
    <mergeCell ref="ESY30:ESZ30"/>
    <mergeCell ref="ETD30:ETE30"/>
    <mergeCell ref="ERK30:ERL30"/>
    <mergeCell ref="ERP30:ERQ30"/>
    <mergeCell ref="ERU30:ERV30"/>
    <mergeCell ref="ERZ30:ESA30"/>
    <mergeCell ref="ESE30:ESF30"/>
    <mergeCell ref="EQL30:EQM30"/>
    <mergeCell ref="EQQ30:EQR30"/>
    <mergeCell ref="EQV30:EQW30"/>
    <mergeCell ref="ERA30:ERB30"/>
    <mergeCell ref="ERF30:ERG30"/>
    <mergeCell ref="EPM30:EPN30"/>
    <mergeCell ref="EPR30:EPS30"/>
    <mergeCell ref="EPW30:EPX30"/>
    <mergeCell ref="EQB30:EQC30"/>
    <mergeCell ref="EQG30:EQH30"/>
    <mergeCell ref="EON30:EOO30"/>
    <mergeCell ref="EOS30:EOT30"/>
    <mergeCell ref="EOX30:EOY30"/>
    <mergeCell ref="EPC30:EPD30"/>
    <mergeCell ref="EPH30:EPI30"/>
    <mergeCell ref="ENO30:ENP30"/>
    <mergeCell ref="ENT30:ENU30"/>
    <mergeCell ref="ENY30:ENZ30"/>
    <mergeCell ref="EOD30:EOE30"/>
    <mergeCell ref="EOI30:EOJ30"/>
    <mergeCell ref="FAB30:FAC30"/>
    <mergeCell ref="FAG30:FAH30"/>
    <mergeCell ref="FAL30:FAM30"/>
    <mergeCell ref="FAQ30:FAR30"/>
    <mergeCell ref="FAV30:FAW30"/>
    <mergeCell ref="EZC30:EZD30"/>
    <mergeCell ref="EZH30:EZI30"/>
    <mergeCell ref="EZM30:EZN30"/>
    <mergeCell ref="EZR30:EZS30"/>
    <mergeCell ref="EZW30:EZX30"/>
    <mergeCell ref="EYD30:EYE30"/>
    <mergeCell ref="EYI30:EYJ30"/>
    <mergeCell ref="EYN30:EYO30"/>
    <mergeCell ref="EYS30:EYT30"/>
    <mergeCell ref="EYX30:EYY30"/>
    <mergeCell ref="EXE30:EXF30"/>
    <mergeCell ref="EXJ30:EXK30"/>
    <mergeCell ref="EXO30:EXP30"/>
    <mergeCell ref="EXT30:EXU30"/>
    <mergeCell ref="EXY30:EXZ30"/>
    <mergeCell ref="EWF30:EWG30"/>
    <mergeCell ref="EWK30:EWL30"/>
    <mergeCell ref="EWP30:EWQ30"/>
    <mergeCell ref="EWU30:EWV30"/>
    <mergeCell ref="EWZ30:EXA30"/>
    <mergeCell ref="EVG30:EVH30"/>
    <mergeCell ref="EVL30:EVM30"/>
    <mergeCell ref="EVQ30:EVR30"/>
    <mergeCell ref="EVV30:EVW30"/>
    <mergeCell ref="EWA30:EWB30"/>
    <mergeCell ref="EUH30:EUI30"/>
    <mergeCell ref="EUM30:EUN30"/>
    <mergeCell ref="EUR30:EUS30"/>
    <mergeCell ref="EUW30:EUX30"/>
    <mergeCell ref="EVB30:EVC30"/>
    <mergeCell ref="FGU30:FGV30"/>
    <mergeCell ref="FGZ30:FHA30"/>
    <mergeCell ref="FHE30:FHF30"/>
    <mergeCell ref="FHJ30:FHK30"/>
    <mergeCell ref="FHO30:FHP30"/>
    <mergeCell ref="FFV30:FFW30"/>
    <mergeCell ref="FGA30:FGB30"/>
    <mergeCell ref="FGF30:FGG30"/>
    <mergeCell ref="FGK30:FGL30"/>
    <mergeCell ref="FGP30:FGQ30"/>
    <mergeCell ref="FEW30:FEX30"/>
    <mergeCell ref="FFB30:FFC30"/>
    <mergeCell ref="FFG30:FFH30"/>
    <mergeCell ref="FFL30:FFM30"/>
    <mergeCell ref="FFQ30:FFR30"/>
    <mergeCell ref="FDX30:FDY30"/>
    <mergeCell ref="FEC30:FED30"/>
    <mergeCell ref="FEH30:FEI30"/>
    <mergeCell ref="FEM30:FEN30"/>
    <mergeCell ref="FER30:FES30"/>
    <mergeCell ref="FCY30:FCZ30"/>
    <mergeCell ref="FDD30:FDE30"/>
    <mergeCell ref="FDI30:FDJ30"/>
    <mergeCell ref="FDN30:FDO30"/>
    <mergeCell ref="FDS30:FDT30"/>
    <mergeCell ref="FBZ30:FCA30"/>
    <mergeCell ref="FCE30:FCF30"/>
    <mergeCell ref="FCJ30:FCK30"/>
    <mergeCell ref="FCO30:FCP30"/>
    <mergeCell ref="FCT30:FCU30"/>
    <mergeCell ref="FBA30:FBB30"/>
    <mergeCell ref="FBF30:FBG30"/>
    <mergeCell ref="FBK30:FBL30"/>
    <mergeCell ref="FBP30:FBQ30"/>
    <mergeCell ref="FBU30:FBV30"/>
    <mergeCell ref="FNN30:FNO30"/>
    <mergeCell ref="FNS30:FNT30"/>
    <mergeCell ref="FNX30:FNY30"/>
    <mergeCell ref="FOC30:FOD30"/>
    <mergeCell ref="FOH30:FOI30"/>
    <mergeCell ref="FMO30:FMP30"/>
    <mergeCell ref="FMT30:FMU30"/>
    <mergeCell ref="FMY30:FMZ30"/>
    <mergeCell ref="FND30:FNE30"/>
    <mergeCell ref="FNI30:FNJ30"/>
    <mergeCell ref="FLP30:FLQ30"/>
    <mergeCell ref="FLU30:FLV30"/>
    <mergeCell ref="FLZ30:FMA30"/>
    <mergeCell ref="FME30:FMF30"/>
    <mergeCell ref="FMJ30:FMK30"/>
    <mergeCell ref="FKQ30:FKR30"/>
    <mergeCell ref="FKV30:FKW30"/>
    <mergeCell ref="FLA30:FLB30"/>
    <mergeCell ref="FLF30:FLG30"/>
    <mergeCell ref="FLK30:FLL30"/>
    <mergeCell ref="FJR30:FJS30"/>
    <mergeCell ref="FJW30:FJX30"/>
    <mergeCell ref="FKB30:FKC30"/>
    <mergeCell ref="FKG30:FKH30"/>
    <mergeCell ref="FKL30:FKM30"/>
    <mergeCell ref="FIS30:FIT30"/>
    <mergeCell ref="FIX30:FIY30"/>
    <mergeCell ref="FJC30:FJD30"/>
    <mergeCell ref="FJH30:FJI30"/>
    <mergeCell ref="FJM30:FJN30"/>
    <mergeCell ref="FHT30:FHU30"/>
    <mergeCell ref="FHY30:FHZ30"/>
    <mergeCell ref="FID30:FIE30"/>
    <mergeCell ref="FII30:FIJ30"/>
    <mergeCell ref="FIN30:FIO30"/>
    <mergeCell ref="FUG30:FUH30"/>
    <mergeCell ref="FUL30:FUM30"/>
    <mergeCell ref="FUQ30:FUR30"/>
    <mergeCell ref="FUV30:FUW30"/>
    <mergeCell ref="FVA30:FVB30"/>
    <mergeCell ref="FTH30:FTI30"/>
    <mergeCell ref="FTM30:FTN30"/>
    <mergeCell ref="FTR30:FTS30"/>
    <mergeCell ref="FTW30:FTX30"/>
    <mergeCell ref="FUB30:FUC30"/>
    <mergeCell ref="FSI30:FSJ30"/>
    <mergeCell ref="FSN30:FSO30"/>
    <mergeCell ref="FSS30:FST30"/>
    <mergeCell ref="FSX30:FSY30"/>
    <mergeCell ref="FTC30:FTD30"/>
    <mergeCell ref="FRJ30:FRK30"/>
    <mergeCell ref="FRO30:FRP30"/>
    <mergeCell ref="FRT30:FRU30"/>
    <mergeCell ref="FRY30:FRZ30"/>
    <mergeCell ref="FSD30:FSE30"/>
    <mergeCell ref="FQK30:FQL30"/>
    <mergeCell ref="FQP30:FQQ30"/>
    <mergeCell ref="FQU30:FQV30"/>
    <mergeCell ref="FQZ30:FRA30"/>
    <mergeCell ref="FRE30:FRF30"/>
    <mergeCell ref="FPL30:FPM30"/>
    <mergeCell ref="FPQ30:FPR30"/>
    <mergeCell ref="FPV30:FPW30"/>
    <mergeCell ref="FQA30:FQB30"/>
    <mergeCell ref="FQF30:FQG30"/>
    <mergeCell ref="FOM30:FON30"/>
    <mergeCell ref="FOR30:FOS30"/>
    <mergeCell ref="FOW30:FOX30"/>
    <mergeCell ref="FPB30:FPC30"/>
    <mergeCell ref="FPG30:FPH30"/>
    <mergeCell ref="GAZ30:GBA30"/>
    <mergeCell ref="GBE30:GBF30"/>
    <mergeCell ref="GBJ30:GBK30"/>
    <mergeCell ref="GBO30:GBP30"/>
    <mergeCell ref="GBT30:GBU30"/>
    <mergeCell ref="GAA30:GAB30"/>
    <mergeCell ref="GAF30:GAG30"/>
    <mergeCell ref="GAK30:GAL30"/>
    <mergeCell ref="GAP30:GAQ30"/>
    <mergeCell ref="GAU30:GAV30"/>
    <mergeCell ref="FZB30:FZC30"/>
    <mergeCell ref="FZG30:FZH30"/>
    <mergeCell ref="FZL30:FZM30"/>
    <mergeCell ref="FZQ30:FZR30"/>
    <mergeCell ref="FZV30:FZW30"/>
    <mergeCell ref="FYC30:FYD30"/>
    <mergeCell ref="FYH30:FYI30"/>
    <mergeCell ref="FYM30:FYN30"/>
    <mergeCell ref="FYR30:FYS30"/>
    <mergeCell ref="FYW30:FYX30"/>
    <mergeCell ref="FXD30:FXE30"/>
    <mergeCell ref="FXI30:FXJ30"/>
    <mergeCell ref="FXN30:FXO30"/>
    <mergeCell ref="FXS30:FXT30"/>
    <mergeCell ref="FXX30:FXY30"/>
    <mergeCell ref="FWE30:FWF30"/>
    <mergeCell ref="FWJ30:FWK30"/>
    <mergeCell ref="FWO30:FWP30"/>
    <mergeCell ref="FWT30:FWU30"/>
    <mergeCell ref="FWY30:FWZ30"/>
    <mergeCell ref="FVF30:FVG30"/>
    <mergeCell ref="FVK30:FVL30"/>
    <mergeCell ref="FVP30:FVQ30"/>
    <mergeCell ref="FVU30:FVV30"/>
    <mergeCell ref="FVZ30:FWA30"/>
    <mergeCell ref="GHS30:GHT30"/>
    <mergeCell ref="GHX30:GHY30"/>
    <mergeCell ref="GIC30:GID30"/>
    <mergeCell ref="GIH30:GII30"/>
    <mergeCell ref="GIM30:GIN30"/>
    <mergeCell ref="GGT30:GGU30"/>
    <mergeCell ref="GGY30:GGZ30"/>
    <mergeCell ref="GHD30:GHE30"/>
    <mergeCell ref="GHI30:GHJ30"/>
    <mergeCell ref="GHN30:GHO30"/>
    <mergeCell ref="GFU30:GFV30"/>
    <mergeCell ref="GFZ30:GGA30"/>
    <mergeCell ref="GGE30:GGF30"/>
    <mergeCell ref="GGJ30:GGK30"/>
    <mergeCell ref="GGO30:GGP30"/>
    <mergeCell ref="GEV30:GEW30"/>
    <mergeCell ref="GFA30:GFB30"/>
    <mergeCell ref="GFF30:GFG30"/>
    <mergeCell ref="GFK30:GFL30"/>
    <mergeCell ref="GFP30:GFQ30"/>
    <mergeCell ref="GDW30:GDX30"/>
    <mergeCell ref="GEB30:GEC30"/>
    <mergeCell ref="GEG30:GEH30"/>
    <mergeCell ref="GEL30:GEM30"/>
    <mergeCell ref="GEQ30:GER30"/>
    <mergeCell ref="GCX30:GCY30"/>
    <mergeCell ref="GDC30:GDD30"/>
    <mergeCell ref="GDH30:GDI30"/>
    <mergeCell ref="GDM30:GDN30"/>
    <mergeCell ref="GDR30:GDS30"/>
    <mergeCell ref="GBY30:GBZ30"/>
    <mergeCell ref="GCD30:GCE30"/>
    <mergeCell ref="GCI30:GCJ30"/>
    <mergeCell ref="GCN30:GCO30"/>
    <mergeCell ref="GCS30:GCT30"/>
    <mergeCell ref="GOL30:GOM30"/>
    <mergeCell ref="GOQ30:GOR30"/>
    <mergeCell ref="GOV30:GOW30"/>
    <mergeCell ref="GPA30:GPB30"/>
    <mergeCell ref="GPF30:GPG30"/>
    <mergeCell ref="GNM30:GNN30"/>
    <mergeCell ref="GNR30:GNS30"/>
    <mergeCell ref="GNW30:GNX30"/>
    <mergeCell ref="GOB30:GOC30"/>
    <mergeCell ref="GOG30:GOH30"/>
    <mergeCell ref="GMN30:GMO30"/>
    <mergeCell ref="GMS30:GMT30"/>
    <mergeCell ref="GMX30:GMY30"/>
    <mergeCell ref="GNC30:GND30"/>
    <mergeCell ref="GNH30:GNI30"/>
    <mergeCell ref="GLO30:GLP30"/>
    <mergeCell ref="GLT30:GLU30"/>
    <mergeCell ref="GLY30:GLZ30"/>
    <mergeCell ref="GMD30:GME30"/>
    <mergeCell ref="GMI30:GMJ30"/>
    <mergeCell ref="GKP30:GKQ30"/>
    <mergeCell ref="GKU30:GKV30"/>
    <mergeCell ref="GKZ30:GLA30"/>
    <mergeCell ref="GLE30:GLF30"/>
    <mergeCell ref="GLJ30:GLK30"/>
    <mergeCell ref="GJQ30:GJR30"/>
    <mergeCell ref="GJV30:GJW30"/>
    <mergeCell ref="GKA30:GKB30"/>
    <mergeCell ref="GKF30:GKG30"/>
    <mergeCell ref="GKK30:GKL30"/>
    <mergeCell ref="GIR30:GIS30"/>
    <mergeCell ref="GIW30:GIX30"/>
    <mergeCell ref="GJB30:GJC30"/>
    <mergeCell ref="GJG30:GJH30"/>
    <mergeCell ref="GJL30:GJM30"/>
    <mergeCell ref="GVE30:GVF30"/>
    <mergeCell ref="GVJ30:GVK30"/>
    <mergeCell ref="GVO30:GVP30"/>
    <mergeCell ref="GVT30:GVU30"/>
    <mergeCell ref="GVY30:GVZ30"/>
    <mergeCell ref="GUF30:GUG30"/>
    <mergeCell ref="GUK30:GUL30"/>
    <mergeCell ref="GUP30:GUQ30"/>
    <mergeCell ref="GUU30:GUV30"/>
    <mergeCell ref="GUZ30:GVA30"/>
    <mergeCell ref="GTG30:GTH30"/>
    <mergeCell ref="GTL30:GTM30"/>
    <mergeCell ref="GTQ30:GTR30"/>
    <mergeCell ref="GTV30:GTW30"/>
    <mergeCell ref="GUA30:GUB30"/>
    <mergeCell ref="GSH30:GSI30"/>
    <mergeCell ref="GSM30:GSN30"/>
    <mergeCell ref="GSR30:GSS30"/>
    <mergeCell ref="GSW30:GSX30"/>
    <mergeCell ref="GTB30:GTC30"/>
    <mergeCell ref="GRI30:GRJ30"/>
    <mergeCell ref="GRN30:GRO30"/>
    <mergeCell ref="GRS30:GRT30"/>
    <mergeCell ref="GRX30:GRY30"/>
    <mergeCell ref="GSC30:GSD30"/>
    <mergeCell ref="GQJ30:GQK30"/>
    <mergeCell ref="GQO30:GQP30"/>
    <mergeCell ref="GQT30:GQU30"/>
    <mergeCell ref="GQY30:GQZ30"/>
    <mergeCell ref="GRD30:GRE30"/>
    <mergeCell ref="GPK30:GPL30"/>
    <mergeCell ref="GPP30:GPQ30"/>
    <mergeCell ref="GPU30:GPV30"/>
    <mergeCell ref="GPZ30:GQA30"/>
    <mergeCell ref="GQE30:GQF30"/>
    <mergeCell ref="HBX30:HBY30"/>
    <mergeCell ref="HCC30:HCD30"/>
    <mergeCell ref="HCH30:HCI30"/>
    <mergeCell ref="HCM30:HCN30"/>
    <mergeCell ref="HCR30:HCS30"/>
    <mergeCell ref="HAY30:HAZ30"/>
    <mergeCell ref="HBD30:HBE30"/>
    <mergeCell ref="HBI30:HBJ30"/>
    <mergeCell ref="HBN30:HBO30"/>
    <mergeCell ref="HBS30:HBT30"/>
    <mergeCell ref="GZZ30:HAA30"/>
    <mergeCell ref="HAE30:HAF30"/>
    <mergeCell ref="HAJ30:HAK30"/>
    <mergeCell ref="HAO30:HAP30"/>
    <mergeCell ref="HAT30:HAU30"/>
    <mergeCell ref="GZA30:GZB30"/>
    <mergeCell ref="GZF30:GZG30"/>
    <mergeCell ref="GZK30:GZL30"/>
    <mergeCell ref="GZP30:GZQ30"/>
    <mergeCell ref="GZU30:GZV30"/>
    <mergeCell ref="GYB30:GYC30"/>
    <mergeCell ref="GYG30:GYH30"/>
    <mergeCell ref="GYL30:GYM30"/>
    <mergeCell ref="GYQ30:GYR30"/>
    <mergeCell ref="GYV30:GYW30"/>
    <mergeCell ref="GXC30:GXD30"/>
    <mergeCell ref="GXH30:GXI30"/>
    <mergeCell ref="GXM30:GXN30"/>
    <mergeCell ref="GXR30:GXS30"/>
    <mergeCell ref="GXW30:GXX30"/>
    <mergeCell ref="GWD30:GWE30"/>
    <mergeCell ref="GWI30:GWJ30"/>
    <mergeCell ref="GWN30:GWO30"/>
    <mergeCell ref="GWS30:GWT30"/>
    <mergeCell ref="GWX30:GWY30"/>
    <mergeCell ref="HIQ30:HIR30"/>
    <mergeCell ref="HIV30:HIW30"/>
    <mergeCell ref="HJA30:HJB30"/>
    <mergeCell ref="HJF30:HJG30"/>
    <mergeCell ref="HJK30:HJL30"/>
    <mergeCell ref="HHR30:HHS30"/>
    <mergeCell ref="HHW30:HHX30"/>
    <mergeCell ref="HIB30:HIC30"/>
    <mergeCell ref="HIG30:HIH30"/>
    <mergeCell ref="HIL30:HIM30"/>
    <mergeCell ref="HGS30:HGT30"/>
    <mergeCell ref="HGX30:HGY30"/>
    <mergeCell ref="HHC30:HHD30"/>
    <mergeCell ref="HHH30:HHI30"/>
    <mergeCell ref="HHM30:HHN30"/>
    <mergeCell ref="HFT30:HFU30"/>
    <mergeCell ref="HFY30:HFZ30"/>
    <mergeCell ref="HGD30:HGE30"/>
    <mergeCell ref="HGI30:HGJ30"/>
    <mergeCell ref="HGN30:HGO30"/>
    <mergeCell ref="HEU30:HEV30"/>
    <mergeCell ref="HEZ30:HFA30"/>
    <mergeCell ref="HFE30:HFF30"/>
    <mergeCell ref="HFJ30:HFK30"/>
    <mergeCell ref="HFO30:HFP30"/>
    <mergeCell ref="HDV30:HDW30"/>
    <mergeCell ref="HEA30:HEB30"/>
    <mergeCell ref="HEF30:HEG30"/>
    <mergeCell ref="HEK30:HEL30"/>
    <mergeCell ref="HEP30:HEQ30"/>
    <mergeCell ref="HCW30:HCX30"/>
    <mergeCell ref="HDB30:HDC30"/>
    <mergeCell ref="HDG30:HDH30"/>
    <mergeCell ref="HDL30:HDM30"/>
    <mergeCell ref="HDQ30:HDR30"/>
    <mergeCell ref="HPJ30:HPK30"/>
    <mergeCell ref="HPO30:HPP30"/>
    <mergeCell ref="HPT30:HPU30"/>
    <mergeCell ref="HPY30:HPZ30"/>
    <mergeCell ref="HQD30:HQE30"/>
    <mergeCell ref="HOK30:HOL30"/>
    <mergeCell ref="HOP30:HOQ30"/>
    <mergeCell ref="HOU30:HOV30"/>
    <mergeCell ref="HOZ30:HPA30"/>
    <mergeCell ref="HPE30:HPF30"/>
    <mergeCell ref="HNL30:HNM30"/>
    <mergeCell ref="HNQ30:HNR30"/>
    <mergeCell ref="HNV30:HNW30"/>
    <mergeCell ref="HOA30:HOB30"/>
    <mergeCell ref="HOF30:HOG30"/>
    <mergeCell ref="HMM30:HMN30"/>
    <mergeCell ref="HMR30:HMS30"/>
    <mergeCell ref="HMW30:HMX30"/>
    <mergeCell ref="HNB30:HNC30"/>
    <mergeCell ref="HNG30:HNH30"/>
    <mergeCell ref="HLN30:HLO30"/>
    <mergeCell ref="HLS30:HLT30"/>
    <mergeCell ref="HLX30:HLY30"/>
    <mergeCell ref="HMC30:HMD30"/>
    <mergeCell ref="HMH30:HMI30"/>
    <mergeCell ref="HKO30:HKP30"/>
    <mergeCell ref="HKT30:HKU30"/>
    <mergeCell ref="HKY30:HKZ30"/>
    <mergeCell ref="HLD30:HLE30"/>
    <mergeCell ref="HLI30:HLJ30"/>
    <mergeCell ref="HJP30:HJQ30"/>
    <mergeCell ref="HJU30:HJV30"/>
    <mergeCell ref="HJZ30:HKA30"/>
    <mergeCell ref="HKE30:HKF30"/>
    <mergeCell ref="HKJ30:HKK30"/>
    <mergeCell ref="HWC30:HWD30"/>
    <mergeCell ref="HWH30:HWI30"/>
    <mergeCell ref="HWM30:HWN30"/>
    <mergeCell ref="HWR30:HWS30"/>
    <mergeCell ref="HWW30:HWX30"/>
    <mergeCell ref="HVD30:HVE30"/>
    <mergeCell ref="HVI30:HVJ30"/>
    <mergeCell ref="HVN30:HVO30"/>
    <mergeCell ref="HVS30:HVT30"/>
    <mergeCell ref="HVX30:HVY30"/>
    <mergeCell ref="HUE30:HUF30"/>
    <mergeCell ref="HUJ30:HUK30"/>
    <mergeCell ref="HUO30:HUP30"/>
    <mergeCell ref="HUT30:HUU30"/>
    <mergeCell ref="HUY30:HUZ30"/>
    <mergeCell ref="HTF30:HTG30"/>
    <mergeCell ref="HTK30:HTL30"/>
    <mergeCell ref="HTP30:HTQ30"/>
    <mergeCell ref="HTU30:HTV30"/>
    <mergeCell ref="HTZ30:HUA30"/>
    <mergeCell ref="HSG30:HSH30"/>
    <mergeCell ref="HSL30:HSM30"/>
    <mergeCell ref="HSQ30:HSR30"/>
    <mergeCell ref="HSV30:HSW30"/>
    <mergeCell ref="HTA30:HTB30"/>
    <mergeCell ref="HRH30:HRI30"/>
    <mergeCell ref="HRM30:HRN30"/>
    <mergeCell ref="HRR30:HRS30"/>
    <mergeCell ref="HRW30:HRX30"/>
    <mergeCell ref="HSB30:HSC30"/>
    <mergeCell ref="HQI30:HQJ30"/>
    <mergeCell ref="HQN30:HQO30"/>
    <mergeCell ref="HQS30:HQT30"/>
    <mergeCell ref="HQX30:HQY30"/>
    <mergeCell ref="HRC30:HRD30"/>
    <mergeCell ref="ICV30:ICW30"/>
    <mergeCell ref="IDA30:IDB30"/>
    <mergeCell ref="IDF30:IDG30"/>
    <mergeCell ref="IDK30:IDL30"/>
    <mergeCell ref="IDP30:IDQ30"/>
    <mergeCell ref="IBW30:IBX30"/>
    <mergeCell ref="ICB30:ICC30"/>
    <mergeCell ref="ICG30:ICH30"/>
    <mergeCell ref="ICL30:ICM30"/>
    <mergeCell ref="ICQ30:ICR30"/>
    <mergeCell ref="IAX30:IAY30"/>
    <mergeCell ref="IBC30:IBD30"/>
    <mergeCell ref="IBH30:IBI30"/>
    <mergeCell ref="IBM30:IBN30"/>
    <mergeCell ref="IBR30:IBS30"/>
    <mergeCell ref="HZY30:HZZ30"/>
    <mergeCell ref="IAD30:IAE30"/>
    <mergeCell ref="IAI30:IAJ30"/>
    <mergeCell ref="IAN30:IAO30"/>
    <mergeCell ref="IAS30:IAT30"/>
    <mergeCell ref="HYZ30:HZA30"/>
    <mergeCell ref="HZE30:HZF30"/>
    <mergeCell ref="HZJ30:HZK30"/>
    <mergeCell ref="HZO30:HZP30"/>
    <mergeCell ref="HZT30:HZU30"/>
    <mergeCell ref="HYA30:HYB30"/>
    <mergeCell ref="HYF30:HYG30"/>
    <mergeCell ref="HYK30:HYL30"/>
    <mergeCell ref="HYP30:HYQ30"/>
    <mergeCell ref="HYU30:HYV30"/>
    <mergeCell ref="HXB30:HXC30"/>
    <mergeCell ref="HXG30:HXH30"/>
    <mergeCell ref="HXL30:HXM30"/>
    <mergeCell ref="HXQ30:HXR30"/>
    <mergeCell ref="HXV30:HXW30"/>
    <mergeCell ref="IJO30:IJP30"/>
    <mergeCell ref="IJT30:IJU30"/>
    <mergeCell ref="IJY30:IJZ30"/>
    <mergeCell ref="IKD30:IKE30"/>
    <mergeCell ref="IKI30:IKJ30"/>
    <mergeCell ref="IIP30:IIQ30"/>
    <mergeCell ref="IIU30:IIV30"/>
    <mergeCell ref="IIZ30:IJA30"/>
    <mergeCell ref="IJE30:IJF30"/>
    <mergeCell ref="IJJ30:IJK30"/>
    <mergeCell ref="IHQ30:IHR30"/>
    <mergeCell ref="IHV30:IHW30"/>
    <mergeCell ref="IIA30:IIB30"/>
    <mergeCell ref="IIF30:IIG30"/>
    <mergeCell ref="IIK30:IIL30"/>
    <mergeCell ref="IGR30:IGS30"/>
    <mergeCell ref="IGW30:IGX30"/>
    <mergeCell ref="IHB30:IHC30"/>
    <mergeCell ref="IHG30:IHH30"/>
    <mergeCell ref="IHL30:IHM30"/>
    <mergeCell ref="IFS30:IFT30"/>
    <mergeCell ref="IFX30:IFY30"/>
    <mergeCell ref="IGC30:IGD30"/>
    <mergeCell ref="IGH30:IGI30"/>
    <mergeCell ref="IGM30:IGN30"/>
    <mergeCell ref="IET30:IEU30"/>
    <mergeCell ref="IEY30:IEZ30"/>
    <mergeCell ref="IFD30:IFE30"/>
    <mergeCell ref="IFI30:IFJ30"/>
    <mergeCell ref="IFN30:IFO30"/>
    <mergeCell ref="IDU30:IDV30"/>
    <mergeCell ref="IDZ30:IEA30"/>
    <mergeCell ref="IEE30:IEF30"/>
    <mergeCell ref="IEJ30:IEK30"/>
    <mergeCell ref="IEO30:IEP30"/>
    <mergeCell ref="IQH30:IQI30"/>
    <mergeCell ref="IQM30:IQN30"/>
    <mergeCell ref="IQR30:IQS30"/>
    <mergeCell ref="IQW30:IQX30"/>
    <mergeCell ref="IRB30:IRC30"/>
    <mergeCell ref="IPI30:IPJ30"/>
    <mergeCell ref="IPN30:IPO30"/>
    <mergeCell ref="IPS30:IPT30"/>
    <mergeCell ref="IPX30:IPY30"/>
    <mergeCell ref="IQC30:IQD30"/>
    <mergeCell ref="IOJ30:IOK30"/>
    <mergeCell ref="IOO30:IOP30"/>
    <mergeCell ref="IOT30:IOU30"/>
    <mergeCell ref="IOY30:IOZ30"/>
    <mergeCell ref="IPD30:IPE30"/>
    <mergeCell ref="INK30:INL30"/>
    <mergeCell ref="INP30:INQ30"/>
    <mergeCell ref="INU30:INV30"/>
    <mergeCell ref="INZ30:IOA30"/>
    <mergeCell ref="IOE30:IOF30"/>
    <mergeCell ref="IML30:IMM30"/>
    <mergeCell ref="IMQ30:IMR30"/>
    <mergeCell ref="IMV30:IMW30"/>
    <mergeCell ref="INA30:INB30"/>
    <mergeCell ref="INF30:ING30"/>
    <mergeCell ref="ILM30:ILN30"/>
    <mergeCell ref="ILR30:ILS30"/>
    <mergeCell ref="ILW30:ILX30"/>
    <mergeCell ref="IMB30:IMC30"/>
    <mergeCell ref="IMG30:IMH30"/>
    <mergeCell ref="IKN30:IKO30"/>
    <mergeCell ref="IKS30:IKT30"/>
    <mergeCell ref="IKX30:IKY30"/>
    <mergeCell ref="ILC30:ILD30"/>
    <mergeCell ref="ILH30:ILI30"/>
    <mergeCell ref="IXA30:IXB30"/>
    <mergeCell ref="IXF30:IXG30"/>
    <mergeCell ref="IXK30:IXL30"/>
    <mergeCell ref="IXP30:IXQ30"/>
    <mergeCell ref="IXU30:IXV30"/>
    <mergeCell ref="IWB30:IWC30"/>
    <mergeCell ref="IWG30:IWH30"/>
    <mergeCell ref="IWL30:IWM30"/>
    <mergeCell ref="IWQ30:IWR30"/>
    <mergeCell ref="IWV30:IWW30"/>
    <mergeCell ref="IVC30:IVD30"/>
    <mergeCell ref="IVH30:IVI30"/>
    <mergeCell ref="IVM30:IVN30"/>
    <mergeCell ref="IVR30:IVS30"/>
    <mergeCell ref="IVW30:IVX30"/>
    <mergeCell ref="IUD30:IUE30"/>
    <mergeCell ref="IUI30:IUJ30"/>
    <mergeCell ref="IUN30:IUO30"/>
    <mergeCell ref="IUS30:IUT30"/>
    <mergeCell ref="IUX30:IUY30"/>
    <mergeCell ref="ITE30:ITF30"/>
    <mergeCell ref="ITJ30:ITK30"/>
    <mergeCell ref="ITO30:ITP30"/>
    <mergeCell ref="ITT30:ITU30"/>
    <mergeCell ref="ITY30:ITZ30"/>
    <mergeCell ref="ISF30:ISG30"/>
    <mergeCell ref="ISK30:ISL30"/>
    <mergeCell ref="ISP30:ISQ30"/>
    <mergeCell ref="ISU30:ISV30"/>
    <mergeCell ref="ISZ30:ITA30"/>
    <mergeCell ref="IRG30:IRH30"/>
    <mergeCell ref="IRL30:IRM30"/>
    <mergeCell ref="IRQ30:IRR30"/>
    <mergeCell ref="IRV30:IRW30"/>
    <mergeCell ref="ISA30:ISB30"/>
    <mergeCell ref="JDT30:JDU30"/>
    <mergeCell ref="JDY30:JDZ30"/>
    <mergeCell ref="JED30:JEE30"/>
    <mergeCell ref="JEI30:JEJ30"/>
    <mergeCell ref="JEN30:JEO30"/>
    <mergeCell ref="JCU30:JCV30"/>
    <mergeCell ref="JCZ30:JDA30"/>
    <mergeCell ref="JDE30:JDF30"/>
    <mergeCell ref="JDJ30:JDK30"/>
    <mergeCell ref="JDO30:JDP30"/>
    <mergeCell ref="JBV30:JBW30"/>
    <mergeCell ref="JCA30:JCB30"/>
    <mergeCell ref="JCF30:JCG30"/>
    <mergeCell ref="JCK30:JCL30"/>
    <mergeCell ref="JCP30:JCQ30"/>
    <mergeCell ref="JAW30:JAX30"/>
    <mergeCell ref="JBB30:JBC30"/>
    <mergeCell ref="JBG30:JBH30"/>
    <mergeCell ref="JBL30:JBM30"/>
    <mergeCell ref="JBQ30:JBR30"/>
    <mergeCell ref="IZX30:IZY30"/>
    <mergeCell ref="JAC30:JAD30"/>
    <mergeCell ref="JAH30:JAI30"/>
    <mergeCell ref="JAM30:JAN30"/>
    <mergeCell ref="JAR30:JAS30"/>
    <mergeCell ref="IYY30:IYZ30"/>
    <mergeCell ref="IZD30:IZE30"/>
    <mergeCell ref="IZI30:IZJ30"/>
    <mergeCell ref="IZN30:IZO30"/>
    <mergeCell ref="IZS30:IZT30"/>
    <mergeCell ref="IXZ30:IYA30"/>
    <mergeCell ref="IYE30:IYF30"/>
    <mergeCell ref="IYJ30:IYK30"/>
    <mergeCell ref="IYO30:IYP30"/>
    <mergeCell ref="IYT30:IYU30"/>
    <mergeCell ref="JKM30:JKN30"/>
    <mergeCell ref="JKR30:JKS30"/>
    <mergeCell ref="JKW30:JKX30"/>
    <mergeCell ref="JLB30:JLC30"/>
    <mergeCell ref="JLG30:JLH30"/>
    <mergeCell ref="JJN30:JJO30"/>
    <mergeCell ref="JJS30:JJT30"/>
    <mergeCell ref="JJX30:JJY30"/>
    <mergeCell ref="JKC30:JKD30"/>
    <mergeCell ref="JKH30:JKI30"/>
    <mergeCell ref="JIO30:JIP30"/>
    <mergeCell ref="JIT30:JIU30"/>
    <mergeCell ref="JIY30:JIZ30"/>
    <mergeCell ref="JJD30:JJE30"/>
    <mergeCell ref="JJI30:JJJ30"/>
    <mergeCell ref="JHP30:JHQ30"/>
    <mergeCell ref="JHU30:JHV30"/>
    <mergeCell ref="JHZ30:JIA30"/>
    <mergeCell ref="JIE30:JIF30"/>
    <mergeCell ref="JIJ30:JIK30"/>
    <mergeCell ref="JGQ30:JGR30"/>
    <mergeCell ref="JGV30:JGW30"/>
    <mergeCell ref="JHA30:JHB30"/>
    <mergeCell ref="JHF30:JHG30"/>
    <mergeCell ref="JHK30:JHL30"/>
    <mergeCell ref="JFR30:JFS30"/>
    <mergeCell ref="JFW30:JFX30"/>
    <mergeCell ref="JGB30:JGC30"/>
    <mergeCell ref="JGG30:JGH30"/>
    <mergeCell ref="JGL30:JGM30"/>
    <mergeCell ref="JES30:JET30"/>
    <mergeCell ref="JEX30:JEY30"/>
    <mergeCell ref="JFC30:JFD30"/>
    <mergeCell ref="JFH30:JFI30"/>
    <mergeCell ref="JFM30:JFN30"/>
    <mergeCell ref="JRF30:JRG30"/>
    <mergeCell ref="JRK30:JRL30"/>
    <mergeCell ref="JRP30:JRQ30"/>
    <mergeCell ref="JRU30:JRV30"/>
    <mergeCell ref="JRZ30:JSA30"/>
    <mergeCell ref="JQG30:JQH30"/>
    <mergeCell ref="JQL30:JQM30"/>
    <mergeCell ref="JQQ30:JQR30"/>
    <mergeCell ref="JQV30:JQW30"/>
    <mergeCell ref="JRA30:JRB30"/>
    <mergeCell ref="JPH30:JPI30"/>
    <mergeCell ref="JPM30:JPN30"/>
    <mergeCell ref="JPR30:JPS30"/>
    <mergeCell ref="JPW30:JPX30"/>
    <mergeCell ref="JQB30:JQC30"/>
    <mergeCell ref="JOI30:JOJ30"/>
    <mergeCell ref="JON30:JOO30"/>
    <mergeCell ref="JOS30:JOT30"/>
    <mergeCell ref="JOX30:JOY30"/>
    <mergeCell ref="JPC30:JPD30"/>
    <mergeCell ref="JNJ30:JNK30"/>
    <mergeCell ref="JNO30:JNP30"/>
    <mergeCell ref="JNT30:JNU30"/>
    <mergeCell ref="JNY30:JNZ30"/>
    <mergeCell ref="JOD30:JOE30"/>
    <mergeCell ref="JMK30:JML30"/>
    <mergeCell ref="JMP30:JMQ30"/>
    <mergeCell ref="JMU30:JMV30"/>
    <mergeCell ref="JMZ30:JNA30"/>
    <mergeCell ref="JNE30:JNF30"/>
    <mergeCell ref="JLL30:JLM30"/>
    <mergeCell ref="JLQ30:JLR30"/>
    <mergeCell ref="JLV30:JLW30"/>
    <mergeCell ref="JMA30:JMB30"/>
    <mergeCell ref="JMF30:JMG30"/>
    <mergeCell ref="JXY30:JXZ30"/>
    <mergeCell ref="JYD30:JYE30"/>
    <mergeCell ref="JYI30:JYJ30"/>
    <mergeCell ref="JYN30:JYO30"/>
    <mergeCell ref="JYS30:JYT30"/>
    <mergeCell ref="JWZ30:JXA30"/>
    <mergeCell ref="JXE30:JXF30"/>
    <mergeCell ref="JXJ30:JXK30"/>
    <mergeCell ref="JXO30:JXP30"/>
    <mergeCell ref="JXT30:JXU30"/>
    <mergeCell ref="JWA30:JWB30"/>
    <mergeCell ref="JWF30:JWG30"/>
    <mergeCell ref="JWK30:JWL30"/>
    <mergeCell ref="JWP30:JWQ30"/>
    <mergeCell ref="JWU30:JWV30"/>
    <mergeCell ref="JVB30:JVC30"/>
    <mergeCell ref="JVG30:JVH30"/>
    <mergeCell ref="JVL30:JVM30"/>
    <mergeCell ref="JVQ30:JVR30"/>
    <mergeCell ref="JVV30:JVW30"/>
    <mergeCell ref="JUC30:JUD30"/>
    <mergeCell ref="JUH30:JUI30"/>
    <mergeCell ref="JUM30:JUN30"/>
    <mergeCell ref="JUR30:JUS30"/>
    <mergeCell ref="JUW30:JUX30"/>
    <mergeCell ref="JTD30:JTE30"/>
    <mergeCell ref="JTI30:JTJ30"/>
    <mergeCell ref="JTN30:JTO30"/>
    <mergeCell ref="JTS30:JTT30"/>
    <mergeCell ref="JTX30:JTY30"/>
    <mergeCell ref="JSE30:JSF30"/>
    <mergeCell ref="JSJ30:JSK30"/>
    <mergeCell ref="JSO30:JSP30"/>
    <mergeCell ref="JST30:JSU30"/>
    <mergeCell ref="JSY30:JSZ30"/>
    <mergeCell ref="KER30:KES30"/>
    <mergeCell ref="KEW30:KEX30"/>
    <mergeCell ref="KFB30:KFC30"/>
    <mergeCell ref="KFG30:KFH30"/>
    <mergeCell ref="KFL30:KFM30"/>
    <mergeCell ref="KDS30:KDT30"/>
    <mergeCell ref="KDX30:KDY30"/>
    <mergeCell ref="KEC30:KED30"/>
    <mergeCell ref="KEH30:KEI30"/>
    <mergeCell ref="KEM30:KEN30"/>
    <mergeCell ref="KCT30:KCU30"/>
    <mergeCell ref="KCY30:KCZ30"/>
    <mergeCell ref="KDD30:KDE30"/>
    <mergeCell ref="KDI30:KDJ30"/>
    <mergeCell ref="KDN30:KDO30"/>
    <mergeCell ref="KBU30:KBV30"/>
    <mergeCell ref="KBZ30:KCA30"/>
    <mergeCell ref="KCE30:KCF30"/>
    <mergeCell ref="KCJ30:KCK30"/>
    <mergeCell ref="KCO30:KCP30"/>
    <mergeCell ref="KAV30:KAW30"/>
    <mergeCell ref="KBA30:KBB30"/>
    <mergeCell ref="KBF30:KBG30"/>
    <mergeCell ref="KBK30:KBL30"/>
    <mergeCell ref="KBP30:KBQ30"/>
    <mergeCell ref="JZW30:JZX30"/>
    <mergeCell ref="KAB30:KAC30"/>
    <mergeCell ref="KAG30:KAH30"/>
    <mergeCell ref="KAL30:KAM30"/>
    <mergeCell ref="KAQ30:KAR30"/>
    <mergeCell ref="JYX30:JYY30"/>
    <mergeCell ref="JZC30:JZD30"/>
    <mergeCell ref="JZH30:JZI30"/>
    <mergeCell ref="JZM30:JZN30"/>
    <mergeCell ref="JZR30:JZS30"/>
    <mergeCell ref="KLK30:KLL30"/>
    <mergeCell ref="KLP30:KLQ30"/>
    <mergeCell ref="KLU30:KLV30"/>
    <mergeCell ref="KLZ30:KMA30"/>
    <mergeCell ref="KME30:KMF30"/>
    <mergeCell ref="KKL30:KKM30"/>
    <mergeCell ref="KKQ30:KKR30"/>
    <mergeCell ref="KKV30:KKW30"/>
    <mergeCell ref="KLA30:KLB30"/>
    <mergeCell ref="KLF30:KLG30"/>
    <mergeCell ref="KJM30:KJN30"/>
    <mergeCell ref="KJR30:KJS30"/>
    <mergeCell ref="KJW30:KJX30"/>
    <mergeCell ref="KKB30:KKC30"/>
    <mergeCell ref="KKG30:KKH30"/>
    <mergeCell ref="KIN30:KIO30"/>
    <mergeCell ref="KIS30:KIT30"/>
    <mergeCell ref="KIX30:KIY30"/>
    <mergeCell ref="KJC30:KJD30"/>
    <mergeCell ref="KJH30:KJI30"/>
    <mergeCell ref="KHO30:KHP30"/>
    <mergeCell ref="KHT30:KHU30"/>
    <mergeCell ref="KHY30:KHZ30"/>
    <mergeCell ref="KID30:KIE30"/>
    <mergeCell ref="KII30:KIJ30"/>
    <mergeCell ref="KGP30:KGQ30"/>
    <mergeCell ref="KGU30:KGV30"/>
    <mergeCell ref="KGZ30:KHA30"/>
    <mergeCell ref="KHE30:KHF30"/>
    <mergeCell ref="KHJ30:KHK30"/>
    <mergeCell ref="KFQ30:KFR30"/>
    <mergeCell ref="KFV30:KFW30"/>
    <mergeCell ref="KGA30:KGB30"/>
    <mergeCell ref="KGF30:KGG30"/>
    <mergeCell ref="KGK30:KGL30"/>
    <mergeCell ref="KSD30:KSE30"/>
    <mergeCell ref="KSI30:KSJ30"/>
    <mergeCell ref="KSN30:KSO30"/>
    <mergeCell ref="KSS30:KST30"/>
    <mergeCell ref="KSX30:KSY30"/>
    <mergeCell ref="KRE30:KRF30"/>
    <mergeCell ref="KRJ30:KRK30"/>
    <mergeCell ref="KRO30:KRP30"/>
    <mergeCell ref="KRT30:KRU30"/>
    <mergeCell ref="KRY30:KRZ30"/>
    <mergeCell ref="KQF30:KQG30"/>
    <mergeCell ref="KQK30:KQL30"/>
    <mergeCell ref="KQP30:KQQ30"/>
    <mergeCell ref="KQU30:KQV30"/>
    <mergeCell ref="KQZ30:KRA30"/>
    <mergeCell ref="KPG30:KPH30"/>
    <mergeCell ref="KPL30:KPM30"/>
    <mergeCell ref="KPQ30:KPR30"/>
    <mergeCell ref="KPV30:KPW30"/>
    <mergeCell ref="KQA30:KQB30"/>
    <mergeCell ref="KOH30:KOI30"/>
    <mergeCell ref="KOM30:KON30"/>
    <mergeCell ref="KOR30:KOS30"/>
    <mergeCell ref="KOW30:KOX30"/>
    <mergeCell ref="KPB30:KPC30"/>
    <mergeCell ref="KNI30:KNJ30"/>
    <mergeCell ref="KNN30:KNO30"/>
    <mergeCell ref="KNS30:KNT30"/>
    <mergeCell ref="KNX30:KNY30"/>
    <mergeCell ref="KOC30:KOD30"/>
    <mergeCell ref="KMJ30:KMK30"/>
    <mergeCell ref="KMO30:KMP30"/>
    <mergeCell ref="KMT30:KMU30"/>
    <mergeCell ref="KMY30:KMZ30"/>
    <mergeCell ref="KND30:KNE30"/>
    <mergeCell ref="KYW30:KYX30"/>
    <mergeCell ref="KZB30:KZC30"/>
    <mergeCell ref="KZG30:KZH30"/>
    <mergeCell ref="KZL30:KZM30"/>
    <mergeCell ref="KZQ30:KZR30"/>
    <mergeCell ref="KXX30:KXY30"/>
    <mergeCell ref="KYC30:KYD30"/>
    <mergeCell ref="KYH30:KYI30"/>
    <mergeCell ref="KYM30:KYN30"/>
    <mergeCell ref="KYR30:KYS30"/>
    <mergeCell ref="KWY30:KWZ30"/>
    <mergeCell ref="KXD30:KXE30"/>
    <mergeCell ref="KXI30:KXJ30"/>
    <mergeCell ref="KXN30:KXO30"/>
    <mergeCell ref="KXS30:KXT30"/>
    <mergeCell ref="KVZ30:KWA30"/>
    <mergeCell ref="KWE30:KWF30"/>
    <mergeCell ref="KWJ30:KWK30"/>
    <mergeCell ref="KWO30:KWP30"/>
    <mergeCell ref="KWT30:KWU30"/>
    <mergeCell ref="KVA30:KVB30"/>
    <mergeCell ref="KVF30:KVG30"/>
    <mergeCell ref="KVK30:KVL30"/>
    <mergeCell ref="KVP30:KVQ30"/>
    <mergeCell ref="KVU30:KVV30"/>
    <mergeCell ref="KUB30:KUC30"/>
    <mergeCell ref="KUG30:KUH30"/>
    <mergeCell ref="KUL30:KUM30"/>
    <mergeCell ref="KUQ30:KUR30"/>
    <mergeCell ref="KUV30:KUW30"/>
    <mergeCell ref="KTC30:KTD30"/>
    <mergeCell ref="KTH30:KTI30"/>
    <mergeCell ref="KTM30:KTN30"/>
    <mergeCell ref="KTR30:KTS30"/>
    <mergeCell ref="KTW30:KTX30"/>
    <mergeCell ref="LFP30:LFQ30"/>
    <mergeCell ref="LFU30:LFV30"/>
    <mergeCell ref="LFZ30:LGA30"/>
    <mergeCell ref="LGE30:LGF30"/>
    <mergeCell ref="LGJ30:LGK30"/>
    <mergeCell ref="LEQ30:LER30"/>
    <mergeCell ref="LEV30:LEW30"/>
    <mergeCell ref="LFA30:LFB30"/>
    <mergeCell ref="LFF30:LFG30"/>
    <mergeCell ref="LFK30:LFL30"/>
    <mergeCell ref="LDR30:LDS30"/>
    <mergeCell ref="LDW30:LDX30"/>
    <mergeCell ref="LEB30:LEC30"/>
    <mergeCell ref="LEG30:LEH30"/>
    <mergeCell ref="LEL30:LEM30"/>
    <mergeCell ref="LCS30:LCT30"/>
    <mergeCell ref="LCX30:LCY30"/>
    <mergeCell ref="LDC30:LDD30"/>
    <mergeCell ref="LDH30:LDI30"/>
    <mergeCell ref="LDM30:LDN30"/>
    <mergeCell ref="LBT30:LBU30"/>
    <mergeCell ref="LBY30:LBZ30"/>
    <mergeCell ref="LCD30:LCE30"/>
    <mergeCell ref="LCI30:LCJ30"/>
    <mergeCell ref="LCN30:LCO30"/>
    <mergeCell ref="LAU30:LAV30"/>
    <mergeCell ref="LAZ30:LBA30"/>
    <mergeCell ref="LBE30:LBF30"/>
    <mergeCell ref="LBJ30:LBK30"/>
    <mergeCell ref="LBO30:LBP30"/>
    <mergeCell ref="KZV30:KZW30"/>
    <mergeCell ref="LAA30:LAB30"/>
    <mergeCell ref="LAF30:LAG30"/>
    <mergeCell ref="LAK30:LAL30"/>
    <mergeCell ref="LAP30:LAQ30"/>
    <mergeCell ref="LMI30:LMJ30"/>
    <mergeCell ref="LMN30:LMO30"/>
    <mergeCell ref="LMS30:LMT30"/>
    <mergeCell ref="LMX30:LMY30"/>
    <mergeCell ref="LNC30:LND30"/>
    <mergeCell ref="LLJ30:LLK30"/>
    <mergeCell ref="LLO30:LLP30"/>
    <mergeCell ref="LLT30:LLU30"/>
    <mergeCell ref="LLY30:LLZ30"/>
    <mergeCell ref="LMD30:LME30"/>
    <mergeCell ref="LKK30:LKL30"/>
    <mergeCell ref="LKP30:LKQ30"/>
    <mergeCell ref="LKU30:LKV30"/>
    <mergeCell ref="LKZ30:LLA30"/>
    <mergeCell ref="LLE30:LLF30"/>
    <mergeCell ref="LJL30:LJM30"/>
    <mergeCell ref="LJQ30:LJR30"/>
    <mergeCell ref="LJV30:LJW30"/>
    <mergeCell ref="LKA30:LKB30"/>
    <mergeCell ref="LKF30:LKG30"/>
    <mergeCell ref="LIM30:LIN30"/>
    <mergeCell ref="LIR30:LIS30"/>
    <mergeCell ref="LIW30:LIX30"/>
    <mergeCell ref="LJB30:LJC30"/>
    <mergeCell ref="LJG30:LJH30"/>
    <mergeCell ref="LHN30:LHO30"/>
    <mergeCell ref="LHS30:LHT30"/>
    <mergeCell ref="LHX30:LHY30"/>
    <mergeCell ref="LIC30:LID30"/>
    <mergeCell ref="LIH30:LII30"/>
    <mergeCell ref="LGO30:LGP30"/>
    <mergeCell ref="LGT30:LGU30"/>
    <mergeCell ref="LGY30:LGZ30"/>
    <mergeCell ref="LHD30:LHE30"/>
    <mergeCell ref="LHI30:LHJ30"/>
    <mergeCell ref="LTB30:LTC30"/>
    <mergeCell ref="LTG30:LTH30"/>
    <mergeCell ref="LTL30:LTM30"/>
    <mergeCell ref="LTQ30:LTR30"/>
    <mergeCell ref="LTV30:LTW30"/>
    <mergeCell ref="LSC30:LSD30"/>
    <mergeCell ref="LSH30:LSI30"/>
    <mergeCell ref="LSM30:LSN30"/>
    <mergeCell ref="LSR30:LSS30"/>
    <mergeCell ref="LSW30:LSX30"/>
    <mergeCell ref="LRD30:LRE30"/>
    <mergeCell ref="LRI30:LRJ30"/>
    <mergeCell ref="LRN30:LRO30"/>
    <mergeCell ref="LRS30:LRT30"/>
    <mergeCell ref="LRX30:LRY30"/>
    <mergeCell ref="LQE30:LQF30"/>
    <mergeCell ref="LQJ30:LQK30"/>
    <mergeCell ref="LQO30:LQP30"/>
    <mergeCell ref="LQT30:LQU30"/>
    <mergeCell ref="LQY30:LQZ30"/>
    <mergeCell ref="LPF30:LPG30"/>
    <mergeCell ref="LPK30:LPL30"/>
    <mergeCell ref="LPP30:LPQ30"/>
    <mergeCell ref="LPU30:LPV30"/>
    <mergeCell ref="LPZ30:LQA30"/>
    <mergeCell ref="LOG30:LOH30"/>
    <mergeCell ref="LOL30:LOM30"/>
    <mergeCell ref="LOQ30:LOR30"/>
    <mergeCell ref="LOV30:LOW30"/>
    <mergeCell ref="LPA30:LPB30"/>
    <mergeCell ref="LNH30:LNI30"/>
    <mergeCell ref="LNM30:LNN30"/>
    <mergeCell ref="LNR30:LNS30"/>
    <mergeCell ref="LNW30:LNX30"/>
    <mergeCell ref="LOB30:LOC30"/>
    <mergeCell ref="LZU30:LZV30"/>
    <mergeCell ref="LZZ30:MAA30"/>
    <mergeCell ref="MAE30:MAF30"/>
    <mergeCell ref="MAJ30:MAK30"/>
    <mergeCell ref="MAO30:MAP30"/>
    <mergeCell ref="LYV30:LYW30"/>
    <mergeCell ref="LZA30:LZB30"/>
    <mergeCell ref="LZF30:LZG30"/>
    <mergeCell ref="LZK30:LZL30"/>
    <mergeCell ref="LZP30:LZQ30"/>
    <mergeCell ref="LXW30:LXX30"/>
    <mergeCell ref="LYB30:LYC30"/>
    <mergeCell ref="LYG30:LYH30"/>
    <mergeCell ref="LYL30:LYM30"/>
    <mergeCell ref="LYQ30:LYR30"/>
    <mergeCell ref="LWX30:LWY30"/>
    <mergeCell ref="LXC30:LXD30"/>
    <mergeCell ref="LXH30:LXI30"/>
    <mergeCell ref="LXM30:LXN30"/>
    <mergeCell ref="LXR30:LXS30"/>
    <mergeCell ref="LVY30:LVZ30"/>
    <mergeCell ref="LWD30:LWE30"/>
    <mergeCell ref="LWI30:LWJ30"/>
    <mergeCell ref="LWN30:LWO30"/>
    <mergeCell ref="LWS30:LWT30"/>
    <mergeCell ref="LUZ30:LVA30"/>
    <mergeCell ref="LVE30:LVF30"/>
    <mergeCell ref="LVJ30:LVK30"/>
    <mergeCell ref="LVO30:LVP30"/>
    <mergeCell ref="LVT30:LVU30"/>
    <mergeCell ref="LUA30:LUB30"/>
    <mergeCell ref="LUF30:LUG30"/>
    <mergeCell ref="LUK30:LUL30"/>
    <mergeCell ref="LUP30:LUQ30"/>
    <mergeCell ref="LUU30:LUV30"/>
    <mergeCell ref="MGN30:MGO30"/>
    <mergeCell ref="MGS30:MGT30"/>
    <mergeCell ref="MGX30:MGY30"/>
    <mergeCell ref="MHC30:MHD30"/>
    <mergeCell ref="MHH30:MHI30"/>
    <mergeCell ref="MFO30:MFP30"/>
    <mergeCell ref="MFT30:MFU30"/>
    <mergeCell ref="MFY30:MFZ30"/>
    <mergeCell ref="MGD30:MGE30"/>
    <mergeCell ref="MGI30:MGJ30"/>
    <mergeCell ref="MEP30:MEQ30"/>
    <mergeCell ref="MEU30:MEV30"/>
    <mergeCell ref="MEZ30:MFA30"/>
    <mergeCell ref="MFE30:MFF30"/>
    <mergeCell ref="MFJ30:MFK30"/>
    <mergeCell ref="MDQ30:MDR30"/>
    <mergeCell ref="MDV30:MDW30"/>
    <mergeCell ref="MEA30:MEB30"/>
    <mergeCell ref="MEF30:MEG30"/>
    <mergeCell ref="MEK30:MEL30"/>
    <mergeCell ref="MCR30:MCS30"/>
    <mergeCell ref="MCW30:MCX30"/>
    <mergeCell ref="MDB30:MDC30"/>
    <mergeCell ref="MDG30:MDH30"/>
    <mergeCell ref="MDL30:MDM30"/>
    <mergeCell ref="MBS30:MBT30"/>
    <mergeCell ref="MBX30:MBY30"/>
    <mergeCell ref="MCC30:MCD30"/>
    <mergeCell ref="MCH30:MCI30"/>
    <mergeCell ref="MCM30:MCN30"/>
    <mergeCell ref="MAT30:MAU30"/>
    <mergeCell ref="MAY30:MAZ30"/>
    <mergeCell ref="MBD30:MBE30"/>
    <mergeCell ref="MBI30:MBJ30"/>
    <mergeCell ref="MBN30:MBO30"/>
    <mergeCell ref="MNG30:MNH30"/>
    <mergeCell ref="MNL30:MNM30"/>
    <mergeCell ref="MNQ30:MNR30"/>
    <mergeCell ref="MNV30:MNW30"/>
    <mergeCell ref="MOA30:MOB30"/>
    <mergeCell ref="MMH30:MMI30"/>
    <mergeCell ref="MMM30:MMN30"/>
    <mergeCell ref="MMR30:MMS30"/>
    <mergeCell ref="MMW30:MMX30"/>
    <mergeCell ref="MNB30:MNC30"/>
    <mergeCell ref="MLI30:MLJ30"/>
    <mergeCell ref="MLN30:MLO30"/>
    <mergeCell ref="MLS30:MLT30"/>
    <mergeCell ref="MLX30:MLY30"/>
    <mergeCell ref="MMC30:MMD30"/>
    <mergeCell ref="MKJ30:MKK30"/>
    <mergeCell ref="MKO30:MKP30"/>
    <mergeCell ref="MKT30:MKU30"/>
    <mergeCell ref="MKY30:MKZ30"/>
    <mergeCell ref="MLD30:MLE30"/>
    <mergeCell ref="MJK30:MJL30"/>
    <mergeCell ref="MJP30:MJQ30"/>
    <mergeCell ref="MJU30:MJV30"/>
    <mergeCell ref="MJZ30:MKA30"/>
    <mergeCell ref="MKE30:MKF30"/>
    <mergeCell ref="MIL30:MIM30"/>
    <mergeCell ref="MIQ30:MIR30"/>
    <mergeCell ref="MIV30:MIW30"/>
    <mergeCell ref="MJA30:MJB30"/>
    <mergeCell ref="MJF30:MJG30"/>
    <mergeCell ref="MHM30:MHN30"/>
    <mergeCell ref="MHR30:MHS30"/>
    <mergeCell ref="MHW30:MHX30"/>
    <mergeCell ref="MIB30:MIC30"/>
    <mergeCell ref="MIG30:MIH30"/>
    <mergeCell ref="MTZ30:MUA30"/>
    <mergeCell ref="MUE30:MUF30"/>
    <mergeCell ref="MUJ30:MUK30"/>
    <mergeCell ref="MUO30:MUP30"/>
    <mergeCell ref="MUT30:MUU30"/>
    <mergeCell ref="MTA30:MTB30"/>
    <mergeCell ref="MTF30:MTG30"/>
    <mergeCell ref="MTK30:MTL30"/>
    <mergeCell ref="MTP30:MTQ30"/>
    <mergeCell ref="MTU30:MTV30"/>
    <mergeCell ref="MSB30:MSC30"/>
    <mergeCell ref="MSG30:MSH30"/>
    <mergeCell ref="MSL30:MSM30"/>
    <mergeCell ref="MSQ30:MSR30"/>
    <mergeCell ref="MSV30:MSW30"/>
    <mergeCell ref="MRC30:MRD30"/>
    <mergeCell ref="MRH30:MRI30"/>
    <mergeCell ref="MRM30:MRN30"/>
    <mergeCell ref="MRR30:MRS30"/>
    <mergeCell ref="MRW30:MRX30"/>
    <mergeCell ref="MQD30:MQE30"/>
    <mergeCell ref="MQI30:MQJ30"/>
    <mergeCell ref="MQN30:MQO30"/>
    <mergeCell ref="MQS30:MQT30"/>
    <mergeCell ref="MQX30:MQY30"/>
    <mergeCell ref="MPE30:MPF30"/>
    <mergeCell ref="MPJ30:MPK30"/>
    <mergeCell ref="MPO30:MPP30"/>
    <mergeCell ref="MPT30:MPU30"/>
    <mergeCell ref="MPY30:MPZ30"/>
    <mergeCell ref="MOF30:MOG30"/>
    <mergeCell ref="MOK30:MOL30"/>
    <mergeCell ref="MOP30:MOQ30"/>
    <mergeCell ref="MOU30:MOV30"/>
    <mergeCell ref="MOZ30:MPA30"/>
    <mergeCell ref="NAS30:NAT30"/>
    <mergeCell ref="NAX30:NAY30"/>
    <mergeCell ref="NBC30:NBD30"/>
    <mergeCell ref="NBH30:NBI30"/>
    <mergeCell ref="NBM30:NBN30"/>
    <mergeCell ref="MZT30:MZU30"/>
    <mergeCell ref="MZY30:MZZ30"/>
    <mergeCell ref="NAD30:NAE30"/>
    <mergeCell ref="NAI30:NAJ30"/>
    <mergeCell ref="NAN30:NAO30"/>
    <mergeCell ref="MYU30:MYV30"/>
    <mergeCell ref="MYZ30:MZA30"/>
    <mergeCell ref="MZE30:MZF30"/>
    <mergeCell ref="MZJ30:MZK30"/>
    <mergeCell ref="MZO30:MZP30"/>
    <mergeCell ref="MXV30:MXW30"/>
    <mergeCell ref="MYA30:MYB30"/>
    <mergeCell ref="MYF30:MYG30"/>
    <mergeCell ref="MYK30:MYL30"/>
    <mergeCell ref="MYP30:MYQ30"/>
    <mergeCell ref="MWW30:MWX30"/>
    <mergeCell ref="MXB30:MXC30"/>
    <mergeCell ref="MXG30:MXH30"/>
    <mergeCell ref="MXL30:MXM30"/>
    <mergeCell ref="MXQ30:MXR30"/>
    <mergeCell ref="MVX30:MVY30"/>
    <mergeCell ref="MWC30:MWD30"/>
    <mergeCell ref="MWH30:MWI30"/>
    <mergeCell ref="MWM30:MWN30"/>
    <mergeCell ref="MWR30:MWS30"/>
    <mergeCell ref="MUY30:MUZ30"/>
    <mergeCell ref="MVD30:MVE30"/>
    <mergeCell ref="MVI30:MVJ30"/>
    <mergeCell ref="MVN30:MVO30"/>
    <mergeCell ref="MVS30:MVT30"/>
    <mergeCell ref="NHL30:NHM30"/>
    <mergeCell ref="NHQ30:NHR30"/>
    <mergeCell ref="NHV30:NHW30"/>
    <mergeCell ref="NIA30:NIB30"/>
    <mergeCell ref="NIF30:NIG30"/>
    <mergeCell ref="NGM30:NGN30"/>
    <mergeCell ref="NGR30:NGS30"/>
    <mergeCell ref="NGW30:NGX30"/>
    <mergeCell ref="NHB30:NHC30"/>
    <mergeCell ref="NHG30:NHH30"/>
    <mergeCell ref="NFN30:NFO30"/>
    <mergeCell ref="NFS30:NFT30"/>
    <mergeCell ref="NFX30:NFY30"/>
    <mergeCell ref="NGC30:NGD30"/>
    <mergeCell ref="NGH30:NGI30"/>
    <mergeCell ref="NEO30:NEP30"/>
    <mergeCell ref="NET30:NEU30"/>
    <mergeCell ref="NEY30:NEZ30"/>
    <mergeCell ref="NFD30:NFE30"/>
    <mergeCell ref="NFI30:NFJ30"/>
    <mergeCell ref="NDP30:NDQ30"/>
    <mergeCell ref="NDU30:NDV30"/>
    <mergeCell ref="NDZ30:NEA30"/>
    <mergeCell ref="NEE30:NEF30"/>
    <mergeCell ref="NEJ30:NEK30"/>
    <mergeCell ref="NCQ30:NCR30"/>
    <mergeCell ref="NCV30:NCW30"/>
    <mergeCell ref="NDA30:NDB30"/>
    <mergeCell ref="NDF30:NDG30"/>
    <mergeCell ref="NDK30:NDL30"/>
    <mergeCell ref="NBR30:NBS30"/>
    <mergeCell ref="NBW30:NBX30"/>
    <mergeCell ref="NCB30:NCC30"/>
    <mergeCell ref="NCG30:NCH30"/>
    <mergeCell ref="NCL30:NCM30"/>
    <mergeCell ref="NOE30:NOF30"/>
    <mergeCell ref="NOJ30:NOK30"/>
    <mergeCell ref="NOO30:NOP30"/>
    <mergeCell ref="NOT30:NOU30"/>
    <mergeCell ref="NOY30:NOZ30"/>
    <mergeCell ref="NNF30:NNG30"/>
    <mergeCell ref="NNK30:NNL30"/>
    <mergeCell ref="NNP30:NNQ30"/>
    <mergeCell ref="NNU30:NNV30"/>
    <mergeCell ref="NNZ30:NOA30"/>
    <mergeCell ref="NMG30:NMH30"/>
    <mergeCell ref="NML30:NMM30"/>
    <mergeCell ref="NMQ30:NMR30"/>
    <mergeCell ref="NMV30:NMW30"/>
    <mergeCell ref="NNA30:NNB30"/>
    <mergeCell ref="NLH30:NLI30"/>
    <mergeCell ref="NLM30:NLN30"/>
    <mergeCell ref="NLR30:NLS30"/>
    <mergeCell ref="NLW30:NLX30"/>
    <mergeCell ref="NMB30:NMC30"/>
    <mergeCell ref="NKI30:NKJ30"/>
    <mergeCell ref="NKN30:NKO30"/>
    <mergeCell ref="NKS30:NKT30"/>
    <mergeCell ref="NKX30:NKY30"/>
    <mergeCell ref="NLC30:NLD30"/>
    <mergeCell ref="NJJ30:NJK30"/>
    <mergeCell ref="NJO30:NJP30"/>
    <mergeCell ref="NJT30:NJU30"/>
    <mergeCell ref="NJY30:NJZ30"/>
    <mergeCell ref="NKD30:NKE30"/>
    <mergeCell ref="NIK30:NIL30"/>
    <mergeCell ref="NIP30:NIQ30"/>
    <mergeCell ref="NIU30:NIV30"/>
    <mergeCell ref="NIZ30:NJA30"/>
    <mergeCell ref="NJE30:NJF30"/>
    <mergeCell ref="NUX30:NUY30"/>
    <mergeCell ref="NVC30:NVD30"/>
    <mergeCell ref="NVH30:NVI30"/>
    <mergeCell ref="NVM30:NVN30"/>
    <mergeCell ref="NVR30:NVS30"/>
    <mergeCell ref="NTY30:NTZ30"/>
    <mergeCell ref="NUD30:NUE30"/>
    <mergeCell ref="NUI30:NUJ30"/>
    <mergeCell ref="NUN30:NUO30"/>
    <mergeCell ref="NUS30:NUT30"/>
    <mergeCell ref="NSZ30:NTA30"/>
    <mergeCell ref="NTE30:NTF30"/>
    <mergeCell ref="NTJ30:NTK30"/>
    <mergeCell ref="NTO30:NTP30"/>
    <mergeCell ref="NTT30:NTU30"/>
    <mergeCell ref="NSA30:NSB30"/>
    <mergeCell ref="NSF30:NSG30"/>
    <mergeCell ref="NSK30:NSL30"/>
    <mergeCell ref="NSP30:NSQ30"/>
    <mergeCell ref="NSU30:NSV30"/>
    <mergeCell ref="NRB30:NRC30"/>
    <mergeCell ref="NRG30:NRH30"/>
    <mergeCell ref="NRL30:NRM30"/>
    <mergeCell ref="NRQ30:NRR30"/>
    <mergeCell ref="NRV30:NRW30"/>
    <mergeCell ref="NQC30:NQD30"/>
    <mergeCell ref="NQH30:NQI30"/>
    <mergeCell ref="NQM30:NQN30"/>
    <mergeCell ref="NQR30:NQS30"/>
    <mergeCell ref="NQW30:NQX30"/>
    <mergeCell ref="NPD30:NPE30"/>
    <mergeCell ref="NPI30:NPJ30"/>
    <mergeCell ref="NPN30:NPO30"/>
    <mergeCell ref="NPS30:NPT30"/>
    <mergeCell ref="NPX30:NPY30"/>
    <mergeCell ref="OBQ30:OBR30"/>
    <mergeCell ref="OBV30:OBW30"/>
    <mergeCell ref="OCA30:OCB30"/>
    <mergeCell ref="OCF30:OCG30"/>
    <mergeCell ref="OCK30:OCL30"/>
    <mergeCell ref="OAR30:OAS30"/>
    <mergeCell ref="OAW30:OAX30"/>
    <mergeCell ref="OBB30:OBC30"/>
    <mergeCell ref="OBG30:OBH30"/>
    <mergeCell ref="OBL30:OBM30"/>
    <mergeCell ref="NZS30:NZT30"/>
    <mergeCell ref="NZX30:NZY30"/>
    <mergeCell ref="OAC30:OAD30"/>
    <mergeCell ref="OAH30:OAI30"/>
    <mergeCell ref="OAM30:OAN30"/>
    <mergeCell ref="NYT30:NYU30"/>
    <mergeCell ref="NYY30:NYZ30"/>
    <mergeCell ref="NZD30:NZE30"/>
    <mergeCell ref="NZI30:NZJ30"/>
    <mergeCell ref="NZN30:NZO30"/>
    <mergeCell ref="NXU30:NXV30"/>
    <mergeCell ref="NXZ30:NYA30"/>
    <mergeCell ref="NYE30:NYF30"/>
    <mergeCell ref="NYJ30:NYK30"/>
    <mergeCell ref="NYO30:NYP30"/>
    <mergeCell ref="NWV30:NWW30"/>
    <mergeCell ref="NXA30:NXB30"/>
    <mergeCell ref="NXF30:NXG30"/>
    <mergeCell ref="NXK30:NXL30"/>
    <mergeCell ref="NXP30:NXQ30"/>
    <mergeCell ref="NVW30:NVX30"/>
    <mergeCell ref="NWB30:NWC30"/>
    <mergeCell ref="NWG30:NWH30"/>
    <mergeCell ref="NWL30:NWM30"/>
    <mergeCell ref="NWQ30:NWR30"/>
    <mergeCell ref="OIJ30:OIK30"/>
    <mergeCell ref="OIO30:OIP30"/>
    <mergeCell ref="OIT30:OIU30"/>
    <mergeCell ref="OIY30:OIZ30"/>
    <mergeCell ref="OJD30:OJE30"/>
    <mergeCell ref="OHK30:OHL30"/>
    <mergeCell ref="OHP30:OHQ30"/>
    <mergeCell ref="OHU30:OHV30"/>
    <mergeCell ref="OHZ30:OIA30"/>
    <mergeCell ref="OIE30:OIF30"/>
    <mergeCell ref="OGL30:OGM30"/>
    <mergeCell ref="OGQ30:OGR30"/>
    <mergeCell ref="OGV30:OGW30"/>
    <mergeCell ref="OHA30:OHB30"/>
    <mergeCell ref="OHF30:OHG30"/>
    <mergeCell ref="OFM30:OFN30"/>
    <mergeCell ref="OFR30:OFS30"/>
    <mergeCell ref="OFW30:OFX30"/>
    <mergeCell ref="OGB30:OGC30"/>
    <mergeCell ref="OGG30:OGH30"/>
    <mergeCell ref="OEN30:OEO30"/>
    <mergeCell ref="OES30:OET30"/>
    <mergeCell ref="OEX30:OEY30"/>
    <mergeCell ref="OFC30:OFD30"/>
    <mergeCell ref="OFH30:OFI30"/>
    <mergeCell ref="ODO30:ODP30"/>
    <mergeCell ref="ODT30:ODU30"/>
    <mergeCell ref="ODY30:ODZ30"/>
    <mergeCell ref="OED30:OEE30"/>
    <mergeCell ref="OEI30:OEJ30"/>
    <mergeCell ref="OCP30:OCQ30"/>
    <mergeCell ref="OCU30:OCV30"/>
    <mergeCell ref="OCZ30:ODA30"/>
    <mergeCell ref="ODE30:ODF30"/>
    <mergeCell ref="ODJ30:ODK30"/>
    <mergeCell ref="OPC30:OPD30"/>
    <mergeCell ref="OPH30:OPI30"/>
    <mergeCell ref="OPM30:OPN30"/>
    <mergeCell ref="OPR30:OPS30"/>
    <mergeCell ref="OPW30:OPX30"/>
    <mergeCell ref="OOD30:OOE30"/>
    <mergeCell ref="OOI30:OOJ30"/>
    <mergeCell ref="OON30:OOO30"/>
    <mergeCell ref="OOS30:OOT30"/>
    <mergeCell ref="OOX30:OOY30"/>
    <mergeCell ref="ONE30:ONF30"/>
    <mergeCell ref="ONJ30:ONK30"/>
    <mergeCell ref="ONO30:ONP30"/>
    <mergeCell ref="ONT30:ONU30"/>
    <mergeCell ref="ONY30:ONZ30"/>
    <mergeCell ref="OMF30:OMG30"/>
    <mergeCell ref="OMK30:OML30"/>
    <mergeCell ref="OMP30:OMQ30"/>
    <mergeCell ref="OMU30:OMV30"/>
    <mergeCell ref="OMZ30:ONA30"/>
    <mergeCell ref="OLG30:OLH30"/>
    <mergeCell ref="OLL30:OLM30"/>
    <mergeCell ref="OLQ30:OLR30"/>
    <mergeCell ref="OLV30:OLW30"/>
    <mergeCell ref="OMA30:OMB30"/>
    <mergeCell ref="OKH30:OKI30"/>
    <mergeCell ref="OKM30:OKN30"/>
    <mergeCell ref="OKR30:OKS30"/>
    <mergeCell ref="OKW30:OKX30"/>
    <mergeCell ref="OLB30:OLC30"/>
    <mergeCell ref="OJI30:OJJ30"/>
    <mergeCell ref="OJN30:OJO30"/>
    <mergeCell ref="OJS30:OJT30"/>
    <mergeCell ref="OJX30:OJY30"/>
    <mergeCell ref="OKC30:OKD30"/>
    <mergeCell ref="OVV30:OVW30"/>
    <mergeCell ref="OWA30:OWB30"/>
    <mergeCell ref="OWF30:OWG30"/>
    <mergeCell ref="OWK30:OWL30"/>
    <mergeCell ref="OWP30:OWQ30"/>
    <mergeCell ref="OUW30:OUX30"/>
    <mergeCell ref="OVB30:OVC30"/>
    <mergeCell ref="OVG30:OVH30"/>
    <mergeCell ref="OVL30:OVM30"/>
    <mergeCell ref="OVQ30:OVR30"/>
    <mergeCell ref="OTX30:OTY30"/>
    <mergeCell ref="OUC30:OUD30"/>
    <mergeCell ref="OUH30:OUI30"/>
    <mergeCell ref="OUM30:OUN30"/>
    <mergeCell ref="OUR30:OUS30"/>
    <mergeCell ref="OSY30:OSZ30"/>
    <mergeCell ref="OTD30:OTE30"/>
    <mergeCell ref="OTI30:OTJ30"/>
    <mergeCell ref="OTN30:OTO30"/>
    <mergeCell ref="OTS30:OTT30"/>
    <mergeCell ref="ORZ30:OSA30"/>
    <mergeCell ref="OSE30:OSF30"/>
    <mergeCell ref="OSJ30:OSK30"/>
    <mergeCell ref="OSO30:OSP30"/>
    <mergeCell ref="OST30:OSU30"/>
    <mergeCell ref="ORA30:ORB30"/>
    <mergeCell ref="ORF30:ORG30"/>
    <mergeCell ref="ORK30:ORL30"/>
    <mergeCell ref="ORP30:ORQ30"/>
    <mergeCell ref="ORU30:ORV30"/>
    <mergeCell ref="OQB30:OQC30"/>
    <mergeCell ref="OQG30:OQH30"/>
    <mergeCell ref="OQL30:OQM30"/>
    <mergeCell ref="OQQ30:OQR30"/>
    <mergeCell ref="OQV30:OQW30"/>
    <mergeCell ref="PCO30:PCP30"/>
    <mergeCell ref="PCT30:PCU30"/>
    <mergeCell ref="PCY30:PCZ30"/>
    <mergeCell ref="PDD30:PDE30"/>
    <mergeCell ref="PDI30:PDJ30"/>
    <mergeCell ref="PBP30:PBQ30"/>
    <mergeCell ref="PBU30:PBV30"/>
    <mergeCell ref="PBZ30:PCA30"/>
    <mergeCell ref="PCE30:PCF30"/>
    <mergeCell ref="PCJ30:PCK30"/>
    <mergeCell ref="PAQ30:PAR30"/>
    <mergeCell ref="PAV30:PAW30"/>
    <mergeCell ref="PBA30:PBB30"/>
    <mergeCell ref="PBF30:PBG30"/>
    <mergeCell ref="PBK30:PBL30"/>
    <mergeCell ref="OZR30:OZS30"/>
    <mergeCell ref="OZW30:OZX30"/>
    <mergeCell ref="PAB30:PAC30"/>
    <mergeCell ref="PAG30:PAH30"/>
    <mergeCell ref="PAL30:PAM30"/>
    <mergeCell ref="OYS30:OYT30"/>
    <mergeCell ref="OYX30:OYY30"/>
    <mergeCell ref="OZC30:OZD30"/>
    <mergeCell ref="OZH30:OZI30"/>
    <mergeCell ref="OZM30:OZN30"/>
    <mergeCell ref="OXT30:OXU30"/>
    <mergeCell ref="OXY30:OXZ30"/>
    <mergeCell ref="OYD30:OYE30"/>
    <mergeCell ref="OYI30:OYJ30"/>
    <mergeCell ref="OYN30:OYO30"/>
    <mergeCell ref="OWU30:OWV30"/>
    <mergeCell ref="OWZ30:OXA30"/>
    <mergeCell ref="OXE30:OXF30"/>
    <mergeCell ref="OXJ30:OXK30"/>
    <mergeCell ref="OXO30:OXP30"/>
    <mergeCell ref="PJH30:PJI30"/>
    <mergeCell ref="PJM30:PJN30"/>
    <mergeCell ref="PJR30:PJS30"/>
    <mergeCell ref="PJW30:PJX30"/>
    <mergeCell ref="PKB30:PKC30"/>
    <mergeCell ref="PII30:PIJ30"/>
    <mergeCell ref="PIN30:PIO30"/>
    <mergeCell ref="PIS30:PIT30"/>
    <mergeCell ref="PIX30:PIY30"/>
    <mergeCell ref="PJC30:PJD30"/>
    <mergeCell ref="PHJ30:PHK30"/>
    <mergeCell ref="PHO30:PHP30"/>
    <mergeCell ref="PHT30:PHU30"/>
    <mergeCell ref="PHY30:PHZ30"/>
    <mergeCell ref="PID30:PIE30"/>
    <mergeCell ref="PGK30:PGL30"/>
    <mergeCell ref="PGP30:PGQ30"/>
    <mergeCell ref="PGU30:PGV30"/>
    <mergeCell ref="PGZ30:PHA30"/>
    <mergeCell ref="PHE30:PHF30"/>
    <mergeCell ref="PFL30:PFM30"/>
    <mergeCell ref="PFQ30:PFR30"/>
    <mergeCell ref="PFV30:PFW30"/>
    <mergeCell ref="PGA30:PGB30"/>
    <mergeCell ref="PGF30:PGG30"/>
    <mergeCell ref="PEM30:PEN30"/>
    <mergeCell ref="PER30:PES30"/>
    <mergeCell ref="PEW30:PEX30"/>
    <mergeCell ref="PFB30:PFC30"/>
    <mergeCell ref="PFG30:PFH30"/>
    <mergeCell ref="PDN30:PDO30"/>
    <mergeCell ref="PDS30:PDT30"/>
    <mergeCell ref="PDX30:PDY30"/>
    <mergeCell ref="PEC30:PED30"/>
    <mergeCell ref="PEH30:PEI30"/>
    <mergeCell ref="PQA30:PQB30"/>
    <mergeCell ref="PQF30:PQG30"/>
    <mergeCell ref="PQK30:PQL30"/>
    <mergeCell ref="PQP30:PQQ30"/>
    <mergeCell ref="PQU30:PQV30"/>
    <mergeCell ref="PPB30:PPC30"/>
    <mergeCell ref="PPG30:PPH30"/>
    <mergeCell ref="PPL30:PPM30"/>
    <mergeCell ref="PPQ30:PPR30"/>
    <mergeCell ref="PPV30:PPW30"/>
    <mergeCell ref="POC30:POD30"/>
    <mergeCell ref="POH30:POI30"/>
    <mergeCell ref="POM30:PON30"/>
    <mergeCell ref="POR30:POS30"/>
    <mergeCell ref="POW30:POX30"/>
    <mergeCell ref="PND30:PNE30"/>
    <mergeCell ref="PNI30:PNJ30"/>
    <mergeCell ref="PNN30:PNO30"/>
    <mergeCell ref="PNS30:PNT30"/>
    <mergeCell ref="PNX30:PNY30"/>
    <mergeCell ref="PME30:PMF30"/>
    <mergeCell ref="PMJ30:PMK30"/>
    <mergeCell ref="PMO30:PMP30"/>
    <mergeCell ref="PMT30:PMU30"/>
    <mergeCell ref="PMY30:PMZ30"/>
    <mergeCell ref="PLF30:PLG30"/>
    <mergeCell ref="PLK30:PLL30"/>
    <mergeCell ref="PLP30:PLQ30"/>
    <mergeCell ref="PLU30:PLV30"/>
    <mergeCell ref="PLZ30:PMA30"/>
    <mergeCell ref="PKG30:PKH30"/>
    <mergeCell ref="PKL30:PKM30"/>
    <mergeCell ref="PKQ30:PKR30"/>
    <mergeCell ref="PKV30:PKW30"/>
    <mergeCell ref="PLA30:PLB30"/>
    <mergeCell ref="PWT30:PWU30"/>
    <mergeCell ref="PWY30:PWZ30"/>
    <mergeCell ref="PXD30:PXE30"/>
    <mergeCell ref="PXI30:PXJ30"/>
    <mergeCell ref="PXN30:PXO30"/>
    <mergeCell ref="PVU30:PVV30"/>
    <mergeCell ref="PVZ30:PWA30"/>
    <mergeCell ref="PWE30:PWF30"/>
    <mergeCell ref="PWJ30:PWK30"/>
    <mergeCell ref="PWO30:PWP30"/>
    <mergeCell ref="PUV30:PUW30"/>
    <mergeCell ref="PVA30:PVB30"/>
    <mergeCell ref="PVF30:PVG30"/>
    <mergeCell ref="PVK30:PVL30"/>
    <mergeCell ref="PVP30:PVQ30"/>
    <mergeCell ref="PTW30:PTX30"/>
    <mergeCell ref="PUB30:PUC30"/>
    <mergeCell ref="PUG30:PUH30"/>
    <mergeCell ref="PUL30:PUM30"/>
    <mergeCell ref="PUQ30:PUR30"/>
    <mergeCell ref="PSX30:PSY30"/>
    <mergeCell ref="PTC30:PTD30"/>
    <mergeCell ref="PTH30:PTI30"/>
    <mergeCell ref="PTM30:PTN30"/>
    <mergeCell ref="PTR30:PTS30"/>
    <mergeCell ref="PRY30:PRZ30"/>
    <mergeCell ref="PSD30:PSE30"/>
    <mergeCell ref="PSI30:PSJ30"/>
    <mergeCell ref="PSN30:PSO30"/>
    <mergeCell ref="PSS30:PST30"/>
    <mergeCell ref="PQZ30:PRA30"/>
    <mergeCell ref="PRE30:PRF30"/>
    <mergeCell ref="PRJ30:PRK30"/>
    <mergeCell ref="PRO30:PRP30"/>
    <mergeCell ref="PRT30:PRU30"/>
    <mergeCell ref="QDM30:QDN30"/>
    <mergeCell ref="QDR30:QDS30"/>
    <mergeCell ref="QDW30:QDX30"/>
    <mergeCell ref="QEB30:QEC30"/>
    <mergeCell ref="QEG30:QEH30"/>
    <mergeCell ref="QCN30:QCO30"/>
    <mergeCell ref="QCS30:QCT30"/>
    <mergeCell ref="QCX30:QCY30"/>
    <mergeCell ref="QDC30:QDD30"/>
    <mergeCell ref="QDH30:QDI30"/>
    <mergeCell ref="QBO30:QBP30"/>
    <mergeCell ref="QBT30:QBU30"/>
    <mergeCell ref="QBY30:QBZ30"/>
    <mergeCell ref="QCD30:QCE30"/>
    <mergeCell ref="QCI30:QCJ30"/>
    <mergeCell ref="QAP30:QAQ30"/>
    <mergeCell ref="QAU30:QAV30"/>
    <mergeCell ref="QAZ30:QBA30"/>
    <mergeCell ref="QBE30:QBF30"/>
    <mergeCell ref="QBJ30:QBK30"/>
    <mergeCell ref="PZQ30:PZR30"/>
    <mergeCell ref="PZV30:PZW30"/>
    <mergeCell ref="QAA30:QAB30"/>
    <mergeCell ref="QAF30:QAG30"/>
    <mergeCell ref="QAK30:QAL30"/>
    <mergeCell ref="PYR30:PYS30"/>
    <mergeCell ref="PYW30:PYX30"/>
    <mergeCell ref="PZB30:PZC30"/>
    <mergeCell ref="PZG30:PZH30"/>
    <mergeCell ref="PZL30:PZM30"/>
    <mergeCell ref="PXS30:PXT30"/>
    <mergeCell ref="PXX30:PXY30"/>
    <mergeCell ref="PYC30:PYD30"/>
    <mergeCell ref="PYH30:PYI30"/>
    <mergeCell ref="PYM30:PYN30"/>
    <mergeCell ref="QKF30:QKG30"/>
    <mergeCell ref="QKK30:QKL30"/>
    <mergeCell ref="QKP30:QKQ30"/>
    <mergeCell ref="QKU30:QKV30"/>
    <mergeCell ref="QKZ30:QLA30"/>
    <mergeCell ref="QJG30:QJH30"/>
    <mergeCell ref="QJL30:QJM30"/>
    <mergeCell ref="QJQ30:QJR30"/>
    <mergeCell ref="QJV30:QJW30"/>
    <mergeCell ref="QKA30:QKB30"/>
    <mergeCell ref="QIH30:QII30"/>
    <mergeCell ref="QIM30:QIN30"/>
    <mergeCell ref="QIR30:QIS30"/>
    <mergeCell ref="QIW30:QIX30"/>
    <mergeCell ref="QJB30:QJC30"/>
    <mergeCell ref="QHI30:QHJ30"/>
    <mergeCell ref="QHN30:QHO30"/>
    <mergeCell ref="QHS30:QHT30"/>
    <mergeCell ref="QHX30:QHY30"/>
    <mergeCell ref="QIC30:QID30"/>
    <mergeCell ref="QGJ30:QGK30"/>
    <mergeCell ref="QGO30:QGP30"/>
    <mergeCell ref="QGT30:QGU30"/>
    <mergeCell ref="QGY30:QGZ30"/>
    <mergeCell ref="QHD30:QHE30"/>
    <mergeCell ref="QFK30:QFL30"/>
    <mergeCell ref="QFP30:QFQ30"/>
    <mergeCell ref="QFU30:QFV30"/>
    <mergeCell ref="QFZ30:QGA30"/>
    <mergeCell ref="QGE30:QGF30"/>
    <mergeCell ref="QEL30:QEM30"/>
    <mergeCell ref="QEQ30:QER30"/>
    <mergeCell ref="QEV30:QEW30"/>
    <mergeCell ref="QFA30:QFB30"/>
    <mergeCell ref="QFF30:QFG30"/>
    <mergeCell ref="QQY30:QQZ30"/>
    <mergeCell ref="QRD30:QRE30"/>
    <mergeCell ref="QRI30:QRJ30"/>
    <mergeCell ref="QRN30:QRO30"/>
    <mergeCell ref="QRS30:QRT30"/>
    <mergeCell ref="QPZ30:QQA30"/>
    <mergeCell ref="QQE30:QQF30"/>
    <mergeCell ref="QQJ30:QQK30"/>
    <mergeCell ref="QQO30:QQP30"/>
    <mergeCell ref="QQT30:QQU30"/>
    <mergeCell ref="QPA30:QPB30"/>
    <mergeCell ref="QPF30:QPG30"/>
    <mergeCell ref="QPK30:QPL30"/>
    <mergeCell ref="QPP30:QPQ30"/>
    <mergeCell ref="QPU30:QPV30"/>
    <mergeCell ref="QOB30:QOC30"/>
    <mergeCell ref="QOG30:QOH30"/>
    <mergeCell ref="QOL30:QOM30"/>
    <mergeCell ref="QOQ30:QOR30"/>
    <mergeCell ref="QOV30:QOW30"/>
    <mergeCell ref="QNC30:QND30"/>
    <mergeCell ref="QNH30:QNI30"/>
    <mergeCell ref="QNM30:QNN30"/>
    <mergeCell ref="QNR30:QNS30"/>
    <mergeCell ref="QNW30:QNX30"/>
    <mergeCell ref="QMD30:QME30"/>
    <mergeCell ref="QMI30:QMJ30"/>
    <mergeCell ref="QMN30:QMO30"/>
    <mergeCell ref="QMS30:QMT30"/>
    <mergeCell ref="QMX30:QMY30"/>
    <mergeCell ref="QLE30:QLF30"/>
    <mergeCell ref="QLJ30:QLK30"/>
    <mergeCell ref="QLO30:QLP30"/>
    <mergeCell ref="QLT30:QLU30"/>
    <mergeCell ref="QLY30:QLZ30"/>
    <mergeCell ref="QXR30:QXS30"/>
    <mergeCell ref="QXW30:QXX30"/>
    <mergeCell ref="QYB30:QYC30"/>
    <mergeCell ref="QYG30:QYH30"/>
    <mergeCell ref="QYL30:QYM30"/>
    <mergeCell ref="QWS30:QWT30"/>
    <mergeCell ref="QWX30:QWY30"/>
    <mergeCell ref="QXC30:QXD30"/>
    <mergeCell ref="QXH30:QXI30"/>
    <mergeCell ref="QXM30:QXN30"/>
    <mergeCell ref="QVT30:QVU30"/>
    <mergeCell ref="QVY30:QVZ30"/>
    <mergeCell ref="QWD30:QWE30"/>
    <mergeCell ref="QWI30:QWJ30"/>
    <mergeCell ref="QWN30:QWO30"/>
    <mergeCell ref="QUU30:QUV30"/>
    <mergeCell ref="QUZ30:QVA30"/>
    <mergeCell ref="QVE30:QVF30"/>
    <mergeCell ref="QVJ30:QVK30"/>
    <mergeCell ref="QVO30:QVP30"/>
    <mergeCell ref="QTV30:QTW30"/>
    <mergeCell ref="QUA30:QUB30"/>
    <mergeCell ref="QUF30:QUG30"/>
    <mergeCell ref="QUK30:QUL30"/>
    <mergeCell ref="QUP30:QUQ30"/>
    <mergeCell ref="QSW30:QSX30"/>
    <mergeCell ref="QTB30:QTC30"/>
    <mergeCell ref="QTG30:QTH30"/>
    <mergeCell ref="QTL30:QTM30"/>
    <mergeCell ref="QTQ30:QTR30"/>
    <mergeCell ref="QRX30:QRY30"/>
    <mergeCell ref="QSC30:QSD30"/>
    <mergeCell ref="QSH30:QSI30"/>
    <mergeCell ref="QSM30:QSN30"/>
    <mergeCell ref="QSR30:QSS30"/>
    <mergeCell ref="REK30:REL30"/>
    <mergeCell ref="REP30:REQ30"/>
    <mergeCell ref="REU30:REV30"/>
    <mergeCell ref="REZ30:RFA30"/>
    <mergeCell ref="RFE30:RFF30"/>
    <mergeCell ref="RDL30:RDM30"/>
    <mergeCell ref="RDQ30:RDR30"/>
    <mergeCell ref="RDV30:RDW30"/>
    <mergeCell ref="REA30:REB30"/>
    <mergeCell ref="REF30:REG30"/>
    <mergeCell ref="RCM30:RCN30"/>
    <mergeCell ref="RCR30:RCS30"/>
    <mergeCell ref="RCW30:RCX30"/>
    <mergeCell ref="RDB30:RDC30"/>
    <mergeCell ref="RDG30:RDH30"/>
    <mergeCell ref="RBN30:RBO30"/>
    <mergeCell ref="RBS30:RBT30"/>
    <mergeCell ref="RBX30:RBY30"/>
    <mergeCell ref="RCC30:RCD30"/>
    <mergeCell ref="RCH30:RCI30"/>
    <mergeCell ref="RAO30:RAP30"/>
    <mergeCell ref="RAT30:RAU30"/>
    <mergeCell ref="RAY30:RAZ30"/>
    <mergeCell ref="RBD30:RBE30"/>
    <mergeCell ref="RBI30:RBJ30"/>
    <mergeCell ref="QZP30:QZQ30"/>
    <mergeCell ref="QZU30:QZV30"/>
    <mergeCell ref="QZZ30:RAA30"/>
    <mergeCell ref="RAE30:RAF30"/>
    <mergeCell ref="RAJ30:RAK30"/>
    <mergeCell ref="QYQ30:QYR30"/>
    <mergeCell ref="QYV30:QYW30"/>
    <mergeCell ref="QZA30:QZB30"/>
    <mergeCell ref="QZF30:QZG30"/>
    <mergeCell ref="QZK30:QZL30"/>
    <mergeCell ref="RLD30:RLE30"/>
    <mergeCell ref="RLI30:RLJ30"/>
    <mergeCell ref="RLN30:RLO30"/>
    <mergeCell ref="RLS30:RLT30"/>
    <mergeCell ref="RLX30:RLY30"/>
    <mergeCell ref="RKE30:RKF30"/>
    <mergeCell ref="RKJ30:RKK30"/>
    <mergeCell ref="RKO30:RKP30"/>
    <mergeCell ref="RKT30:RKU30"/>
    <mergeCell ref="RKY30:RKZ30"/>
    <mergeCell ref="RJF30:RJG30"/>
    <mergeCell ref="RJK30:RJL30"/>
    <mergeCell ref="RJP30:RJQ30"/>
    <mergeCell ref="RJU30:RJV30"/>
    <mergeCell ref="RJZ30:RKA30"/>
    <mergeCell ref="RIG30:RIH30"/>
    <mergeCell ref="RIL30:RIM30"/>
    <mergeCell ref="RIQ30:RIR30"/>
    <mergeCell ref="RIV30:RIW30"/>
    <mergeCell ref="RJA30:RJB30"/>
    <mergeCell ref="RHH30:RHI30"/>
    <mergeCell ref="RHM30:RHN30"/>
    <mergeCell ref="RHR30:RHS30"/>
    <mergeCell ref="RHW30:RHX30"/>
    <mergeCell ref="RIB30:RIC30"/>
    <mergeCell ref="RGI30:RGJ30"/>
    <mergeCell ref="RGN30:RGO30"/>
    <mergeCell ref="RGS30:RGT30"/>
    <mergeCell ref="RGX30:RGY30"/>
    <mergeCell ref="RHC30:RHD30"/>
    <mergeCell ref="RFJ30:RFK30"/>
    <mergeCell ref="RFO30:RFP30"/>
    <mergeCell ref="RFT30:RFU30"/>
    <mergeCell ref="RFY30:RFZ30"/>
    <mergeCell ref="RGD30:RGE30"/>
    <mergeCell ref="RRW30:RRX30"/>
    <mergeCell ref="RSB30:RSC30"/>
    <mergeCell ref="RSG30:RSH30"/>
    <mergeCell ref="RSL30:RSM30"/>
    <mergeCell ref="RSQ30:RSR30"/>
    <mergeCell ref="RQX30:RQY30"/>
    <mergeCell ref="RRC30:RRD30"/>
    <mergeCell ref="RRH30:RRI30"/>
    <mergeCell ref="RRM30:RRN30"/>
    <mergeCell ref="RRR30:RRS30"/>
    <mergeCell ref="RPY30:RPZ30"/>
    <mergeCell ref="RQD30:RQE30"/>
    <mergeCell ref="RQI30:RQJ30"/>
    <mergeCell ref="RQN30:RQO30"/>
    <mergeCell ref="RQS30:RQT30"/>
    <mergeCell ref="ROZ30:RPA30"/>
    <mergeCell ref="RPE30:RPF30"/>
    <mergeCell ref="RPJ30:RPK30"/>
    <mergeCell ref="RPO30:RPP30"/>
    <mergeCell ref="RPT30:RPU30"/>
    <mergeCell ref="ROA30:ROB30"/>
    <mergeCell ref="ROF30:ROG30"/>
    <mergeCell ref="ROK30:ROL30"/>
    <mergeCell ref="ROP30:ROQ30"/>
    <mergeCell ref="ROU30:ROV30"/>
    <mergeCell ref="RNB30:RNC30"/>
    <mergeCell ref="RNG30:RNH30"/>
    <mergeCell ref="RNL30:RNM30"/>
    <mergeCell ref="RNQ30:RNR30"/>
    <mergeCell ref="RNV30:RNW30"/>
    <mergeCell ref="RMC30:RMD30"/>
    <mergeCell ref="RMH30:RMI30"/>
    <mergeCell ref="RMM30:RMN30"/>
    <mergeCell ref="RMR30:RMS30"/>
    <mergeCell ref="RMW30:RMX30"/>
    <mergeCell ref="RYP30:RYQ30"/>
    <mergeCell ref="RYU30:RYV30"/>
    <mergeCell ref="RYZ30:RZA30"/>
    <mergeCell ref="RZE30:RZF30"/>
    <mergeCell ref="RZJ30:RZK30"/>
    <mergeCell ref="RXQ30:RXR30"/>
    <mergeCell ref="RXV30:RXW30"/>
    <mergeCell ref="RYA30:RYB30"/>
    <mergeCell ref="RYF30:RYG30"/>
    <mergeCell ref="RYK30:RYL30"/>
    <mergeCell ref="RWR30:RWS30"/>
    <mergeCell ref="RWW30:RWX30"/>
    <mergeCell ref="RXB30:RXC30"/>
    <mergeCell ref="RXG30:RXH30"/>
    <mergeCell ref="RXL30:RXM30"/>
    <mergeCell ref="RVS30:RVT30"/>
    <mergeCell ref="RVX30:RVY30"/>
    <mergeCell ref="RWC30:RWD30"/>
    <mergeCell ref="RWH30:RWI30"/>
    <mergeCell ref="RWM30:RWN30"/>
    <mergeCell ref="RUT30:RUU30"/>
    <mergeCell ref="RUY30:RUZ30"/>
    <mergeCell ref="RVD30:RVE30"/>
    <mergeCell ref="RVI30:RVJ30"/>
    <mergeCell ref="RVN30:RVO30"/>
    <mergeCell ref="RTU30:RTV30"/>
    <mergeCell ref="RTZ30:RUA30"/>
    <mergeCell ref="RUE30:RUF30"/>
    <mergeCell ref="RUJ30:RUK30"/>
    <mergeCell ref="RUO30:RUP30"/>
    <mergeCell ref="RSV30:RSW30"/>
    <mergeCell ref="RTA30:RTB30"/>
    <mergeCell ref="RTF30:RTG30"/>
    <mergeCell ref="RTK30:RTL30"/>
    <mergeCell ref="RTP30:RTQ30"/>
    <mergeCell ref="SFI30:SFJ30"/>
    <mergeCell ref="SFN30:SFO30"/>
    <mergeCell ref="SFS30:SFT30"/>
    <mergeCell ref="SFX30:SFY30"/>
    <mergeCell ref="SGC30:SGD30"/>
    <mergeCell ref="SEJ30:SEK30"/>
    <mergeCell ref="SEO30:SEP30"/>
    <mergeCell ref="SET30:SEU30"/>
    <mergeCell ref="SEY30:SEZ30"/>
    <mergeCell ref="SFD30:SFE30"/>
    <mergeCell ref="SDK30:SDL30"/>
    <mergeCell ref="SDP30:SDQ30"/>
    <mergeCell ref="SDU30:SDV30"/>
    <mergeCell ref="SDZ30:SEA30"/>
    <mergeCell ref="SEE30:SEF30"/>
    <mergeCell ref="SCL30:SCM30"/>
    <mergeCell ref="SCQ30:SCR30"/>
    <mergeCell ref="SCV30:SCW30"/>
    <mergeCell ref="SDA30:SDB30"/>
    <mergeCell ref="SDF30:SDG30"/>
    <mergeCell ref="SBM30:SBN30"/>
    <mergeCell ref="SBR30:SBS30"/>
    <mergeCell ref="SBW30:SBX30"/>
    <mergeCell ref="SCB30:SCC30"/>
    <mergeCell ref="SCG30:SCH30"/>
    <mergeCell ref="SAN30:SAO30"/>
    <mergeCell ref="SAS30:SAT30"/>
    <mergeCell ref="SAX30:SAY30"/>
    <mergeCell ref="SBC30:SBD30"/>
    <mergeCell ref="SBH30:SBI30"/>
    <mergeCell ref="RZO30:RZP30"/>
    <mergeCell ref="RZT30:RZU30"/>
    <mergeCell ref="RZY30:RZZ30"/>
    <mergeCell ref="SAD30:SAE30"/>
    <mergeCell ref="SAI30:SAJ30"/>
    <mergeCell ref="SMB30:SMC30"/>
    <mergeCell ref="SMG30:SMH30"/>
    <mergeCell ref="SML30:SMM30"/>
    <mergeCell ref="SMQ30:SMR30"/>
    <mergeCell ref="SMV30:SMW30"/>
    <mergeCell ref="SLC30:SLD30"/>
    <mergeCell ref="SLH30:SLI30"/>
    <mergeCell ref="SLM30:SLN30"/>
    <mergeCell ref="SLR30:SLS30"/>
    <mergeCell ref="SLW30:SLX30"/>
    <mergeCell ref="SKD30:SKE30"/>
    <mergeCell ref="SKI30:SKJ30"/>
    <mergeCell ref="SKN30:SKO30"/>
    <mergeCell ref="SKS30:SKT30"/>
    <mergeCell ref="SKX30:SKY30"/>
    <mergeCell ref="SJE30:SJF30"/>
    <mergeCell ref="SJJ30:SJK30"/>
    <mergeCell ref="SJO30:SJP30"/>
    <mergeCell ref="SJT30:SJU30"/>
    <mergeCell ref="SJY30:SJZ30"/>
    <mergeCell ref="SIF30:SIG30"/>
    <mergeCell ref="SIK30:SIL30"/>
    <mergeCell ref="SIP30:SIQ30"/>
    <mergeCell ref="SIU30:SIV30"/>
    <mergeCell ref="SIZ30:SJA30"/>
    <mergeCell ref="SHG30:SHH30"/>
    <mergeCell ref="SHL30:SHM30"/>
    <mergeCell ref="SHQ30:SHR30"/>
    <mergeCell ref="SHV30:SHW30"/>
    <mergeCell ref="SIA30:SIB30"/>
    <mergeCell ref="SGH30:SGI30"/>
    <mergeCell ref="SGM30:SGN30"/>
    <mergeCell ref="SGR30:SGS30"/>
    <mergeCell ref="SGW30:SGX30"/>
    <mergeCell ref="SHB30:SHC30"/>
    <mergeCell ref="SSU30:SSV30"/>
    <mergeCell ref="SSZ30:STA30"/>
    <mergeCell ref="STE30:STF30"/>
    <mergeCell ref="STJ30:STK30"/>
    <mergeCell ref="STO30:STP30"/>
    <mergeCell ref="SRV30:SRW30"/>
    <mergeCell ref="SSA30:SSB30"/>
    <mergeCell ref="SSF30:SSG30"/>
    <mergeCell ref="SSK30:SSL30"/>
    <mergeCell ref="SSP30:SSQ30"/>
    <mergeCell ref="SQW30:SQX30"/>
    <mergeCell ref="SRB30:SRC30"/>
    <mergeCell ref="SRG30:SRH30"/>
    <mergeCell ref="SRL30:SRM30"/>
    <mergeCell ref="SRQ30:SRR30"/>
    <mergeCell ref="SPX30:SPY30"/>
    <mergeCell ref="SQC30:SQD30"/>
    <mergeCell ref="SQH30:SQI30"/>
    <mergeCell ref="SQM30:SQN30"/>
    <mergeCell ref="SQR30:SQS30"/>
    <mergeCell ref="SOY30:SOZ30"/>
    <mergeCell ref="SPD30:SPE30"/>
    <mergeCell ref="SPI30:SPJ30"/>
    <mergeCell ref="SPN30:SPO30"/>
    <mergeCell ref="SPS30:SPT30"/>
    <mergeCell ref="SNZ30:SOA30"/>
    <mergeCell ref="SOE30:SOF30"/>
    <mergeCell ref="SOJ30:SOK30"/>
    <mergeCell ref="SOO30:SOP30"/>
    <mergeCell ref="SOT30:SOU30"/>
    <mergeCell ref="SNA30:SNB30"/>
    <mergeCell ref="SNF30:SNG30"/>
    <mergeCell ref="SNK30:SNL30"/>
    <mergeCell ref="SNP30:SNQ30"/>
    <mergeCell ref="SNU30:SNV30"/>
    <mergeCell ref="SZN30:SZO30"/>
    <mergeCell ref="SZS30:SZT30"/>
    <mergeCell ref="SZX30:SZY30"/>
    <mergeCell ref="TAC30:TAD30"/>
    <mergeCell ref="TAH30:TAI30"/>
    <mergeCell ref="SYO30:SYP30"/>
    <mergeCell ref="SYT30:SYU30"/>
    <mergeCell ref="SYY30:SYZ30"/>
    <mergeCell ref="SZD30:SZE30"/>
    <mergeCell ref="SZI30:SZJ30"/>
    <mergeCell ref="SXP30:SXQ30"/>
    <mergeCell ref="SXU30:SXV30"/>
    <mergeCell ref="SXZ30:SYA30"/>
    <mergeCell ref="SYE30:SYF30"/>
    <mergeCell ref="SYJ30:SYK30"/>
    <mergeCell ref="SWQ30:SWR30"/>
    <mergeCell ref="SWV30:SWW30"/>
    <mergeCell ref="SXA30:SXB30"/>
    <mergeCell ref="SXF30:SXG30"/>
    <mergeCell ref="SXK30:SXL30"/>
    <mergeCell ref="SVR30:SVS30"/>
    <mergeCell ref="SVW30:SVX30"/>
    <mergeCell ref="SWB30:SWC30"/>
    <mergeCell ref="SWG30:SWH30"/>
    <mergeCell ref="SWL30:SWM30"/>
    <mergeCell ref="SUS30:SUT30"/>
    <mergeCell ref="SUX30:SUY30"/>
    <mergeCell ref="SVC30:SVD30"/>
    <mergeCell ref="SVH30:SVI30"/>
    <mergeCell ref="SVM30:SVN30"/>
    <mergeCell ref="STT30:STU30"/>
    <mergeCell ref="STY30:STZ30"/>
    <mergeCell ref="SUD30:SUE30"/>
    <mergeCell ref="SUI30:SUJ30"/>
    <mergeCell ref="SUN30:SUO30"/>
    <mergeCell ref="TGG30:TGH30"/>
    <mergeCell ref="TGL30:TGM30"/>
    <mergeCell ref="TGQ30:TGR30"/>
    <mergeCell ref="TGV30:TGW30"/>
    <mergeCell ref="THA30:THB30"/>
    <mergeCell ref="TFH30:TFI30"/>
    <mergeCell ref="TFM30:TFN30"/>
    <mergeCell ref="TFR30:TFS30"/>
    <mergeCell ref="TFW30:TFX30"/>
    <mergeCell ref="TGB30:TGC30"/>
    <mergeCell ref="TEI30:TEJ30"/>
    <mergeCell ref="TEN30:TEO30"/>
    <mergeCell ref="TES30:TET30"/>
    <mergeCell ref="TEX30:TEY30"/>
    <mergeCell ref="TFC30:TFD30"/>
    <mergeCell ref="TDJ30:TDK30"/>
    <mergeCell ref="TDO30:TDP30"/>
    <mergeCell ref="TDT30:TDU30"/>
    <mergeCell ref="TDY30:TDZ30"/>
    <mergeCell ref="TED30:TEE30"/>
    <mergeCell ref="TCK30:TCL30"/>
    <mergeCell ref="TCP30:TCQ30"/>
    <mergeCell ref="TCU30:TCV30"/>
    <mergeCell ref="TCZ30:TDA30"/>
    <mergeCell ref="TDE30:TDF30"/>
    <mergeCell ref="TBL30:TBM30"/>
    <mergeCell ref="TBQ30:TBR30"/>
    <mergeCell ref="TBV30:TBW30"/>
    <mergeCell ref="TCA30:TCB30"/>
    <mergeCell ref="TCF30:TCG30"/>
    <mergeCell ref="TAM30:TAN30"/>
    <mergeCell ref="TAR30:TAS30"/>
    <mergeCell ref="TAW30:TAX30"/>
    <mergeCell ref="TBB30:TBC30"/>
    <mergeCell ref="TBG30:TBH30"/>
    <mergeCell ref="TMZ30:TNA30"/>
    <mergeCell ref="TNE30:TNF30"/>
    <mergeCell ref="TNJ30:TNK30"/>
    <mergeCell ref="TNO30:TNP30"/>
    <mergeCell ref="TNT30:TNU30"/>
    <mergeCell ref="TMA30:TMB30"/>
    <mergeCell ref="TMF30:TMG30"/>
    <mergeCell ref="TMK30:TML30"/>
    <mergeCell ref="TMP30:TMQ30"/>
    <mergeCell ref="TMU30:TMV30"/>
    <mergeCell ref="TLB30:TLC30"/>
    <mergeCell ref="TLG30:TLH30"/>
    <mergeCell ref="TLL30:TLM30"/>
    <mergeCell ref="TLQ30:TLR30"/>
    <mergeCell ref="TLV30:TLW30"/>
    <mergeCell ref="TKC30:TKD30"/>
    <mergeCell ref="TKH30:TKI30"/>
    <mergeCell ref="TKM30:TKN30"/>
    <mergeCell ref="TKR30:TKS30"/>
    <mergeCell ref="TKW30:TKX30"/>
    <mergeCell ref="TJD30:TJE30"/>
    <mergeCell ref="TJI30:TJJ30"/>
    <mergeCell ref="TJN30:TJO30"/>
    <mergeCell ref="TJS30:TJT30"/>
    <mergeCell ref="TJX30:TJY30"/>
    <mergeCell ref="TIE30:TIF30"/>
    <mergeCell ref="TIJ30:TIK30"/>
    <mergeCell ref="TIO30:TIP30"/>
    <mergeCell ref="TIT30:TIU30"/>
    <mergeCell ref="TIY30:TIZ30"/>
    <mergeCell ref="THF30:THG30"/>
    <mergeCell ref="THK30:THL30"/>
    <mergeCell ref="THP30:THQ30"/>
    <mergeCell ref="THU30:THV30"/>
    <mergeCell ref="THZ30:TIA30"/>
    <mergeCell ref="TTS30:TTT30"/>
    <mergeCell ref="TTX30:TTY30"/>
    <mergeCell ref="TUC30:TUD30"/>
    <mergeCell ref="TUH30:TUI30"/>
    <mergeCell ref="TUM30:TUN30"/>
    <mergeCell ref="TST30:TSU30"/>
    <mergeCell ref="TSY30:TSZ30"/>
    <mergeCell ref="TTD30:TTE30"/>
    <mergeCell ref="TTI30:TTJ30"/>
    <mergeCell ref="TTN30:TTO30"/>
    <mergeCell ref="TRU30:TRV30"/>
    <mergeCell ref="TRZ30:TSA30"/>
    <mergeCell ref="TSE30:TSF30"/>
    <mergeCell ref="TSJ30:TSK30"/>
    <mergeCell ref="TSO30:TSP30"/>
    <mergeCell ref="TQV30:TQW30"/>
    <mergeCell ref="TRA30:TRB30"/>
    <mergeCell ref="TRF30:TRG30"/>
    <mergeCell ref="TRK30:TRL30"/>
    <mergeCell ref="TRP30:TRQ30"/>
    <mergeCell ref="TPW30:TPX30"/>
    <mergeCell ref="TQB30:TQC30"/>
    <mergeCell ref="TQG30:TQH30"/>
    <mergeCell ref="TQL30:TQM30"/>
    <mergeCell ref="TQQ30:TQR30"/>
    <mergeCell ref="TOX30:TOY30"/>
    <mergeCell ref="TPC30:TPD30"/>
    <mergeCell ref="TPH30:TPI30"/>
    <mergeCell ref="TPM30:TPN30"/>
    <mergeCell ref="TPR30:TPS30"/>
    <mergeCell ref="TNY30:TNZ30"/>
    <mergeCell ref="TOD30:TOE30"/>
    <mergeCell ref="TOI30:TOJ30"/>
    <mergeCell ref="TON30:TOO30"/>
    <mergeCell ref="TOS30:TOT30"/>
    <mergeCell ref="UAL30:UAM30"/>
    <mergeCell ref="UAQ30:UAR30"/>
    <mergeCell ref="UAV30:UAW30"/>
    <mergeCell ref="UBA30:UBB30"/>
    <mergeCell ref="UBF30:UBG30"/>
    <mergeCell ref="TZM30:TZN30"/>
    <mergeCell ref="TZR30:TZS30"/>
    <mergeCell ref="TZW30:TZX30"/>
    <mergeCell ref="UAB30:UAC30"/>
    <mergeCell ref="UAG30:UAH30"/>
    <mergeCell ref="TYN30:TYO30"/>
    <mergeCell ref="TYS30:TYT30"/>
    <mergeCell ref="TYX30:TYY30"/>
    <mergeCell ref="TZC30:TZD30"/>
    <mergeCell ref="TZH30:TZI30"/>
    <mergeCell ref="TXO30:TXP30"/>
    <mergeCell ref="TXT30:TXU30"/>
    <mergeCell ref="TXY30:TXZ30"/>
    <mergeCell ref="TYD30:TYE30"/>
    <mergeCell ref="TYI30:TYJ30"/>
    <mergeCell ref="TWP30:TWQ30"/>
    <mergeCell ref="TWU30:TWV30"/>
    <mergeCell ref="TWZ30:TXA30"/>
    <mergeCell ref="TXE30:TXF30"/>
    <mergeCell ref="TXJ30:TXK30"/>
    <mergeCell ref="TVQ30:TVR30"/>
    <mergeCell ref="TVV30:TVW30"/>
    <mergeCell ref="TWA30:TWB30"/>
    <mergeCell ref="TWF30:TWG30"/>
    <mergeCell ref="TWK30:TWL30"/>
    <mergeCell ref="TUR30:TUS30"/>
    <mergeCell ref="TUW30:TUX30"/>
    <mergeCell ref="TVB30:TVC30"/>
    <mergeCell ref="TVG30:TVH30"/>
    <mergeCell ref="TVL30:TVM30"/>
    <mergeCell ref="UHE30:UHF30"/>
    <mergeCell ref="UHJ30:UHK30"/>
    <mergeCell ref="UHO30:UHP30"/>
    <mergeCell ref="UHT30:UHU30"/>
    <mergeCell ref="UHY30:UHZ30"/>
    <mergeCell ref="UGF30:UGG30"/>
    <mergeCell ref="UGK30:UGL30"/>
    <mergeCell ref="UGP30:UGQ30"/>
    <mergeCell ref="UGU30:UGV30"/>
    <mergeCell ref="UGZ30:UHA30"/>
    <mergeCell ref="UFG30:UFH30"/>
    <mergeCell ref="UFL30:UFM30"/>
    <mergeCell ref="UFQ30:UFR30"/>
    <mergeCell ref="UFV30:UFW30"/>
    <mergeCell ref="UGA30:UGB30"/>
    <mergeCell ref="UEH30:UEI30"/>
    <mergeCell ref="UEM30:UEN30"/>
    <mergeCell ref="UER30:UES30"/>
    <mergeCell ref="UEW30:UEX30"/>
    <mergeCell ref="UFB30:UFC30"/>
    <mergeCell ref="UDI30:UDJ30"/>
    <mergeCell ref="UDN30:UDO30"/>
    <mergeCell ref="UDS30:UDT30"/>
    <mergeCell ref="UDX30:UDY30"/>
    <mergeCell ref="UEC30:UED30"/>
    <mergeCell ref="UCJ30:UCK30"/>
    <mergeCell ref="UCO30:UCP30"/>
    <mergeCell ref="UCT30:UCU30"/>
    <mergeCell ref="UCY30:UCZ30"/>
    <mergeCell ref="UDD30:UDE30"/>
    <mergeCell ref="UBK30:UBL30"/>
    <mergeCell ref="UBP30:UBQ30"/>
    <mergeCell ref="UBU30:UBV30"/>
    <mergeCell ref="UBZ30:UCA30"/>
    <mergeCell ref="UCE30:UCF30"/>
    <mergeCell ref="UNX30:UNY30"/>
    <mergeCell ref="UOC30:UOD30"/>
    <mergeCell ref="UOH30:UOI30"/>
    <mergeCell ref="UOM30:UON30"/>
    <mergeCell ref="UOR30:UOS30"/>
    <mergeCell ref="UMY30:UMZ30"/>
    <mergeCell ref="UND30:UNE30"/>
    <mergeCell ref="UNI30:UNJ30"/>
    <mergeCell ref="UNN30:UNO30"/>
    <mergeCell ref="UNS30:UNT30"/>
    <mergeCell ref="ULZ30:UMA30"/>
    <mergeCell ref="UME30:UMF30"/>
    <mergeCell ref="UMJ30:UMK30"/>
    <mergeCell ref="UMO30:UMP30"/>
    <mergeCell ref="UMT30:UMU30"/>
    <mergeCell ref="ULA30:ULB30"/>
    <mergeCell ref="ULF30:ULG30"/>
    <mergeCell ref="ULK30:ULL30"/>
    <mergeCell ref="ULP30:ULQ30"/>
    <mergeCell ref="ULU30:ULV30"/>
    <mergeCell ref="UKB30:UKC30"/>
    <mergeCell ref="UKG30:UKH30"/>
    <mergeCell ref="UKL30:UKM30"/>
    <mergeCell ref="UKQ30:UKR30"/>
    <mergeCell ref="UKV30:UKW30"/>
    <mergeCell ref="UJC30:UJD30"/>
    <mergeCell ref="UJH30:UJI30"/>
    <mergeCell ref="UJM30:UJN30"/>
    <mergeCell ref="UJR30:UJS30"/>
    <mergeCell ref="UJW30:UJX30"/>
    <mergeCell ref="UID30:UIE30"/>
    <mergeCell ref="UII30:UIJ30"/>
    <mergeCell ref="UIN30:UIO30"/>
    <mergeCell ref="UIS30:UIT30"/>
    <mergeCell ref="UIX30:UIY30"/>
    <mergeCell ref="UUQ30:UUR30"/>
    <mergeCell ref="UUV30:UUW30"/>
    <mergeCell ref="UVA30:UVB30"/>
    <mergeCell ref="UVF30:UVG30"/>
    <mergeCell ref="UVK30:UVL30"/>
    <mergeCell ref="UTR30:UTS30"/>
    <mergeCell ref="UTW30:UTX30"/>
    <mergeCell ref="UUB30:UUC30"/>
    <mergeCell ref="UUG30:UUH30"/>
    <mergeCell ref="UUL30:UUM30"/>
    <mergeCell ref="USS30:UST30"/>
    <mergeCell ref="USX30:USY30"/>
    <mergeCell ref="UTC30:UTD30"/>
    <mergeCell ref="UTH30:UTI30"/>
    <mergeCell ref="UTM30:UTN30"/>
    <mergeCell ref="URT30:URU30"/>
    <mergeCell ref="URY30:URZ30"/>
    <mergeCell ref="USD30:USE30"/>
    <mergeCell ref="USI30:USJ30"/>
    <mergeCell ref="USN30:USO30"/>
    <mergeCell ref="UQU30:UQV30"/>
    <mergeCell ref="UQZ30:URA30"/>
    <mergeCell ref="URE30:URF30"/>
    <mergeCell ref="URJ30:URK30"/>
    <mergeCell ref="URO30:URP30"/>
    <mergeCell ref="UPV30:UPW30"/>
    <mergeCell ref="UQA30:UQB30"/>
    <mergeCell ref="UQF30:UQG30"/>
    <mergeCell ref="UQK30:UQL30"/>
    <mergeCell ref="UQP30:UQQ30"/>
    <mergeCell ref="UOW30:UOX30"/>
    <mergeCell ref="UPB30:UPC30"/>
    <mergeCell ref="UPG30:UPH30"/>
    <mergeCell ref="UPL30:UPM30"/>
    <mergeCell ref="UPQ30:UPR30"/>
    <mergeCell ref="VBJ30:VBK30"/>
    <mergeCell ref="VBO30:VBP30"/>
    <mergeCell ref="VBT30:VBU30"/>
    <mergeCell ref="VBY30:VBZ30"/>
    <mergeCell ref="VCD30:VCE30"/>
    <mergeCell ref="VAK30:VAL30"/>
    <mergeCell ref="VAP30:VAQ30"/>
    <mergeCell ref="VAU30:VAV30"/>
    <mergeCell ref="VAZ30:VBA30"/>
    <mergeCell ref="VBE30:VBF30"/>
    <mergeCell ref="UZL30:UZM30"/>
    <mergeCell ref="UZQ30:UZR30"/>
    <mergeCell ref="UZV30:UZW30"/>
    <mergeCell ref="VAA30:VAB30"/>
    <mergeCell ref="VAF30:VAG30"/>
    <mergeCell ref="UYM30:UYN30"/>
    <mergeCell ref="UYR30:UYS30"/>
    <mergeCell ref="UYW30:UYX30"/>
    <mergeCell ref="UZB30:UZC30"/>
    <mergeCell ref="UZG30:UZH30"/>
    <mergeCell ref="UXN30:UXO30"/>
    <mergeCell ref="UXS30:UXT30"/>
    <mergeCell ref="UXX30:UXY30"/>
    <mergeCell ref="UYC30:UYD30"/>
    <mergeCell ref="UYH30:UYI30"/>
    <mergeCell ref="UWO30:UWP30"/>
    <mergeCell ref="UWT30:UWU30"/>
    <mergeCell ref="UWY30:UWZ30"/>
    <mergeCell ref="UXD30:UXE30"/>
    <mergeCell ref="UXI30:UXJ30"/>
    <mergeCell ref="UVP30:UVQ30"/>
    <mergeCell ref="UVU30:UVV30"/>
    <mergeCell ref="UVZ30:UWA30"/>
    <mergeCell ref="UWE30:UWF30"/>
    <mergeCell ref="UWJ30:UWK30"/>
    <mergeCell ref="VIC30:VID30"/>
    <mergeCell ref="VIH30:VII30"/>
    <mergeCell ref="VIM30:VIN30"/>
    <mergeCell ref="VIR30:VIS30"/>
    <mergeCell ref="VIW30:VIX30"/>
    <mergeCell ref="VHD30:VHE30"/>
    <mergeCell ref="VHI30:VHJ30"/>
    <mergeCell ref="VHN30:VHO30"/>
    <mergeCell ref="VHS30:VHT30"/>
    <mergeCell ref="VHX30:VHY30"/>
    <mergeCell ref="VGE30:VGF30"/>
    <mergeCell ref="VGJ30:VGK30"/>
    <mergeCell ref="VGO30:VGP30"/>
    <mergeCell ref="VGT30:VGU30"/>
    <mergeCell ref="VGY30:VGZ30"/>
    <mergeCell ref="VFF30:VFG30"/>
    <mergeCell ref="VFK30:VFL30"/>
    <mergeCell ref="VFP30:VFQ30"/>
    <mergeCell ref="VFU30:VFV30"/>
    <mergeCell ref="VFZ30:VGA30"/>
    <mergeCell ref="VEG30:VEH30"/>
    <mergeCell ref="VEL30:VEM30"/>
    <mergeCell ref="VEQ30:VER30"/>
    <mergeCell ref="VEV30:VEW30"/>
    <mergeCell ref="VFA30:VFB30"/>
    <mergeCell ref="VDH30:VDI30"/>
    <mergeCell ref="VDM30:VDN30"/>
    <mergeCell ref="VDR30:VDS30"/>
    <mergeCell ref="VDW30:VDX30"/>
    <mergeCell ref="VEB30:VEC30"/>
    <mergeCell ref="VCI30:VCJ30"/>
    <mergeCell ref="VCN30:VCO30"/>
    <mergeCell ref="VCS30:VCT30"/>
    <mergeCell ref="VCX30:VCY30"/>
    <mergeCell ref="VDC30:VDD30"/>
    <mergeCell ref="VOV30:VOW30"/>
    <mergeCell ref="VPA30:VPB30"/>
    <mergeCell ref="VPF30:VPG30"/>
    <mergeCell ref="VPK30:VPL30"/>
    <mergeCell ref="VPP30:VPQ30"/>
    <mergeCell ref="VNW30:VNX30"/>
    <mergeCell ref="VOB30:VOC30"/>
    <mergeCell ref="VOG30:VOH30"/>
    <mergeCell ref="VOL30:VOM30"/>
    <mergeCell ref="VOQ30:VOR30"/>
    <mergeCell ref="VMX30:VMY30"/>
    <mergeCell ref="VNC30:VND30"/>
    <mergeCell ref="VNH30:VNI30"/>
    <mergeCell ref="VNM30:VNN30"/>
    <mergeCell ref="VNR30:VNS30"/>
    <mergeCell ref="VLY30:VLZ30"/>
    <mergeCell ref="VMD30:VME30"/>
    <mergeCell ref="VMI30:VMJ30"/>
    <mergeCell ref="VMN30:VMO30"/>
    <mergeCell ref="VMS30:VMT30"/>
    <mergeCell ref="VKZ30:VLA30"/>
    <mergeCell ref="VLE30:VLF30"/>
    <mergeCell ref="VLJ30:VLK30"/>
    <mergeCell ref="VLO30:VLP30"/>
    <mergeCell ref="VLT30:VLU30"/>
    <mergeCell ref="VKA30:VKB30"/>
    <mergeCell ref="VKF30:VKG30"/>
    <mergeCell ref="VKK30:VKL30"/>
    <mergeCell ref="VKP30:VKQ30"/>
    <mergeCell ref="VKU30:VKV30"/>
    <mergeCell ref="VJB30:VJC30"/>
    <mergeCell ref="VJG30:VJH30"/>
    <mergeCell ref="VJL30:VJM30"/>
    <mergeCell ref="VJQ30:VJR30"/>
    <mergeCell ref="VJV30:VJW30"/>
    <mergeCell ref="VVO30:VVP30"/>
    <mergeCell ref="VVT30:VVU30"/>
    <mergeCell ref="VVY30:VVZ30"/>
    <mergeCell ref="VWD30:VWE30"/>
    <mergeCell ref="VWI30:VWJ30"/>
    <mergeCell ref="VUP30:VUQ30"/>
    <mergeCell ref="VUU30:VUV30"/>
    <mergeCell ref="VUZ30:VVA30"/>
    <mergeCell ref="VVE30:VVF30"/>
    <mergeCell ref="VVJ30:VVK30"/>
    <mergeCell ref="VTQ30:VTR30"/>
    <mergeCell ref="VTV30:VTW30"/>
    <mergeCell ref="VUA30:VUB30"/>
    <mergeCell ref="VUF30:VUG30"/>
    <mergeCell ref="VUK30:VUL30"/>
    <mergeCell ref="VSR30:VSS30"/>
    <mergeCell ref="VSW30:VSX30"/>
    <mergeCell ref="VTB30:VTC30"/>
    <mergeCell ref="VTG30:VTH30"/>
    <mergeCell ref="VTL30:VTM30"/>
    <mergeCell ref="VRS30:VRT30"/>
    <mergeCell ref="VRX30:VRY30"/>
    <mergeCell ref="VSC30:VSD30"/>
    <mergeCell ref="VSH30:VSI30"/>
    <mergeCell ref="VSM30:VSN30"/>
    <mergeCell ref="VQT30:VQU30"/>
    <mergeCell ref="VQY30:VQZ30"/>
    <mergeCell ref="VRD30:VRE30"/>
    <mergeCell ref="VRI30:VRJ30"/>
    <mergeCell ref="VRN30:VRO30"/>
    <mergeCell ref="VPU30:VPV30"/>
    <mergeCell ref="VPZ30:VQA30"/>
    <mergeCell ref="VQE30:VQF30"/>
    <mergeCell ref="VQJ30:VQK30"/>
    <mergeCell ref="VQO30:VQP30"/>
    <mergeCell ref="WCH30:WCI30"/>
    <mergeCell ref="WCM30:WCN30"/>
    <mergeCell ref="WCR30:WCS30"/>
    <mergeCell ref="WCW30:WCX30"/>
    <mergeCell ref="WDB30:WDC30"/>
    <mergeCell ref="WBI30:WBJ30"/>
    <mergeCell ref="WBN30:WBO30"/>
    <mergeCell ref="WBS30:WBT30"/>
    <mergeCell ref="WBX30:WBY30"/>
    <mergeCell ref="WCC30:WCD30"/>
    <mergeCell ref="WAJ30:WAK30"/>
    <mergeCell ref="WAO30:WAP30"/>
    <mergeCell ref="WAT30:WAU30"/>
    <mergeCell ref="WAY30:WAZ30"/>
    <mergeCell ref="WBD30:WBE30"/>
    <mergeCell ref="VZK30:VZL30"/>
    <mergeCell ref="VZP30:VZQ30"/>
    <mergeCell ref="VZU30:VZV30"/>
    <mergeCell ref="VZZ30:WAA30"/>
    <mergeCell ref="WAE30:WAF30"/>
    <mergeCell ref="VYL30:VYM30"/>
    <mergeCell ref="VYQ30:VYR30"/>
    <mergeCell ref="VYV30:VYW30"/>
    <mergeCell ref="VZA30:VZB30"/>
    <mergeCell ref="VZF30:VZG30"/>
    <mergeCell ref="VXM30:VXN30"/>
    <mergeCell ref="VXR30:VXS30"/>
    <mergeCell ref="VXW30:VXX30"/>
    <mergeCell ref="VYB30:VYC30"/>
    <mergeCell ref="VYG30:VYH30"/>
    <mergeCell ref="VWN30:VWO30"/>
    <mergeCell ref="VWS30:VWT30"/>
    <mergeCell ref="VWX30:VWY30"/>
    <mergeCell ref="VXC30:VXD30"/>
    <mergeCell ref="VXH30:VXI30"/>
    <mergeCell ref="WJA30:WJB30"/>
    <mergeCell ref="WJF30:WJG30"/>
    <mergeCell ref="WJK30:WJL30"/>
    <mergeCell ref="WJP30:WJQ30"/>
    <mergeCell ref="WJU30:WJV30"/>
    <mergeCell ref="WIB30:WIC30"/>
    <mergeCell ref="WIG30:WIH30"/>
    <mergeCell ref="WIL30:WIM30"/>
    <mergeCell ref="WIQ30:WIR30"/>
    <mergeCell ref="WIV30:WIW30"/>
    <mergeCell ref="WHC30:WHD30"/>
    <mergeCell ref="WHH30:WHI30"/>
    <mergeCell ref="WHM30:WHN30"/>
    <mergeCell ref="WHR30:WHS30"/>
    <mergeCell ref="WHW30:WHX30"/>
    <mergeCell ref="WGD30:WGE30"/>
    <mergeCell ref="WGI30:WGJ30"/>
    <mergeCell ref="WGN30:WGO30"/>
    <mergeCell ref="WGS30:WGT30"/>
    <mergeCell ref="WGX30:WGY30"/>
    <mergeCell ref="WFE30:WFF30"/>
    <mergeCell ref="WFJ30:WFK30"/>
    <mergeCell ref="WFO30:WFP30"/>
    <mergeCell ref="WFT30:WFU30"/>
    <mergeCell ref="WFY30:WFZ30"/>
    <mergeCell ref="WEF30:WEG30"/>
    <mergeCell ref="WEK30:WEL30"/>
    <mergeCell ref="WEP30:WEQ30"/>
    <mergeCell ref="WEU30:WEV30"/>
    <mergeCell ref="WEZ30:WFA30"/>
    <mergeCell ref="WDG30:WDH30"/>
    <mergeCell ref="WDL30:WDM30"/>
    <mergeCell ref="WDQ30:WDR30"/>
    <mergeCell ref="WDV30:WDW30"/>
    <mergeCell ref="WEA30:WEB30"/>
    <mergeCell ref="WPT30:WPU30"/>
    <mergeCell ref="WPY30:WPZ30"/>
    <mergeCell ref="WQD30:WQE30"/>
    <mergeCell ref="WQI30:WQJ30"/>
    <mergeCell ref="WQN30:WQO30"/>
    <mergeCell ref="WOU30:WOV30"/>
    <mergeCell ref="WOZ30:WPA30"/>
    <mergeCell ref="WPE30:WPF30"/>
    <mergeCell ref="WPJ30:WPK30"/>
    <mergeCell ref="WPO30:WPP30"/>
    <mergeCell ref="WNV30:WNW30"/>
    <mergeCell ref="WOA30:WOB30"/>
    <mergeCell ref="WOF30:WOG30"/>
    <mergeCell ref="WOK30:WOL30"/>
    <mergeCell ref="WOP30:WOQ30"/>
    <mergeCell ref="WMW30:WMX30"/>
    <mergeCell ref="WNB30:WNC30"/>
    <mergeCell ref="WNG30:WNH30"/>
    <mergeCell ref="WNL30:WNM30"/>
    <mergeCell ref="WNQ30:WNR30"/>
    <mergeCell ref="WLX30:WLY30"/>
    <mergeCell ref="WMC30:WMD30"/>
    <mergeCell ref="WMH30:WMI30"/>
    <mergeCell ref="WMM30:WMN30"/>
    <mergeCell ref="WMR30:WMS30"/>
    <mergeCell ref="WKY30:WKZ30"/>
    <mergeCell ref="WLD30:WLE30"/>
    <mergeCell ref="WLI30:WLJ30"/>
    <mergeCell ref="WLN30:WLO30"/>
    <mergeCell ref="WLS30:WLT30"/>
    <mergeCell ref="WJZ30:WKA30"/>
    <mergeCell ref="WKE30:WKF30"/>
    <mergeCell ref="WKJ30:WKK30"/>
    <mergeCell ref="WKO30:WKP30"/>
    <mergeCell ref="WKT30:WKU30"/>
    <mergeCell ref="WYF30:WYG30"/>
    <mergeCell ref="WWM30:WWN30"/>
    <mergeCell ref="WWR30:WWS30"/>
    <mergeCell ref="WWW30:WWX30"/>
    <mergeCell ref="WXB30:WXC30"/>
    <mergeCell ref="WXG30:WXH30"/>
    <mergeCell ref="WVN30:WVO30"/>
    <mergeCell ref="WVS30:WVT30"/>
    <mergeCell ref="WVX30:WVY30"/>
    <mergeCell ref="WWC30:WWD30"/>
    <mergeCell ref="WWH30:WWI30"/>
    <mergeCell ref="WUO30:WUP30"/>
    <mergeCell ref="WUT30:WUU30"/>
    <mergeCell ref="WUY30:WUZ30"/>
    <mergeCell ref="WVD30:WVE30"/>
    <mergeCell ref="WVI30:WVJ30"/>
    <mergeCell ref="WTP30:WTQ30"/>
    <mergeCell ref="WTU30:WTV30"/>
    <mergeCell ref="WTZ30:WUA30"/>
    <mergeCell ref="WUE30:WUF30"/>
    <mergeCell ref="WUJ30:WUK30"/>
    <mergeCell ref="WSQ30:WSR30"/>
    <mergeCell ref="WSV30:WSW30"/>
    <mergeCell ref="WTA30:WTB30"/>
    <mergeCell ref="WTF30:WTG30"/>
    <mergeCell ref="WTK30:WTL30"/>
    <mergeCell ref="WRR30:WRS30"/>
    <mergeCell ref="WRW30:WRX30"/>
    <mergeCell ref="WSB30:WSC30"/>
    <mergeCell ref="WSG30:WSH30"/>
    <mergeCell ref="WSL30:WSM30"/>
    <mergeCell ref="WQS30:WQT30"/>
    <mergeCell ref="WQX30:WQY30"/>
    <mergeCell ref="WRC30:WRD30"/>
    <mergeCell ref="WRH30:WRI30"/>
    <mergeCell ref="WRM30:WRN30"/>
    <mergeCell ref="DE31:DF31"/>
    <mergeCell ref="DJ31:DK31"/>
    <mergeCell ref="DO31:DP31"/>
    <mergeCell ref="DT31:DU31"/>
    <mergeCell ref="DY31:DZ31"/>
    <mergeCell ref="CF31:CG31"/>
    <mergeCell ref="CK31:CL31"/>
    <mergeCell ref="CP31:CQ31"/>
    <mergeCell ref="CU31:CV31"/>
    <mergeCell ref="CZ31:DA31"/>
    <mergeCell ref="BG31:BH31"/>
    <mergeCell ref="BL31:BM31"/>
    <mergeCell ref="BQ31:BR31"/>
    <mergeCell ref="BV31:BW31"/>
    <mergeCell ref="CA31:CB31"/>
    <mergeCell ref="AH31:AI31"/>
    <mergeCell ref="AM31:AN31"/>
    <mergeCell ref="AR31:AS31"/>
    <mergeCell ref="AW31:AX31"/>
    <mergeCell ref="BB31:BC31"/>
    <mergeCell ref="I31:J31"/>
    <mergeCell ref="N31:O31"/>
    <mergeCell ref="S31:T31"/>
    <mergeCell ref="X31:Y31"/>
    <mergeCell ref="AC31:AD31"/>
    <mergeCell ref="XEE30:XEF30"/>
    <mergeCell ref="XEJ30:XEK30"/>
    <mergeCell ref="XEO30:XEP30"/>
    <mergeCell ref="XET30:XEU30"/>
    <mergeCell ref="XEY30:XEZ30"/>
    <mergeCell ref="XDF30:XDG30"/>
    <mergeCell ref="XDK30:XDL30"/>
    <mergeCell ref="XDP30:XDQ30"/>
    <mergeCell ref="XDU30:XDV30"/>
    <mergeCell ref="XDZ30:XEA30"/>
    <mergeCell ref="XCG30:XCH30"/>
    <mergeCell ref="XCL30:XCM30"/>
    <mergeCell ref="XCQ30:XCR30"/>
    <mergeCell ref="XCV30:XCW30"/>
    <mergeCell ref="XDA30:XDB30"/>
    <mergeCell ref="XBH30:XBI30"/>
    <mergeCell ref="XBM30:XBN30"/>
    <mergeCell ref="XBR30:XBS30"/>
    <mergeCell ref="XBW30:XBX30"/>
    <mergeCell ref="XCB30:XCC30"/>
    <mergeCell ref="XAI30:XAJ30"/>
    <mergeCell ref="XAN30:XAO30"/>
    <mergeCell ref="XAS30:XAT30"/>
    <mergeCell ref="XAX30:XAY30"/>
    <mergeCell ref="XBC30:XBD30"/>
    <mergeCell ref="WZJ30:WZK30"/>
    <mergeCell ref="WZO30:WZP30"/>
    <mergeCell ref="WZT30:WZU30"/>
    <mergeCell ref="WZY30:WZZ30"/>
    <mergeCell ref="XAD30:XAE30"/>
    <mergeCell ref="WYK30:WYL30"/>
    <mergeCell ref="WYP30:WYQ30"/>
    <mergeCell ref="WYU30:WYV30"/>
    <mergeCell ref="WYZ30:WZA30"/>
    <mergeCell ref="WZE30:WZF30"/>
    <mergeCell ref="WXL30:WXM30"/>
    <mergeCell ref="WXQ30:WXR30"/>
    <mergeCell ref="WXV30:WXW30"/>
    <mergeCell ref="WYA30:WYB30"/>
    <mergeCell ref="JX31:JY31"/>
    <mergeCell ref="KC31:KD31"/>
    <mergeCell ref="KH31:KI31"/>
    <mergeCell ref="KM31:KN31"/>
    <mergeCell ref="KR31:KS31"/>
    <mergeCell ref="IY31:IZ31"/>
    <mergeCell ref="JD31:JE31"/>
    <mergeCell ref="JI31:JJ31"/>
    <mergeCell ref="JN31:JO31"/>
    <mergeCell ref="JS31:JT31"/>
    <mergeCell ref="HZ31:IA31"/>
    <mergeCell ref="IE31:IF31"/>
    <mergeCell ref="IJ31:IK31"/>
    <mergeCell ref="IO31:IP31"/>
    <mergeCell ref="IT31:IU31"/>
    <mergeCell ref="HA31:HB31"/>
    <mergeCell ref="HF31:HG31"/>
    <mergeCell ref="HK31:HL31"/>
    <mergeCell ref="HP31:HQ31"/>
    <mergeCell ref="HU31:HV31"/>
    <mergeCell ref="GB31:GC31"/>
    <mergeCell ref="GG31:GH31"/>
    <mergeCell ref="GL31:GM31"/>
    <mergeCell ref="GQ31:GR31"/>
    <mergeCell ref="GV31:GW31"/>
    <mergeCell ref="FC31:FD31"/>
    <mergeCell ref="FH31:FI31"/>
    <mergeCell ref="FM31:FN31"/>
    <mergeCell ref="FR31:FS31"/>
    <mergeCell ref="FW31:FX31"/>
    <mergeCell ref="ED31:EE31"/>
    <mergeCell ref="EI31:EJ31"/>
    <mergeCell ref="EN31:EO31"/>
    <mergeCell ref="ES31:ET31"/>
    <mergeCell ref="EX31:EY31"/>
    <mergeCell ref="QQ31:QR31"/>
    <mergeCell ref="QV31:QW31"/>
    <mergeCell ref="RA31:RB31"/>
    <mergeCell ref="RF31:RG31"/>
    <mergeCell ref="RK31:RL31"/>
    <mergeCell ref="PR31:PS31"/>
    <mergeCell ref="PW31:PX31"/>
    <mergeCell ref="QB31:QC31"/>
    <mergeCell ref="QG31:QH31"/>
    <mergeCell ref="QL31:QM31"/>
    <mergeCell ref="OS31:OT31"/>
    <mergeCell ref="OX31:OY31"/>
    <mergeCell ref="PC31:PD31"/>
    <mergeCell ref="PH31:PI31"/>
    <mergeCell ref="PM31:PN31"/>
    <mergeCell ref="NT31:NU31"/>
    <mergeCell ref="NY31:NZ31"/>
    <mergeCell ref="OD31:OE31"/>
    <mergeCell ref="OI31:OJ31"/>
    <mergeCell ref="ON31:OO31"/>
    <mergeCell ref="MU31:MV31"/>
    <mergeCell ref="MZ31:NA31"/>
    <mergeCell ref="NE31:NF31"/>
    <mergeCell ref="NJ31:NK31"/>
    <mergeCell ref="NO31:NP31"/>
    <mergeCell ref="LV31:LW31"/>
    <mergeCell ref="MA31:MB31"/>
    <mergeCell ref="MF31:MG31"/>
    <mergeCell ref="MK31:ML31"/>
    <mergeCell ref="MP31:MQ31"/>
    <mergeCell ref="KW31:KX31"/>
    <mergeCell ref="LB31:LC31"/>
    <mergeCell ref="LG31:LH31"/>
    <mergeCell ref="LL31:LM31"/>
    <mergeCell ref="LQ31:LR31"/>
    <mergeCell ref="XJ31:XK31"/>
    <mergeCell ref="XO31:XP31"/>
    <mergeCell ref="XT31:XU31"/>
    <mergeCell ref="XY31:XZ31"/>
    <mergeCell ref="YD31:YE31"/>
    <mergeCell ref="WK31:WL31"/>
    <mergeCell ref="WP31:WQ31"/>
    <mergeCell ref="WU31:WV31"/>
    <mergeCell ref="WZ31:XA31"/>
    <mergeCell ref="XE31:XF31"/>
    <mergeCell ref="VL31:VM31"/>
    <mergeCell ref="VQ31:VR31"/>
    <mergeCell ref="VV31:VW31"/>
    <mergeCell ref="WA31:WB31"/>
    <mergeCell ref="WF31:WG31"/>
    <mergeCell ref="UM31:UN31"/>
    <mergeCell ref="UR31:US31"/>
    <mergeCell ref="UW31:UX31"/>
    <mergeCell ref="VB31:VC31"/>
    <mergeCell ref="VG31:VH31"/>
    <mergeCell ref="TN31:TO31"/>
    <mergeCell ref="TS31:TT31"/>
    <mergeCell ref="TX31:TY31"/>
    <mergeCell ref="UC31:UD31"/>
    <mergeCell ref="UH31:UI31"/>
    <mergeCell ref="SO31:SP31"/>
    <mergeCell ref="ST31:SU31"/>
    <mergeCell ref="SY31:SZ31"/>
    <mergeCell ref="TD31:TE31"/>
    <mergeCell ref="TI31:TJ31"/>
    <mergeCell ref="RP31:RQ31"/>
    <mergeCell ref="RU31:RV31"/>
    <mergeCell ref="RZ31:SA31"/>
    <mergeCell ref="SE31:SF31"/>
    <mergeCell ref="SJ31:SK31"/>
    <mergeCell ref="AEC31:AED31"/>
    <mergeCell ref="AEH31:AEI31"/>
    <mergeCell ref="AEM31:AEN31"/>
    <mergeCell ref="AER31:AES31"/>
    <mergeCell ref="AEW31:AEX31"/>
    <mergeCell ref="ADD31:ADE31"/>
    <mergeCell ref="ADI31:ADJ31"/>
    <mergeCell ref="ADN31:ADO31"/>
    <mergeCell ref="ADS31:ADT31"/>
    <mergeCell ref="ADX31:ADY31"/>
    <mergeCell ref="ACE31:ACF31"/>
    <mergeCell ref="ACJ31:ACK31"/>
    <mergeCell ref="ACO31:ACP31"/>
    <mergeCell ref="ACT31:ACU31"/>
    <mergeCell ref="ACY31:ACZ31"/>
    <mergeCell ref="ABF31:ABG31"/>
    <mergeCell ref="ABK31:ABL31"/>
    <mergeCell ref="ABP31:ABQ31"/>
    <mergeCell ref="ABU31:ABV31"/>
    <mergeCell ref="ABZ31:ACA31"/>
    <mergeCell ref="AAG31:AAH31"/>
    <mergeCell ref="AAL31:AAM31"/>
    <mergeCell ref="AAQ31:AAR31"/>
    <mergeCell ref="AAV31:AAW31"/>
    <mergeCell ref="ABA31:ABB31"/>
    <mergeCell ref="ZH31:ZI31"/>
    <mergeCell ref="ZM31:ZN31"/>
    <mergeCell ref="ZR31:ZS31"/>
    <mergeCell ref="ZW31:ZX31"/>
    <mergeCell ref="AAB31:AAC31"/>
    <mergeCell ref="YI31:YJ31"/>
    <mergeCell ref="YN31:YO31"/>
    <mergeCell ref="YS31:YT31"/>
    <mergeCell ref="YX31:YY31"/>
    <mergeCell ref="ZC31:ZD31"/>
    <mergeCell ref="AKV31:AKW31"/>
    <mergeCell ref="ALA31:ALB31"/>
    <mergeCell ref="ALF31:ALG31"/>
    <mergeCell ref="ALK31:ALL31"/>
    <mergeCell ref="ALP31:ALQ31"/>
    <mergeCell ref="AJW31:AJX31"/>
    <mergeCell ref="AKB31:AKC31"/>
    <mergeCell ref="AKG31:AKH31"/>
    <mergeCell ref="AKL31:AKM31"/>
    <mergeCell ref="AKQ31:AKR31"/>
    <mergeCell ref="AIX31:AIY31"/>
    <mergeCell ref="AJC31:AJD31"/>
    <mergeCell ref="AJH31:AJI31"/>
    <mergeCell ref="AJM31:AJN31"/>
    <mergeCell ref="AJR31:AJS31"/>
    <mergeCell ref="AHY31:AHZ31"/>
    <mergeCell ref="AID31:AIE31"/>
    <mergeCell ref="AII31:AIJ31"/>
    <mergeCell ref="AIN31:AIO31"/>
    <mergeCell ref="AIS31:AIT31"/>
    <mergeCell ref="AGZ31:AHA31"/>
    <mergeCell ref="AHE31:AHF31"/>
    <mergeCell ref="AHJ31:AHK31"/>
    <mergeCell ref="AHO31:AHP31"/>
    <mergeCell ref="AHT31:AHU31"/>
    <mergeCell ref="AGA31:AGB31"/>
    <mergeCell ref="AGF31:AGG31"/>
    <mergeCell ref="AGK31:AGL31"/>
    <mergeCell ref="AGP31:AGQ31"/>
    <mergeCell ref="AGU31:AGV31"/>
    <mergeCell ref="AFB31:AFC31"/>
    <mergeCell ref="AFG31:AFH31"/>
    <mergeCell ref="AFL31:AFM31"/>
    <mergeCell ref="AFQ31:AFR31"/>
    <mergeCell ref="AFV31:AFW31"/>
    <mergeCell ref="ARO31:ARP31"/>
    <mergeCell ref="ART31:ARU31"/>
    <mergeCell ref="ARY31:ARZ31"/>
    <mergeCell ref="ASD31:ASE31"/>
    <mergeCell ref="ASI31:ASJ31"/>
    <mergeCell ref="AQP31:AQQ31"/>
    <mergeCell ref="AQU31:AQV31"/>
    <mergeCell ref="AQZ31:ARA31"/>
    <mergeCell ref="ARE31:ARF31"/>
    <mergeCell ref="ARJ31:ARK31"/>
    <mergeCell ref="APQ31:APR31"/>
    <mergeCell ref="APV31:APW31"/>
    <mergeCell ref="AQA31:AQB31"/>
    <mergeCell ref="AQF31:AQG31"/>
    <mergeCell ref="AQK31:AQL31"/>
    <mergeCell ref="AOR31:AOS31"/>
    <mergeCell ref="AOW31:AOX31"/>
    <mergeCell ref="APB31:APC31"/>
    <mergeCell ref="APG31:APH31"/>
    <mergeCell ref="APL31:APM31"/>
    <mergeCell ref="ANS31:ANT31"/>
    <mergeCell ref="ANX31:ANY31"/>
    <mergeCell ref="AOC31:AOD31"/>
    <mergeCell ref="AOH31:AOI31"/>
    <mergeCell ref="AOM31:AON31"/>
    <mergeCell ref="AMT31:AMU31"/>
    <mergeCell ref="AMY31:AMZ31"/>
    <mergeCell ref="AND31:ANE31"/>
    <mergeCell ref="ANI31:ANJ31"/>
    <mergeCell ref="ANN31:ANO31"/>
    <mergeCell ref="ALU31:ALV31"/>
    <mergeCell ref="ALZ31:AMA31"/>
    <mergeCell ref="AME31:AMF31"/>
    <mergeCell ref="AMJ31:AMK31"/>
    <mergeCell ref="AMO31:AMP31"/>
    <mergeCell ref="AYH31:AYI31"/>
    <mergeCell ref="AYM31:AYN31"/>
    <mergeCell ref="AYR31:AYS31"/>
    <mergeCell ref="AYW31:AYX31"/>
    <mergeCell ref="AZB31:AZC31"/>
    <mergeCell ref="AXI31:AXJ31"/>
    <mergeCell ref="AXN31:AXO31"/>
    <mergeCell ref="AXS31:AXT31"/>
    <mergeCell ref="AXX31:AXY31"/>
    <mergeCell ref="AYC31:AYD31"/>
    <mergeCell ref="AWJ31:AWK31"/>
    <mergeCell ref="AWO31:AWP31"/>
    <mergeCell ref="AWT31:AWU31"/>
    <mergeCell ref="AWY31:AWZ31"/>
    <mergeCell ref="AXD31:AXE31"/>
    <mergeCell ref="AVK31:AVL31"/>
    <mergeCell ref="AVP31:AVQ31"/>
    <mergeCell ref="AVU31:AVV31"/>
    <mergeCell ref="AVZ31:AWA31"/>
    <mergeCell ref="AWE31:AWF31"/>
    <mergeCell ref="AUL31:AUM31"/>
    <mergeCell ref="AUQ31:AUR31"/>
    <mergeCell ref="AUV31:AUW31"/>
    <mergeCell ref="AVA31:AVB31"/>
    <mergeCell ref="AVF31:AVG31"/>
    <mergeCell ref="ATM31:ATN31"/>
    <mergeCell ref="ATR31:ATS31"/>
    <mergeCell ref="ATW31:ATX31"/>
    <mergeCell ref="AUB31:AUC31"/>
    <mergeCell ref="AUG31:AUH31"/>
    <mergeCell ref="ASN31:ASO31"/>
    <mergeCell ref="ASS31:AST31"/>
    <mergeCell ref="ASX31:ASY31"/>
    <mergeCell ref="ATC31:ATD31"/>
    <mergeCell ref="ATH31:ATI31"/>
    <mergeCell ref="BFA31:BFB31"/>
    <mergeCell ref="BFF31:BFG31"/>
    <mergeCell ref="BFK31:BFL31"/>
    <mergeCell ref="BFP31:BFQ31"/>
    <mergeCell ref="BFU31:BFV31"/>
    <mergeCell ref="BEB31:BEC31"/>
    <mergeCell ref="BEG31:BEH31"/>
    <mergeCell ref="BEL31:BEM31"/>
    <mergeCell ref="BEQ31:BER31"/>
    <mergeCell ref="BEV31:BEW31"/>
    <mergeCell ref="BDC31:BDD31"/>
    <mergeCell ref="BDH31:BDI31"/>
    <mergeCell ref="BDM31:BDN31"/>
    <mergeCell ref="BDR31:BDS31"/>
    <mergeCell ref="BDW31:BDX31"/>
    <mergeCell ref="BCD31:BCE31"/>
    <mergeCell ref="BCI31:BCJ31"/>
    <mergeCell ref="BCN31:BCO31"/>
    <mergeCell ref="BCS31:BCT31"/>
    <mergeCell ref="BCX31:BCY31"/>
    <mergeCell ref="BBE31:BBF31"/>
    <mergeCell ref="BBJ31:BBK31"/>
    <mergeCell ref="BBO31:BBP31"/>
    <mergeCell ref="BBT31:BBU31"/>
    <mergeCell ref="BBY31:BBZ31"/>
    <mergeCell ref="BAF31:BAG31"/>
    <mergeCell ref="BAK31:BAL31"/>
    <mergeCell ref="BAP31:BAQ31"/>
    <mergeCell ref="BAU31:BAV31"/>
    <mergeCell ref="BAZ31:BBA31"/>
    <mergeCell ref="AZG31:AZH31"/>
    <mergeCell ref="AZL31:AZM31"/>
    <mergeCell ref="AZQ31:AZR31"/>
    <mergeCell ref="AZV31:AZW31"/>
    <mergeCell ref="BAA31:BAB31"/>
    <mergeCell ref="BLT31:BLU31"/>
    <mergeCell ref="BLY31:BLZ31"/>
    <mergeCell ref="BMD31:BME31"/>
    <mergeCell ref="BMI31:BMJ31"/>
    <mergeCell ref="BMN31:BMO31"/>
    <mergeCell ref="BKU31:BKV31"/>
    <mergeCell ref="BKZ31:BLA31"/>
    <mergeCell ref="BLE31:BLF31"/>
    <mergeCell ref="BLJ31:BLK31"/>
    <mergeCell ref="BLO31:BLP31"/>
    <mergeCell ref="BJV31:BJW31"/>
    <mergeCell ref="BKA31:BKB31"/>
    <mergeCell ref="BKF31:BKG31"/>
    <mergeCell ref="BKK31:BKL31"/>
    <mergeCell ref="BKP31:BKQ31"/>
    <mergeCell ref="BIW31:BIX31"/>
    <mergeCell ref="BJB31:BJC31"/>
    <mergeCell ref="BJG31:BJH31"/>
    <mergeCell ref="BJL31:BJM31"/>
    <mergeCell ref="BJQ31:BJR31"/>
    <mergeCell ref="BHX31:BHY31"/>
    <mergeCell ref="BIC31:BID31"/>
    <mergeCell ref="BIH31:BII31"/>
    <mergeCell ref="BIM31:BIN31"/>
    <mergeCell ref="BIR31:BIS31"/>
    <mergeCell ref="BGY31:BGZ31"/>
    <mergeCell ref="BHD31:BHE31"/>
    <mergeCell ref="BHI31:BHJ31"/>
    <mergeCell ref="BHN31:BHO31"/>
    <mergeCell ref="BHS31:BHT31"/>
    <mergeCell ref="BFZ31:BGA31"/>
    <mergeCell ref="BGE31:BGF31"/>
    <mergeCell ref="BGJ31:BGK31"/>
    <mergeCell ref="BGO31:BGP31"/>
    <mergeCell ref="BGT31:BGU31"/>
    <mergeCell ref="BSM31:BSN31"/>
    <mergeCell ref="BSR31:BSS31"/>
    <mergeCell ref="BSW31:BSX31"/>
    <mergeCell ref="BTB31:BTC31"/>
    <mergeCell ref="BTG31:BTH31"/>
    <mergeCell ref="BRN31:BRO31"/>
    <mergeCell ref="BRS31:BRT31"/>
    <mergeCell ref="BRX31:BRY31"/>
    <mergeCell ref="BSC31:BSD31"/>
    <mergeCell ref="BSH31:BSI31"/>
    <mergeCell ref="BQO31:BQP31"/>
    <mergeCell ref="BQT31:BQU31"/>
    <mergeCell ref="BQY31:BQZ31"/>
    <mergeCell ref="BRD31:BRE31"/>
    <mergeCell ref="BRI31:BRJ31"/>
    <mergeCell ref="BPP31:BPQ31"/>
    <mergeCell ref="BPU31:BPV31"/>
    <mergeCell ref="BPZ31:BQA31"/>
    <mergeCell ref="BQE31:BQF31"/>
    <mergeCell ref="BQJ31:BQK31"/>
    <mergeCell ref="BOQ31:BOR31"/>
    <mergeCell ref="BOV31:BOW31"/>
    <mergeCell ref="BPA31:BPB31"/>
    <mergeCell ref="BPF31:BPG31"/>
    <mergeCell ref="BPK31:BPL31"/>
    <mergeCell ref="BNR31:BNS31"/>
    <mergeCell ref="BNW31:BNX31"/>
    <mergeCell ref="BOB31:BOC31"/>
    <mergeCell ref="BOG31:BOH31"/>
    <mergeCell ref="BOL31:BOM31"/>
    <mergeCell ref="BMS31:BMT31"/>
    <mergeCell ref="BMX31:BMY31"/>
    <mergeCell ref="BNC31:BND31"/>
    <mergeCell ref="BNH31:BNI31"/>
    <mergeCell ref="BNM31:BNN31"/>
    <mergeCell ref="BZF31:BZG31"/>
    <mergeCell ref="BZK31:BZL31"/>
    <mergeCell ref="BZP31:BZQ31"/>
    <mergeCell ref="BZU31:BZV31"/>
    <mergeCell ref="BZZ31:CAA31"/>
    <mergeCell ref="BYG31:BYH31"/>
    <mergeCell ref="BYL31:BYM31"/>
    <mergeCell ref="BYQ31:BYR31"/>
    <mergeCell ref="BYV31:BYW31"/>
    <mergeCell ref="BZA31:BZB31"/>
    <mergeCell ref="BXH31:BXI31"/>
    <mergeCell ref="BXM31:BXN31"/>
    <mergeCell ref="BXR31:BXS31"/>
    <mergeCell ref="BXW31:BXX31"/>
    <mergeCell ref="BYB31:BYC31"/>
    <mergeCell ref="BWI31:BWJ31"/>
    <mergeCell ref="BWN31:BWO31"/>
    <mergeCell ref="BWS31:BWT31"/>
    <mergeCell ref="BWX31:BWY31"/>
    <mergeCell ref="BXC31:BXD31"/>
    <mergeCell ref="BVJ31:BVK31"/>
    <mergeCell ref="BVO31:BVP31"/>
    <mergeCell ref="BVT31:BVU31"/>
    <mergeCell ref="BVY31:BVZ31"/>
    <mergeCell ref="BWD31:BWE31"/>
    <mergeCell ref="BUK31:BUL31"/>
    <mergeCell ref="BUP31:BUQ31"/>
    <mergeCell ref="BUU31:BUV31"/>
    <mergeCell ref="BUZ31:BVA31"/>
    <mergeCell ref="BVE31:BVF31"/>
    <mergeCell ref="BTL31:BTM31"/>
    <mergeCell ref="BTQ31:BTR31"/>
    <mergeCell ref="BTV31:BTW31"/>
    <mergeCell ref="BUA31:BUB31"/>
    <mergeCell ref="BUF31:BUG31"/>
    <mergeCell ref="CFY31:CFZ31"/>
    <mergeCell ref="CGD31:CGE31"/>
    <mergeCell ref="CGI31:CGJ31"/>
    <mergeCell ref="CGN31:CGO31"/>
    <mergeCell ref="CGS31:CGT31"/>
    <mergeCell ref="CEZ31:CFA31"/>
    <mergeCell ref="CFE31:CFF31"/>
    <mergeCell ref="CFJ31:CFK31"/>
    <mergeCell ref="CFO31:CFP31"/>
    <mergeCell ref="CFT31:CFU31"/>
    <mergeCell ref="CEA31:CEB31"/>
    <mergeCell ref="CEF31:CEG31"/>
    <mergeCell ref="CEK31:CEL31"/>
    <mergeCell ref="CEP31:CEQ31"/>
    <mergeCell ref="CEU31:CEV31"/>
    <mergeCell ref="CDB31:CDC31"/>
    <mergeCell ref="CDG31:CDH31"/>
    <mergeCell ref="CDL31:CDM31"/>
    <mergeCell ref="CDQ31:CDR31"/>
    <mergeCell ref="CDV31:CDW31"/>
    <mergeCell ref="CCC31:CCD31"/>
    <mergeCell ref="CCH31:CCI31"/>
    <mergeCell ref="CCM31:CCN31"/>
    <mergeCell ref="CCR31:CCS31"/>
    <mergeCell ref="CCW31:CCX31"/>
    <mergeCell ref="CBD31:CBE31"/>
    <mergeCell ref="CBI31:CBJ31"/>
    <mergeCell ref="CBN31:CBO31"/>
    <mergeCell ref="CBS31:CBT31"/>
    <mergeCell ref="CBX31:CBY31"/>
    <mergeCell ref="CAE31:CAF31"/>
    <mergeCell ref="CAJ31:CAK31"/>
    <mergeCell ref="CAO31:CAP31"/>
    <mergeCell ref="CAT31:CAU31"/>
    <mergeCell ref="CAY31:CAZ31"/>
    <mergeCell ref="CMR31:CMS31"/>
    <mergeCell ref="CMW31:CMX31"/>
    <mergeCell ref="CNB31:CNC31"/>
    <mergeCell ref="CNG31:CNH31"/>
    <mergeCell ref="CNL31:CNM31"/>
    <mergeCell ref="CLS31:CLT31"/>
    <mergeCell ref="CLX31:CLY31"/>
    <mergeCell ref="CMC31:CMD31"/>
    <mergeCell ref="CMH31:CMI31"/>
    <mergeCell ref="CMM31:CMN31"/>
    <mergeCell ref="CKT31:CKU31"/>
    <mergeCell ref="CKY31:CKZ31"/>
    <mergeCell ref="CLD31:CLE31"/>
    <mergeCell ref="CLI31:CLJ31"/>
    <mergeCell ref="CLN31:CLO31"/>
    <mergeCell ref="CJU31:CJV31"/>
    <mergeCell ref="CJZ31:CKA31"/>
    <mergeCell ref="CKE31:CKF31"/>
    <mergeCell ref="CKJ31:CKK31"/>
    <mergeCell ref="CKO31:CKP31"/>
    <mergeCell ref="CIV31:CIW31"/>
    <mergeCell ref="CJA31:CJB31"/>
    <mergeCell ref="CJF31:CJG31"/>
    <mergeCell ref="CJK31:CJL31"/>
    <mergeCell ref="CJP31:CJQ31"/>
    <mergeCell ref="CHW31:CHX31"/>
    <mergeCell ref="CIB31:CIC31"/>
    <mergeCell ref="CIG31:CIH31"/>
    <mergeCell ref="CIL31:CIM31"/>
    <mergeCell ref="CIQ31:CIR31"/>
    <mergeCell ref="CGX31:CGY31"/>
    <mergeCell ref="CHC31:CHD31"/>
    <mergeCell ref="CHH31:CHI31"/>
    <mergeCell ref="CHM31:CHN31"/>
    <mergeCell ref="CHR31:CHS31"/>
    <mergeCell ref="CTK31:CTL31"/>
    <mergeCell ref="CTP31:CTQ31"/>
    <mergeCell ref="CTU31:CTV31"/>
    <mergeCell ref="CTZ31:CUA31"/>
    <mergeCell ref="CUE31:CUF31"/>
    <mergeCell ref="CSL31:CSM31"/>
    <mergeCell ref="CSQ31:CSR31"/>
    <mergeCell ref="CSV31:CSW31"/>
    <mergeCell ref="CTA31:CTB31"/>
    <mergeCell ref="CTF31:CTG31"/>
    <mergeCell ref="CRM31:CRN31"/>
    <mergeCell ref="CRR31:CRS31"/>
    <mergeCell ref="CRW31:CRX31"/>
    <mergeCell ref="CSB31:CSC31"/>
    <mergeCell ref="CSG31:CSH31"/>
    <mergeCell ref="CQN31:CQO31"/>
    <mergeCell ref="CQS31:CQT31"/>
    <mergeCell ref="CQX31:CQY31"/>
    <mergeCell ref="CRC31:CRD31"/>
    <mergeCell ref="CRH31:CRI31"/>
    <mergeCell ref="CPO31:CPP31"/>
    <mergeCell ref="CPT31:CPU31"/>
    <mergeCell ref="CPY31:CPZ31"/>
    <mergeCell ref="CQD31:CQE31"/>
    <mergeCell ref="CQI31:CQJ31"/>
    <mergeCell ref="COP31:COQ31"/>
    <mergeCell ref="COU31:COV31"/>
    <mergeCell ref="COZ31:CPA31"/>
    <mergeCell ref="CPE31:CPF31"/>
    <mergeCell ref="CPJ31:CPK31"/>
    <mergeCell ref="CNQ31:CNR31"/>
    <mergeCell ref="CNV31:CNW31"/>
    <mergeCell ref="COA31:COB31"/>
    <mergeCell ref="COF31:COG31"/>
    <mergeCell ref="COK31:COL31"/>
    <mergeCell ref="DAD31:DAE31"/>
    <mergeCell ref="DAI31:DAJ31"/>
    <mergeCell ref="DAN31:DAO31"/>
    <mergeCell ref="DAS31:DAT31"/>
    <mergeCell ref="DAX31:DAY31"/>
    <mergeCell ref="CZE31:CZF31"/>
    <mergeCell ref="CZJ31:CZK31"/>
    <mergeCell ref="CZO31:CZP31"/>
    <mergeCell ref="CZT31:CZU31"/>
    <mergeCell ref="CZY31:CZZ31"/>
    <mergeCell ref="CYF31:CYG31"/>
    <mergeCell ref="CYK31:CYL31"/>
    <mergeCell ref="CYP31:CYQ31"/>
    <mergeCell ref="CYU31:CYV31"/>
    <mergeCell ref="CYZ31:CZA31"/>
    <mergeCell ref="CXG31:CXH31"/>
    <mergeCell ref="CXL31:CXM31"/>
    <mergeCell ref="CXQ31:CXR31"/>
    <mergeCell ref="CXV31:CXW31"/>
    <mergeCell ref="CYA31:CYB31"/>
    <mergeCell ref="CWH31:CWI31"/>
    <mergeCell ref="CWM31:CWN31"/>
    <mergeCell ref="CWR31:CWS31"/>
    <mergeCell ref="CWW31:CWX31"/>
    <mergeCell ref="CXB31:CXC31"/>
    <mergeCell ref="CVI31:CVJ31"/>
    <mergeCell ref="CVN31:CVO31"/>
    <mergeCell ref="CVS31:CVT31"/>
    <mergeCell ref="CVX31:CVY31"/>
    <mergeCell ref="CWC31:CWD31"/>
    <mergeCell ref="CUJ31:CUK31"/>
    <mergeCell ref="CUO31:CUP31"/>
    <mergeCell ref="CUT31:CUU31"/>
    <mergeCell ref="CUY31:CUZ31"/>
    <mergeCell ref="CVD31:CVE31"/>
    <mergeCell ref="DGW31:DGX31"/>
    <mergeCell ref="DHB31:DHC31"/>
    <mergeCell ref="DHG31:DHH31"/>
    <mergeCell ref="DHL31:DHM31"/>
    <mergeCell ref="DHQ31:DHR31"/>
    <mergeCell ref="DFX31:DFY31"/>
    <mergeCell ref="DGC31:DGD31"/>
    <mergeCell ref="DGH31:DGI31"/>
    <mergeCell ref="DGM31:DGN31"/>
    <mergeCell ref="DGR31:DGS31"/>
    <mergeCell ref="DEY31:DEZ31"/>
    <mergeCell ref="DFD31:DFE31"/>
    <mergeCell ref="DFI31:DFJ31"/>
    <mergeCell ref="DFN31:DFO31"/>
    <mergeCell ref="DFS31:DFT31"/>
    <mergeCell ref="DDZ31:DEA31"/>
    <mergeCell ref="DEE31:DEF31"/>
    <mergeCell ref="DEJ31:DEK31"/>
    <mergeCell ref="DEO31:DEP31"/>
    <mergeCell ref="DET31:DEU31"/>
    <mergeCell ref="DDA31:DDB31"/>
    <mergeCell ref="DDF31:DDG31"/>
    <mergeCell ref="DDK31:DDL31"/>
    <mergeCell ref="DDP31:DDQ31"/>
    <mergeCell ref="DDU31:DDV31"/>
    <mergeCell ref="DCB31:DCC31"/>
    <mergeCell ref="DCG31:DCH31"/>
    <mergeCell ref="DCL31:DCM31"/>
    <mergeCell ref="DCQ31:DCR31"/>
    <mergeCell ref="DCV31:DCW31"/>
    <mergeCell ref="DBC31:DBD31"/>
    <mergeCell ref="DBH31:DBI31"/>
    <mergeCell ref="DBM31:DBN31"/>
    <mergeCell ref="DBR31:DBS31"/>
    <mergeCell ref="DBW31:DBX31"/>
    <mergeCell ref="DNP31:DNQ31"/>
    <mergeCell ref="DNU31:DNV31"/>
    <mergeCell ref="DNZ31:DOA31"/>
    <mergeCell ref="DOE31:DOF31"/>
    <mergeCell ref="DOJ31:DOK31"/>
    <mergeCell ref="DMQ31:DMR31"/>
    <mergeCell ref="DMV31:DMW31"/>
    <mergeCell ref="DNA31:DNB31"/>
    <mergeCell ref="DNF31:DNG31"/>
    <mergeCell ref="DNK31:DNL31"/>
    <mergeCell ref="DLR31:DLS31"/>
    <mergeCell ref="DLW31:DLX31"/>
    <mergeCell ref="DMB31:DMC31"/>
    <mergeCell ref="DMG31:DMH31"/>
    <mergeCell ref="DML31:DMM31"/>
    <mergeCell ref="DKS31:DKT31"/>
    <mergeCell ref="DKX31:DKY31"/>
    <mergeCell ref="DLC31:DLD31"/>
    <mergeCell ref="DLH31:DLI31"/>
    <mergeCell ref="DLM31:DLN31"/>
    <mergeCell ref="DJT31:DJU31"/>
    <mergeCell ref="DJY31:DJZ31"/>
    <mergeCell ref="DKD31:DKE31"/>
    <mergeCell ref="DKI31:DKJ31"/>
    <mergeCell ref="DKN31:DKO31"/>
    <mergeCell ref="DIU31:DIV31"/>
    <mergeCell ref="DIZ31:DJA31"/>
    <mergeCell ref="DJE31:DJF31"/>
    <mergeCell ref="DJJ31:DJK31"/>
    <mergeCell ref="DJO31:DJP31"/>
    <mergeCell ref="DHV31:DHW31"/>
    <mergeCell ref="DIA31:DIB31"/>
    <mergeCell ref="DIF31:DIG31"/>
    <mergeCell ref="DIK31:DIL31"/>
    <mergeCell ref="DIP31:DIQ31"/>
    <mergeCell ref="DUI31:DUJ31"/>
    <mergeCell ref="DUN31:DUO31"/>
    <mergeCell ref="DUS31:DUT31"/>
    <mergeCell ref="DUX31:DUY31"/>
    <mergeCell ref="DVC31:DVD31"/>
    <mergeCell ref="DTJ31:DTK31"/>
    <mergeCell ref="DTO31:DTP31"/>
    <mergeCell ref="DTT31:DTU31"/>
    <mergeCell ref="DTY31:DTZ31"/>
    <mergeCell ref="DUD31:DUE31"/>
    <mergeCell ref="DSK31:DSL31"/>
    <mergeCell ref="DSP31:DSQ31"/>
    <mergeCell ref="DSU31:DSV31"/>
    <mergeCell ref="DSZ31:DTA31"/>
    <mergeCell ref="DTE31:DTF31"/>
    <mergeCell ref="DRL31:DRM31"/>
    <mergeCell ref="DRQ31:DRR31"/>
    <mergeCell ref="DRV31:DRW31"/>
    <mergeCell ref="DSA31:DSB31"/>
    <mergeCell ref="DSF31:DSG31"/>
    <mergeCell ref="DQM31:DQN31"/>
    <mergeCell ref="DQR31:DQS31"/>
    <mergeCell ref="DQW31:DQX31"/>
    <mergeCell ref="DRB31:DRC31"/>
    <mergeCell ref="DRG31:DRH31"/>
    <mergeCell ref="DPN31:DPO31"/>
    <mergeCell ref="DPS31:DPT31"/>
    <mergeCell ref="DPX31:DPY31"/>
    <mergeCell ref="DQC31:DQD31"/>
    <mergeCell ref="DQH31:DQI31"/>
    <mergeCell ref="DOO31:DOP31"/>
    <mergeCell ref="DOT31:DOU31"/>
    <mergeCell ref="DOY31:DOZ31"/>
    <mergeCell ref="DPD31:DPE31"/>
    <mergeCell ref="DPI31:DPJ31"/>
    <mergeCell ref="EBB31:EBC31"/>
    <mergeCell ref="EBG31:EBH31"/>
    <mergeCell ref="EBL31:EBM31"/>
    <mergeCell ref="EBQ31:EBR31"/>
    <mergeCell ref="EBV31:EBW31"/>
    <mergeCell ref="EAC31:EAD31"/>
    <mergeCell ref="EAH31:EAI31"/>
    <mergeCell ref="EAM31:EAN31"/>
    <mergeCell ref="EAR31:EAS31"/>
    <mergeCell ref="EAW31:EAX31"/>
    <mergeCell ref="DZD31:DZE31"/>
    <mergeCell ref="DZI31:DZJ31"/>
    <mergeCell ref="DZN31:DZO31"/>
    <mergeCell ref="DZS31:DZT31"/>
    <mergeCell ref="DZX31:DZY31"/>
    <mergeCell ref="DYE31:DYF31"/>
    <mergeCell ref="DYJ31:DYK31"/>
    <mergeCell ref="DYO31:DYP31"/>
    <mergeCell ref="DYT31:DYU31"/>
    <mergeCell ref="DYY31:DYZ31"/>
    <mergeCell ref="DXF31:DXG31"/>
    <mergeCell ref="DXK31:DXL31"/>
    <mergeCell ref="DXP31:DXQ31"/>
    <mergeCell ref="DXU31:DXV31"/>
    <mergeCell ref="DXZ31:DYA31"/>
    <mergeCell ref="DWG31:DWH31"/>
    <mergeCell ref="DWL31:DWM31"/>
    <mergeCell ref="DWQ31:DWR31"/>
    <mergeCell ref="DWV31:DWW31"/>
    <mergeCell ref="DXA31:DXB31"/>
    <mergeCell ref="DVH31:DVI31"/>
    <mergeCell ref="DVM31:DVN31"/>
    <mergeCell ref="DVR31:DVS31"/>
    <mergeCell ref="DVW31:DVX31"/>
    <mergeCell ref="DWB31:DWC31"/>
    <mergeCell ref="EHU31:EHV31"/>
    <mergeCell ref="EHZ31:EIA31"/>
    <mergeCell ref="EIE31:EIF31"/>
    <mergeCell ref="EIJ31:EIK31"/>
    <mergeCell ref="EIO31:EIP31"/>
    <mergeCell ref="EGV31:EGW31"/>
    <mergeCell ref="EHA31:EHB31"/>
    <mergeCell ref="EHF31:EHG31"/>
    <mergeCell ref="EHK31:EHL31"/>
    <mergeCell ref="EHP31:EHQ31"/>
    <mergeCell ref="EFW31:EFX31"/>
    <mergeCell ref="EGB31:EGC31"/>
    <mergeCell ref="EGG31:EGH31"/>
    <mergeCell ref="EGL31:EGM31"/>
    <mergeCell ref="EGQ31:EGR31"/>
    <mergeCell ref="EEX31:EEY31"/>
    <mergeCell ref="EFC31:EFD31"/>
    <mergeCell ref="EFH31:EFI31"/>
    <mergeCell ref="EFM31:EFN31"/>
    <mergeCell ref="EFR31:EFS31"/>
    <mergeCell ref="EDY31:EDZ31"/>
    <mergeCell ref="EED31:EEE31"/>
    <mergeCell ref="EEI31:EEJ31"/>
    <mergeCell ref="EEN31:EEO31"/>
    <mergeCell ref="EES31:EET31"/>
    <mergeCell ref="ECZ31:EDA31"/>
    <mergeCell ref="EDE31:EDF31"/>
    <mergeCell ref="EDJ31:EDK31"/>
    <mergeCell ref="EDO31:EDP31"/>
    <mergeCell ref="EDT31:EDU31"/>
    <mergeCell ref="ECA31:ECB31"/>
    <mergeCell ref="ECF31:ECG31"/>
    <mergeCell ref="ECK31:ECL31"/>
    <mergeCell ref="ECP31:ECQ31"/>
    <mergeCell ref="ECU31:ECV31"/>
    <mergeCell ref="EON31:EOO31"/>
    <mergeCell ref="EOS31:EOT31"/>
    <mergeCell ref="EOX31:EOY31"/>
    <mergeCell ref="EPC31:EPD31"/>
    <mergeCell ref="EPH31:EPI31"/>
    <mergeCell ref="ENO31:ENP31"/>
    <mergeCell ref="ENT31:ENU31"/>
    <mergeCell ref="ENY31:ENZ31"/>
    <mergeCell ref="EOD31:EOE31"/>
    <mergeCell ref="EOI31:EOJ31"/>
    <mergeCell ref="EMP31:EMQ31"/>
    <mergeCell ref="EMU31:EMV31"/>
    <mergeCell ref="EMZ31:ENA31"/>
    <mergeCell ref="ENE31:ENF31"/>
    <mergeCell ref="ENJ31:ENK31"/>
    <mergeCell ref="ELQ31:ELR31"/>
    <mergeCell ref="ELV31:ELW31"/>
    <mergeCell ref="EMA31:EMB31"/>
    <mergeCell ref="EMF31:EMG31"/>
    <mergeCell ref="EMK31:EML31"/>
    <mergeCell ref="EKR31:EKS31"/>
    <mergeCell ref="EKW31:EKX31"/>
    <mergeCell ref="ELB31:ELC31"/>
    <mergeCell ref="ELG31:ELH31"/>
    <mergeCell ref="ELL31:ELM31"/>
    <mergeCell ref="EJS31:EJT31"/>
    <mergeCell ref="EJX31:EJY31"/>
    <mergeCell ref="EKC31:EKD31"/>
    <mergeCell ref="EKH31:EKI31"/>
    <mergeCell ref="EKM31:EKN31"/>
    <mergeCell ref="EIT31:EIU31"/>
    <mergeCell ref="EIY31:EIZ31"/>
    <mergeCell ref="EJD31:EJE31"/>
    <mergeCell ref="EJI31:EJJ31"/>
    <mergeCell ref="EJN31:EJO31"/>
    <mergeCell ref="EVG31:EVH31"/>
    <mergeCell ref="EVL31:EVM31"/>
    <mergeCell ref="EVQ31:EVR31"/>
    <mergeCell ref="EVV31:EVW31"/>
    <mergeCell ref="EWA31:EWB31"/>
    <mergeCell ref="EUH31:EUI31"/>
    <mergeCell ref="EUM31:EUN31"/>
    <mergeCell ref="EUR31:EUS31"/>
    <mergeCell ref="EUW31:EUX31"/>
    <mergeCell ref="EVB31:EVC31"/>
    <mergeCell ref="ETI31:ETJ31"/>
    <mergeCell ref="ETN31:ETO31"/>
    <mergeCell ref="ETS31:ETT31"/>
    <mergeCell ref="ETX31:ETY31"/>
    <mergeCell ref="EUC31:EUD31"/>
    <mergeCell ref="ESJ31:ESK31"/>
    <mergeCell ref="ESO31:ESP31"/>
    <mergeCell ref="EST31:ESU31"/>
    <mergeCell ref="ESY31:ESZ31"/>
    <mergeCell ref="ETD31:ETE31"/>
    <mergeCell ref="ERK31:ERL31"/>
    <mergeCell ref="ERP31:ERQ31"/>
    <mergeCell ref="ERU31:ERV31"/>
    <mergeCell ref="ERZ31:ESA31"/>
    <mergeCell ref="ESE31:ESF31"/>
    <mergeCell ref="EQL31:EQM31"/>
    <mergeCell ref="EQQ31:EQR31"/>
    <mergeCell ref="EQV31:EQW31"/>
    <mergeCell ref="ERA31:ERB31"/>
    <mergeCell ref="ERF31:ERG31"/>
    <mergeCell ref="EPM31:EPN31"/>
    <mergeCell ref="EPR31:EPS31"/>
    <mergeCell ref="EPW31:EPX31"/>
    <mergeCell ref="EQB31:EQC31"/>
    <mergeCell ref="EQG31:EQH31"/>
    <mergeCell ref="FBZ31:FCA31"/>
    <mergeCell ref="FCE31:FCF31"/>
    <mergeCell ref="FCJ31:FCK31"/>
    <mergeCell ref="FCO31:FCP31"/>
    <mergeCell ref="FCT31:FCU31"/>
    <mergeCell ref="FBA31:FBB31"/>
    <mergeCell ref="FBF31:FBG31"/>
    <mergeCell ref="FBK31:FBL31"/>
    <mergeCell ref="FBP31:FBQ31"/>
    <mergeCell ref="FBU31:FBV31"/>
    <mergeCell ref="FAB31:FAC31"/>
    <mergeCell ref="FAG31:FAH31"/>
    <mergeCell ref="FAL31:FAM31"/>
    <mergeCell ref="FAQ31:FAR31"/>
    <mergeCell ref="FAV31:FAW31"/>
    <mergeCell ref="EZC31:EZD31"/>
    <mergeCell ref="EZH31:EZI31"/>
    <mergeCell ref="EZM31:EZN31"/>
    <mergeCell ref="EZR31:EZS31"/>
    <mergeCell ref="EZW31:EZX31"/>
    <mergeCell ref="EYD31:EYE31"/>
    <mergeCell ref="EYI31:EYJ31"/>
    <mergeCell ref="EYN31:EYO31"/>
    <mergeCell ref="EYS31:EYT31"/>
    <mergeCell ref="EYX31:EYY31"/>
    <mergeCell ref="EXE31:EXF31"/>
    <mergeCell ref="EXJ31:EXK31"/>
    <mergeCell ref="EXO31:EXP31"/>
    <mergeCell ref="EXT31:EXU31"/>
    <mergeCell ref="EXY31:EXZ31"/>
    <mergeCell ref="EWF31:EWG31"/>
    <mergeCell ref="EWK31:EWL31"/>
    <mergeCell ref="EWP31:EWQ31"/>
    <mergeCell ref="EWU31:EWV31"/>
    <mergeCell ref="EWZ31:EXA31"/>
    <mergeCell ref="FIS31:FIT31"/>
    <mergeCell ref="FIX31:FIY31"/>
    <mergeCell ref="FJC31:FJD31"/>
    <mergeCell ref="FJH31:FJI31"/>
    <mergeCell ref="FJM31:FJN31"/>
    <mergeCell ref="FHT31:FHU31"/>
    <mergeCell ref="FHY31:FHZ31"/>
    <mergeCell ref="FID31:FIE31"/>
    <mergeCell ref="FII31:FIJ31"/>
    <mergeCell ref="FIN31:FIO31"/>
    <mergeCell ref="FGU31:FGV31"/>
    <mergeCell ref="FGZ31:FHA31"/>
    <mergeCell ref="FHE31:FHF31"/>
    <mergeCell ref="FHJ31:FHK31"/>
    <mergeCell ref="FHO31:FHP31"/>
    <mergeCell ref="FFV31:FFW31"/>
    <mergeCell ref="FGA31:FGB31"/>
    <mergeCell ref="FGF31:FGG31"/>
    <mergeCell ref="FGK31:FGL31"/>
    <mergeCell ref="FGP31:FGQ31"/>
    <mergeCell ref="FEW31:FEX31"/>
    <mergeCell ref="FFB31:FFC31"/>
    <mergeCell ref="FFG31:FFH31"/>
    <mergeCell ref="FFL31:FFM31"/>
    <mergeCell ref="FFQ31:FFR31"/>
    <mergeCell ref="FDX31:FDY31"/>
    <mergeCell ref="FEC31:FED31"/>
    <mergeCell ref="FEH31:FEI31"/>
    <mergeCell ref="FEM31:FEN31"/>
    <mergeCell ref="FER31:FES31"/>
    <mergeCell ref="FCY31:FCZ31"/>
    <mergeCell ref="FDD31:FDE31"/>
    <mergeCell ref="FDI31:FDJ31"/>
    <mergeCell ref="FDN31:FDO31"/>
    <mergeCell ref="FDS31:FDT31"/>
    <mergeCell ref="FPL31:FPM31"/>
    <mergeCell ref="FPQ31:FPR31"/>
    <mergeCell ref="FPV31:FPW31"/>
    <mergeCell ref="FQA31:FQB31"/>
    <mergeCell ref="FQF31:FQG31"/>
    <mergeCell ref="FOM31:FON31"/>
    <mergeCell ref="FOR31:FOS31"/>
    <mergeCell ref="FOW31:FOX31"/>
    <mergeCell ref="FPB31:FPC31"/>
    <mergeCell ref="FPG31:FPH31"/>
    <mergeCell ref="FNN31:FNO31"/>
    <mergeCell ref="FNS31:FNT31"/>
    <mergeCell ref="FNX31:FNY31"/>
    <mergeCell ref="FOC31:FOD31"/>
    <mergeCell ref="FOH31:FOI31"/>
    <mergeCell ref="FMO31:FMP31"/>
    <mergeCell ref="FMT31:FMU31"/>
    <mergeCell ref="FMY31:FMZ31"/>
    <mergeCell ref="FND31:FNE31"/>
    <mergeCell ref="FNI31:FNJ31"/>
    <mergeCell ref="FLP31:FLQ31"/>
    <mergeCell ref="FLU31:FLV31"/>
    <mergeCell ref="FLZ31:FMA31"/>
    <mergeCell ref="FME31:FMF31"/>
    <mergeCell ref="FMJ31:FMK31"/>
    <mergeCell ref="FKQ31:FKR31"/>
    <mergeCell ref="FKV31:FKW31"/>
    <mergeCell ref="FLA31:FLB31"/>
    <mergeCell ref="FLF31:FLG31"/>
    <mergeCell ref="FLK31:FLL31"/>
    <mergeCell ref="FJR31:FJS31"/>
    <mergeCell ref="FJW31:FJX31"/>
    <mergeCell ref="FKB31:FKC31"/>
    <mergeCell ref="FKG31:FKH31"/>
    <mergeCell ref="FKL31:FKM31"/>
    <mergeCell ref="FWE31:FWF31"/>
    <mergeCell ref="FWJ31:FWK31"/>
    <mergeCell ref="FWO31:FWP31"/>
    <mergeCell ref="FWT31:FWU31"/>
    <mergeCell ref="FWY31:FWZ31"/>
    <mergeCell ref="FVF31:FVG31"/>
    <mergeCell ref="FVK31:FVL31"/>
    <mergeCell ref="FVP31:FVQ31"/>
    <mergeCell ref="FVU31:FVV31"/>
    <mergeCell ref="FVZ31:FWA31"/>
    <mergeCell ref="FUG31:FUH31"/>
    <mergeCell ref="FUL31:FUM31"/>
    <mergeCell ref="FUQ31:FUR31"/>
    <mergeCell ref="FUV31:FUW31"/>
    <mergeCell ref="FVA31:FVB31"/>
    <mergeCell ref="FTH31:FTI31"/>
    <mergeCell ref="FTM31:FTN31"/>
    <mergeCell ref="FTR31:FTS31"/>
    <mergeCell ref="FTW31:FTX31"/>
    <mergeCell ref="FUB31:FUC31"/>
    <mergeCell ref="FSI31:FSJ31"/>
    <mergeCell ref="FSN31:FSO31"/>
    <mergeCell ref="FSS31:FST31"/>
    <mergeCell ref="FSX31:FSY31"/>
    <mergeCell ref="FTC31:FTD31"/>
    <mergeCell ref="FRJ31:FRK31"/>
    <mergeCell ref="FRO31:FRP31"/>
    <mergeCell ref="FRT31:FRU31"/>
    <mergeCell ref="FRY31:FRZ31"/>
    <mergeCell ref="FSD31:FSE31"/>
    <mergeCell ref="FQK31:FQL31"/>
    <mergeCell ref="FQP31:FQQ31"/>
    <mergeCell ref="FQU31:FQV31"/>
    <mergeCell ref="FQZ31:FRA31"/>
    <mergeCell ref="FRE31:FRF31"/>
    <mergeCell ref="GCX31:GCY31"/>
    <mergeCell ref="GDC31:GDD31"/>
    <mergeCell ref="GDH31:GDI31"/>
    <mergeCell ref="GDM31:GDN31"/>
    <mergeCell ref="GDR31:GDS31"/>
    <mergeCell ref="GBY31:GBZ31"/>
    <mergeCell ref="GCD31:GCE31"/>
    <mergeCell ref="GCI31:GCJ31"/>
    <mergeCell ref="GCN31:GCO31"/>
    <mergeCell ref="GCS31:GCT31"/>
    <mergeCell ref="GAZ31:GBA31"/>
    <mergeCell ref="GBE31:GBF31"/>
    <mergeCell ref="GBJ31:GBK31"/>
    <mergeCell ref="GBO31:GBP31"/>
    <mergeCell ref="GBT31:GBU31"/>
    <mergeCell ref="GAA31:GAB31"/>
    <mergeCell ref="GAF31:GAG31"/>
    <mergeCell ref="GAK31:GAL31"/>
    <mergeCell ref="GAP31:GAQ31"/>
    <mergeCell ref="GAU31:GAV31"/>
    <mergeCell ref="FZB31:FZC31"/>
    <mergeCell ref="FZG31:FZH31"/>
    <mergeCell ref="FZL31:FZM31"/>
    <mergeCell ref="FZQ31:FZR31"/>
    <mergeCell ref="FZV31:FZW31"/>
    <mergeCell ref="FYC31:FYD31"/>
    <mergeCell ref="FYH31:FYI31"/>
    <mergeCell ref="FYM31:FYN31"/>
    <mergeCell ref="FYR31:FYS31"/>
    <mergeCell ref="FYW31:FYX31"/>
    <mergeCell ref="FXD31:FXE31"/>
    <mergeCell ref="FXI31:FXJ31"/>
    <mergeCell ref="FXN31:FXO31"/>
    <mergeCell ref="FXS31:FXT31"/>
    <mergeCell ref="FXX31:FXY31"/>
    <mergeCell ref="GJQ31:GJR31"/>
    <mergeCell ref="GJV31:GJW31"/>
    <mergeCell ref="GKA31:GKB31"/>
    <mergeCell ref="GKF31:GKG31"/>
    <mergeCell ref="GKK31:GKL31"/>
    <mergeCell ref="GIR31:GIS31"/>
    <mergeCell ref="GIW31:GIX31"/>
    <mergeCell ref="GJB31:GJC31"/>
    <mergeCell ref="GJG31:GJH31"/>
    <mergeCell ref="GJL31:GJM31"/>
    <mergeCell ref="GHS31:GHT31"/>
    <mergeCell ref="GHX31:GHY31"/>
    <mergeCell ref="GIC31:GID31"/>
    <mergeCell ref="GIH31:GII31"/>
    <mergeCell ref="GIM31:GIN31"/>
    <mergeCell ref="GGT31:GGU31"/>
    <mergeCell ref="GGY31:GGZ31"/>
    <mergeCell ref="GHD31:GHE31"/>
    <mergeCell ref="GHI31:GHJ31"/>
    <mergeCell ref="GHN31:GHO31"/>
    <mergeCell ref="GFU31:GFV31"/>
    <mergeCell ref="GFZ31:GGA31"/>
    <mergeCell ref="GGE31:GGF31"/>
    <mergeCell ref="GGJ31:GGK31"/>
    <mergeCell ref="GGO31:GGP31"/>
    <mergeCell ref="GEV31:GEW31"/>
    <mergeCell ref="GFA31:GFB31"/>
    <mergeCell ref="GFF31:GFG31"/>
    <mergeCell ref="GFK31:GFL31"/>
    <mergeCell ref="GFP31:GFQ31"/>
    <mergeCell ref="GDW31:GDX31"/>
    <mergeCell ref="GEB31:GEC31"/>
    <mergeCell ref="GEG31:GEH31"/>
    <mergeCell ref="GEL31:GEM31"/>
    <mergeCell ref="GEQ31:GER31"/>
    <mergeCell ref="GQJ31:GQK31"/>
    <mergeCell ref="GQO31:GQP31"/>
    <mergeCell ref="GQT31:GQU31"/>
    <mergeCell ref="GQY31:GQZ31"/>
    <mergeCell ref="GRD31:GRE31"/>
    <mergeCell ref="GPK31:GPL31"/>
    <mergeCell ref="GPP31:GPQ31"/>
    <mergeCell ref="GPU31:GPV31"/>
    <mergeCell ref="GPZ31:GQA31"/>
    <mergeCell ref="GQE31:GQF31"/>
    <mergeCell ref="GOL31:GOM31"/>
    <mergeCell ref="GOQ31:GOR31"/>
    <mergeCell ref="GOV31:GOW31"/>
    <mergeCell ref="GPA31:GPB31"/>
    <mergeCell ref="GPF31:GPG31"/>
    <mergeCell ref="GNM31:GNN31"/>
    <mergeCell ref="GNR31:GNS31"/>
    <mergeCell ref="GNW31:GNX31"/>
    <mergeCell ref="GOB31:GOC31"/>
    <mergeCell ref="GOG31:GOH31"/>
    <mergeCell ref="GMN31:GMO31"/>
    <mergeCell ref="GMS31:GMT31"/>
    <mergeCell ref="GMX31:GMY31"/>
    <mergeCell ref="GNC31:GND31"/>
    <mergeCell ref="GNH31:GNI31"/>
    <mergeCell ref="GLO31:GLP31"/>
    <mergeCell ref="GLT31:GLU31"/>
    <mergeCell ref="GLY31:GLZ31"/>
    <mergeCell ref="GMD31:GME31"/>
    <mergeCell ref="GMI31:GMJ31"/>
    <mergeCell ref="GKP31:GKQ31"/>
    <mergeCell ref="GKU31:GKV31"/>
    <mergeCell ref="GKZ31:GLA31"/>
    <mergeCell ref="GLE31:GLF31"/>
    <mergeCell ref="GLJ31:GLK31"/>
    <mergeCell ref="GXC31:GXD31"/>
    <mergeCell ref="GXH31:GXI31"/>
    <mergeCell ref="GXM31:GXN31"/>
    <mergeCell ref="GXR31:GXS31"/>
    <mergeCell ref="GXW31:GXX31"/>
    <mergeCell ref="GWD31:GWE31"/>
    <mergeCell ref="GWI31:GWJ31"/>
    <mergeCell ref="GWN31:GWO31"/>
    <mergeCell ref="GWS31:GWT31"/>
    <mergeCell ref="GWX31:GWY31"/>
    <mergeCell ref="GVE31:GVF31"/>
    <mergeCell ref="GVJ31:GVK31"/>
    <mergeCell ref="GVO31:GVP31"/>
    <mergeCell ref="GVT31:GVU31"/>
    <mergeCell ref="GVY31:GVZ31"/>
    <mergeCell ref="GUF31:GUG31"/>
    <mergeCell ref="GUK31:GUL31"/>
    <mergeCell ref="GUP31:GUQ31"/>
    <mergeCell ref="GUU31:GUV31"/>
    <mergeCell ref="GUZ31:GVA31"/>
    <mergeCell ref="GTG31:GTH31"/>
    <mergeCell ref="GTL31:GTM31"/>
    <mergeCell ref="GTQ31:GTR31"/>
    <mergeCell ref="GTV31:GTW31"/>
    <mergeCell ref="GUA31:GUB31"/>
    <mergeCell ref="GSH31:GSI31"/>
    <mergeCell ref="GSM31:GSN31"/>
    <mergeCell ref="GSR31:GSS31"/>
    <mergeCell ref="GSW31:GSX31"/>
    <mergeCell ref="GTB31:GTC31"/>
    <mergeCell ref="GRI31:GRJ31"/>
    <mergeCell ref="GRN31:GRO31"/>
    <mergeCell ref="GRS31:GRT31"/>
    <mergeCell ref="GRX31:GRY31"/>
    <mergeCell ref="GSC31:GSD31"/>
    <mergeCell ref="HDV31:HDW31"/>
    <mergeCell ref="HEA31:HEB31"/>
    <mergeCell ref="HEF31:HEG31"/>
    <mergeCell ref="HEK31:HEL31"/>
    <mergeCell ref="HEP31:HEQ31"/>
    <mergeCell ref="HCW31:HCX31"/>
    <mergeCell ref="HDB31:HDC31"/>
    <mergeCell ref="HDG31:HDH31"/>
    <mergeCell ref="HDL31:HDM31"/>
    <mergeCell ref="HDQ31:HDR31"/>
    <mergeCell ref="HBX31:HBY31"/>
    <mergeCell ref="HCC31:HCD31"/>
    <mergeCell ref="HCH31:HCI31"/>
    <mergeCell ref="HCM31:HCN31"/>
    <mergeCell ref="HCR31:HCS31"/>
    <mergeCell ref="HAY31:HAZ31"/>
    <mergeCell ref="HBD31:HBE31"/>
    <mergeCell ref="HBI31:HBJ31"/>
    <mergeCell ref="HBN31:HBO31"/>
    <mergeCell ref="HBS31:HBT31"/>
    <mergeCell ref="GZZ31:HAA31"/>
    <mergeCell ref="HAE31:HAF31"/>
    <mergeCell ref="HAJ31:HAK31"/>
    <mergeCell ref="HAO31:HAP31"/>
    <mergeCell ref="HAT31:HAU31"/>
    <mergeCell ref="GZA31:GZB31"/>
    <mergeCell ref="GZF31:GZG31"/>
    <mergeCell ref="GZK31:GZL31"/>
    <mergeCell ref="GZP31:GZQ31"/>
    <mergeCell ref="GZU31:GZV31"/>
    <mergeCell ref="GYB31:GYC31"/>
    <mergeCell ref="GYG31:GYH31"/>
    <mergeCell ref="GYL31:GYM31"/>
    <mergeCell ref="GYQ31:GYR31"/>
    <mergeCell ref="GYV31:GYW31"/>
    <mergeCell ref="HKO31:HKP31"/>
    <mergeCell ref="HKT31:HKU31"/>
    <mergeCell ref="HKY31:HKZ31"/>
    <mergeCell ref="HLD31:HLE31"/>
    <mergeCell ref="HLI31:HLJ31"/>
    <mergeCell ref="HJP31:HJQ31"/>
    <mergeCell ref="HJU31:HJV31"/>
    <mergeCell ref="HJZ31:HKA31"/>
    <mergeCell ref="HKE31:HKF31"/>
    <mergeCell ref="HKJ31:HKK31"/>
    <mergeCell ref="HIQ31:HIR31"/>
    <mergeCell ref="HIV31:HIW31"/>
    <mergeCell ref="HJA31:HJB31"/>
    <mergeCell ref="HJF31:HJG31"/>
    <mergeCell ref="HJK31:HJL31"/>
    <mergeCell ref="HHR31:HHS31"/>
    <mergeCell ref="HHW31:HHX31"/>
    <mergeCell ref="HIB31:HIC31"/>
    <mergeCell ref="HIG31:HIH31"/>
    <mergeCell ref="HIL31:HIM31"/>
    <mergeCell ref="HGS31:HGT31"/>
    <mergeCell ref="HGX31:HGY31"/>
    <mergeCell ref="HHC31:HHD31"/>
    <mergeCell ref="HHH31:HHI31"/>
    <mergeCell ref="HHM31:HHN31"/>
    <mergeCell ref="HFT31:HFU31"/>
    <mergeCell ref="HFY31:HFZ31"/>
    <mergeCell ref="HGD31:HGE31"/>
    <mergeCell ref="HGI31:HGJ31"/>
    <mergeCell ref="HGN31:HGO31"/>
    <mergeCell ref="HEU31:HEV31"/>
    <mergeCell ref="HEZ31:HFA31"/>
    <mergeCell ref="HFE31:HFF31"/>
    <mergeCell ref="HFJ31:HFK31"/>
    <mergeCell ref="HFO31:HFP31"/>
    <mergeCell ref="HRH31:HRI31"/>
    <mergeCell ref="HRM31:HRN31"/>
    <mergeCell ref="HRR31:HRS31"/>
    <mergeCell ref="HRW31:HRX31"/>
    <mergeCell ref="HSB31:HSC31"/>
    <mergeCell ref="HQI31:HQJ31"/>
    <mergeCell ref="HQN31:HQO31"/>
    <mergeCell ref="HQS31:HQT31"/>
    <mergeCell ref="HQX31:HQY31"/>
    <mergeCell ref="HRC31:HRD31"/>
    <mergeCell ref="HPJ31:HPK31"/>
    <mergeCell ref="HPO31:HPP31"/>
    <mergeCell ref="HPT31:HPU31"/>
    <mergeCell ref="HPY31:HPZ31"/>
    <mergeCell ref="HQD31:HQE31"/>
    <mergeCell ref="HOK31:HOL31"/>
    <mergeCell ref="HOP31:HOQ31"/>
    <mergeCell ref="HOU31:HOV31"/>
    <mergeCell ref="HOZ31:HPA31"/>
    <mergeCell ref="HPE31:HPF31"/>
    <mergeCell ref="HNL31:HNM31"/>
    <mergeCell ref="HNQ31:HNR31"/>
    <mergeCell ref="HNV31:HNW31"/>
    <mergeCell ref="HOA31:HOB31"/>
    <mergeCell ref="HOF31:HOG31"/>
    <mergeCell ref="HMM31:HMN31"/>
    <mergeCell ref="HMR31:HMS31"/>
    <mergeCell ref="HMW31:HMX31"/>
    <mergeCell ref="HNB31:HNC31"/>
    <mergeCell ref="HNG31:HNH31"/>
    <mergeCell ref="HLN31:HLO31"/>
    <mergeCell ref="HLS31:HLT31"/>
    <mergeCell ref="HLX31:HLY31"/>
    <mergeCell ref="HMC31:HMD31"/>
    <mergeCell ref="HMH31:HMI31"/>
    <mergeCell ref="HYA31:HYB31"/>
    <mergeCell ref="HYF31:HYG31"/>
    <mergeCell ref="HYK31:HYL31"/>
    <mergeCell ref="HYP31:HYQ31"/>
    <mergeCell ref="HYU31:HYV31"/>
    <mergeCell ref="HXB31:HXC31"/>
    <mergeCell ref="HXG31:HXH31"/>
    <mergeCell ref="HXL31:HXM31"/>
    <mergeCell ref="HXQ31:HXR31"/>
    <mergeCell ref="HXV31:HXW31"/>
    <mergeCell ref="HWC31:HWD31"/>
    <mergeCell ref="HWH31:HWI31"/>
    <mergeCell ref="HWM31:HWN31"/>
    <mergeCell ref="HWR31:HWS31"/>
    <mergeCell ref="HWW31:HWX31"/>
    <mergeCell ref="HVD31:HVE31"/>
    <mergeCell ref="HVI31:HVJ31"/>
    <mergeCell ref="HVN31:HVO31"/>
    <mergeCell ref="HVS31:HVT31"/>
    <mergeCell ref="HVX31:HVY31"/>
    <mergeCell ref="HUE31:HUF31"/>
    <mergeCell ref="HUJ31:HUK31"/>
    <mergeCell ref="HUO31:HUP31"/>
    <mergeCell ref="HUT31:HUU31"/>
    <mergeCell ref="HUY31:HUZ31"/>
    <mergeCell ref="HTF31:HTG31"/>
    <mergeCell ref="HTK31:HTL31"/>
    <mergeCell ref="HTP31:HTQ31"/>
    <mergeCell ref="HTU31:HTV31"/>
    <mergeCell ref="HTZ31:HUA31"/>
    <mergeCell ref="HSG31:HSH31"/>
    <mergeCell ref="HSL31:HSM31"/>
    <mergeCell ref="HSQ31:HSR31"/>
    <mergeCell ref="HSV31:HSW31"/>
    <mergeCell ref="HTA31:HTB31"/>
    <mergeCell ref="IET31:IEU31"/>
    <mergeCell ref="IEY31:IEZ31"/>
    <mergeCell ref="IFD31:IFE31"/>
    <mergeCell ref="IFI31:IFJ31"/>
    <mergeCell ref="IFN31:IFO31"/>
    <mergeCell ref="IDU31:IDV31"/>
    <mergeCell ref="IDZ31:IEA31"/>
    <mergeCell ref="IEE31:IEF31"/>
    <mergeCell ref="IEJ31:IEK31"/>
    <mergeCell ref="IEO31:IEP31"/>
    <mergeCell ref="ICV31:ICW31"/>
    <mergeCell ref="IDA31:IDB31"/>
    <mergeCell ref="IDF31:IDG31"/>
    <mergeCell ref="IDK31:IDL31"/>
    <mergeCell ref="IDP31:IDQ31"/>
    <mergeCell ref="IBW31:IBX31"/>
    <mergeCell ref="ICB31:ICC31"/>
    <mergeCell ref="ICG31:ICH31"/>
    <mergeCell ref="ICL31:ICM31"/>
    <mergeCell ref="ICQ31:ICR31"/>
    <mergeCell ref="IAX31:IAY31"/>
    <mergeCell ref="IBC31:IBD31"/>
    <mergeCell ref="IBH31:IBI31"/>
    <mergeCell ref="IBM31:IBN31"/>
    <mergeCell ref="IBR31:IBS31"/>
    <mergeCell ref="HZY31:HZZ31"/>
    <mergeCell ref="IAD31:IAE31"/>
    <mergeCell ref="IAI31:IAJ31"/>
    <mergeCell ref="IAN31:IAO31"/>
    <mergeCell ref="IAS31:IAT31"/>
    <mergeCell ref="HYZ31:HZA31"/>
    <mergeCell ref="HZE31:HZF31"/>
    <mergeCell ref="HZJ31:HZK31"/>
    <mergeCell ref="HZO31:HZP31"/>
    <mergeCell ref="HZT31:HZU31"/>
    <mergeCell ref="ILM31:ILN31"/>
    <mergeCell ref="ILR31:ILS31"/>
    <mergeCell ref="ILW31:ILX31"/>
    <mergeCell ref="IMB31:IMC31"/>
    <mergeCell ref="IMG31:IMH31"/>
    <mergeCell ref="IKN31:IKO31"/>
    <mergeCell ref="IKS31:IKT31"/>
    <mergeCell ref="IKX31:IKY31"/>
    <mergeCell ref="ILC31:ILD31"/>
    <mergeCell ref="ILH31:ILI31"/>
    <mergeCell ref="IJO31:IJP31"/>
    <mergeCell ref="IJT31:IJU31"/>
    <mergeCell ref="IJY31:IJZ31"/>
    <mergeCell ref="IKD31:IKE31"/>
    <mergeCell ref="IKI31:IKJ31"/>
    <mergeCell ref="IIP31:IIQ31"/>
    <mergeCell ref="IIU31:IIV31"/>
    <mergeCell ref="IIZ31:IJA31"/>
    <mergeCell ref="IJE31:IJF31"/>
    <mergeCell ref="IJJ31:IJK31"/>
    <mergeCell ref="IHQ31:IHR31"/>
    <mergeCell ref="IHV31:IHW31"/>
    <mergeCell ref="IIA31:IIB31"/>
    <mergeCell ref="IIF31:IIG31"/>
    <mergeCell ref="IIK31:IIL31"/>
    <mergeCell ref="IGR31:IGS31"/>
    <mergeCell ref="IGW31:IGX31"/>
    <mergeCell ref="IHB31:IHC31"/>
    <mergeCell ref="IHG31:IHH31"/>
    <mergeCell ref="IHL31:IHM31"/>
    <mergeCell ref="IFS31:IFT31"/>
    <mergeCell ref="IFX31:IFY31"/>
    <mergeCell ref="IGC31:IGD31"/>
    <mergeCell ref="IGH31:IGI31"/>
    <mergeCell ref="IGM31:IGN31"/>
    <mergeCell ref="ISF31:ISG31"/>
    <mergeCell ref="ISK31:ISL31"/>
    <mergeCell ref="ISP31:ISQ31"/>
    <mergeCell ref="ISU31:ISV31"/>
    <mergeCell ref="ISZ31:ITA31"/>
    <mergeCell ref="IRG31:IRH31"/>
    <mergeCell ref="IRL31:IRM31"/>
    <mergeCell ref="IRQ31:IRR31"/>
    <mergeCell ref="IRV31:IRW31"/>
    <mergeCell ref="ISA31:ISB31"/>
    <mergeCell ref="IQH31:IQI31"/>
    <mergeCell ref="IQM31:IQN31"/>
    <mergeCell ref="IQR31:IQS31"/>
    <mergeCell ref="IQW31:IQX31"/>
    <mergeCell ref="IRB31:IRC31"/>
    <mergeCell ref="IPI31:IPJ31"/>
    <mergeCell ref="IPN31:IPO31"/>
    <mergeCell ref="IPS31:IPT31"/>
    <mergeCell ref="IPX31:IPY31"/>
    <mergeCell ref="IQC31:IQD31"/>
    <mergeCell ref="IOJ31:IOK31"/>
    <mergeCell ref="IOO31:IOP31"/>
    <mergeCell ref="IOT31:IOU31"/>
    <mergeCell ref="IOY31:IOZ31"/>
    <mergeCell ref="IPD31:IPE31"/>
    <mergeCell ref="INK31:INL31"/>
    <mergeCell ref="INP31:INQ31"/>
    <mergeCell ref="INU31:INV31"/>
    <mergeCell ref="INZ31:IOA31"/>
    <mergeCell ref="IOE31:IOF31"/>
    <mergeCell ref="IML31:IMM31"/>
    <mergeCell ref="IMQ31:IMR31"/>
    <mergeCell ref="IMV31:IMW31"/>
    <mergeCell ref="INA31:INB31"/>
    <mergeCell ref="INF31:ING31"/>
    <mergeCell ref="IYY31:IYZ31"/>
    <mergeCell ref="IZD31:IZE31"/>
    <mergeCell ref="IZI31:IZJ31"/>
    <mergeCell ref="IZN31:IZO31"/>
    <mergeCell ref="IZS31:IZT31"/>
    <mergeCell ref="IXZ31:IYA31"/>
    <mergeCell ref="IYE31:IYF31"/>
    <mergeCell ref="IYJ31:IYK31"/>
    <mergeCell ref="IYO31:IYP31"/>
    <mergeCell ref="IYT31:IYU31"/>
    <mergeCell ref="IXA31:IXB31"/>
    <mergeCell ref="IXF31:IXG31"/>
    <mergeCell ref="IXK31:IXL31"/>
    <mergeCell ref="IXP31:IXQ31"/>
    <mergeCell ref="IXU31:IXV31"/>
    <mergeCell ref="IWB31:IWC31"/>
    <mergeCell ref="IWG31:IWH31"/>
    <mergeCell ref="IWL31:IWM31"/>
    <mergeCell ref="IWQ31:IWR31"/>
    <mergeCell ref="IWV31:IWW31"/>
    <mergeCell ref="IVC31:IVD31"/>
    <mergeCell ref="IVH31:IVI31"/>
    <mergeCell ref="IVM31:IVN31"/>
    <mergeCell ref="IVR31:IVS31"/>
    <mergeCell ref="IVW31:IVX31"/>
    <mergeCell ref="IUD31:IUE31"/>
    <mergeCell ref="IUI31:IUJ31"/>
    <mergeCell ref="IUN31:IUO31"/>
    <mergeCell ref="IUS31:IUT31"/>
    <mergeCell ref="IUX31:IUY31"/>
    <mergeCell ref="ITE31:ITF31"/>
    <mergeCell ref="ITJ31:ITK31"/>
    <mergeCell ref="ITO31:ITP31"/>
    <mergeCell ref="ITT31:ITU31"/>
    <mergeCell ref="ITY31:ITZ31"/>
    <mergeCell ref="JFR31:JFS31"/>
    <mergeCell ref="JFW31:JFX31"/>
    <mergeCell ref="JGB31:JGC31"/>
    <mergeCell ref="JGG31:JGH31"/>
    <mergeCell ref="JGL31:JGM31"/>
    <mergeCell ref="JES31:JET31"/>
    <mergeCell ref="JEX31:JEY31"/>
    <mergeCell ref="JFC31:JFD31"/>
    <mergeCell ref="JFH31:JFI31"/>
    <mergeCell ref="JFM31:JFN31"/>
    <mergeCell ref="JDT31:JDU31"/>
    <mergeCell ref="JDY31:JDZ31"/>
    <mergeCell ref="JED31:JEE31"/>
    <mergeCell ref="JEI31:JEJ31"/>
    <mergeCell ref="JEN31:JEO31"/>
    <mergeCell ref="JCU31:JCV31"/>
    <mergeCell ref="JCZ31:JDA31"/>
    <mergeCell ref="JDE31:JDF31"/>
    <mergeCell ref="JDJ31:JDK31"/>
    <mergeCell ref="JDO31:JDP31"/>
    <mergeCell ref="JBV31:JBW31"/>
    <mergeCell ref="JCA31:JCB31"/>
    <mergeCell ref="JCF31:JCG31"/>
    <mergeCell ref="JCK31:JCL31"/>
    <mergeCell ref="JCP31:JCQ31"/>
    <mergeCell ref="JAW31:JAX31"/>
    <mergeCell ref="JBB31:JBC31"/>
    <mergeCell ref="JBG31:JBH31"/>
    <mergeCell ref="JBL31:JBM31"/>
    <mergeCell ref="JBQ31:JBR31"/>
    <mergeCell ref="IZX31:IZY31"/>
    <mergeCell ref="JAC31:JAD31"/>
    <mergeCell ref="JAH31:JAI31"/>
    <mergeCell ref="JAM31:JAN31"/>
    <mergeCell ref="JAR31:JAS31"/>
    <mergeCell ref="JMK31:JML31"/>
    <mergeCell ref="JMP31:JMQ31"/>
    <mergeCell ref="JMU31:JMV31"/>
    <mergeCell ref="JMZ31:JNA31"/>
    <mergeCell ref="JNE31:JNF31"/>
    <mergeCell ref="JLL31:JLM31"/>
    <mergeCell ref="JLQ31:JLR31"/>
    <mergeCell ref="JLV31:JLW31"/>
    <mergeCell ref="JMA31:JMB31"/>
    <mergeCell ref="JMF31:JMG31"/>
    <mergeCell ref="JKM31:JKN31"/>
    <mergeCell ref="JKR31:JKS31"/>
    <mergeCell ref="JKW31:JKX31"/>
    <mergeCell ref="JLB31:JLC31"/>
    <mergeCell ref="JLG31:JLH31"/>
    <mergeCell ref="JJN31:JJO31"/>
    <mergeCell ref="JJS31:JJT31"/>
    <mergeCell ref="JJX31:JJY31"/>
    <mergeCell ref="JKC31:JKD31"/>
    <mergeCell ref="JKH31:JKI31"/>
    <mergeCell ref="JIO31:JIP31"/>
    <mergeCell ref="JIT31:JIU31"/>
    <mergeCell ref="JIY31:JIZ31"/>
    <mergeCell ref="JJD31:JJE31"/>
    <mergeCell ref="JJI31:JJJ31"/>
    <mergeCell ref="JHP31:JHQ31"/>
    <mergeCell ref="JHU31:JHV31"/>
    <mergeCell ref="JHZ31:JIA31"/>
    <mergeCell ref="JIE31:JIF31"/>
    <mergeCell ref="JIJ31:JIK31"/>
    <mergeCell ref="JGQ31:JGR31"/>
    <mergeCell ref="JGV31:JGW31"/>
    <mergeCell ref="JHA31:JHB31"/>
    <mergeCell ref="JHF31:JHG31"/>
    <mergeCell ref="JHK31:JHL31"/>
    <mergeCell ref="JTD31:JTE31"/>
    <mergeCell ref="JTI31:JTJ31"/>
    <mergeCell ref="JTN31:JTO31"/>
    <mergeCell ref="JTS31:JTT31"/>
    <mergeCell ref="JTX31:JTY31"/>
    <mergeCell ref="JSE31:JSF31"/>
    <mergeCell ref="JSJ31:JSK31"/>
    <mergeCell ref="JSO31:JSP31"/>
    <mergeCell ref="JST31:JSU31"/>
    <mergeCell ref="JSY31:JSZ31"/>
    <mergeCell ref="JRF31:JRG31"/>
    <mergeCell ref="JRK31:JRL31"/>
    <mergeCell ref="JRP31:JRQ31"/>
    <mergeCell ref="JRU31:JRV31"/>
    <mergeCell ref="JRZ31:JSA31"/>
    <mergeCell ref="JQG31:JQH31"/>
    <mergeCell ref="JQL31:JQM31"/>
    <mergeCell ref="JQQ31:JQR31"/>
    <mergeCell ref="JQV31:JQW31"/>
    <mergeCell ref="JRA31:JRB31"/>
    <mergeCell ref="JPH31:JPI31"/>
    <mergeCell ref="JPM31:JPN31"/>
    <mergeCell ref="JPR31:JPS31"/>
    <mergeCell ref="JPW31:JPX31"/>
    <mergeCell ref="JQB31:JQC31"/>
    <mergeCell ref="JOI31:JOJ31"/>
    <mergeCell ref="JON31:JOO31"/>
    <mergeCell ref="JOS31:JOT31"/>
    <mergeCell ref="JOX31:JOY31"/>
    <mergeCell ref="JPC31:JPD31"/>
    <mergeCell ref="JNJ31:JNK31"/>
    <mergeCell ref="JNO31:JNP31"/>
    <mergeCell ref="JNT31:JNU31"/>
    <mergeCell ref="JNY31:JNZ31"/>
    <mergeCell ref="JOD31:JOE31"/>
    <mergeCell ref="JZW31:JZX31"/>
    <mergeCell ref="KAB31:KAC31"/>
    <mergeCell ref="KAG31:KAH31"/>
    <mergeCell ref="KAL31:KAM31"/>
    <mergeCell ref="KAQ31:KAR31"/>
    <mergeCell ref="JYX31:JYY31"/>
    <mergeCell ref="JZC31:JZD31"/>
    <mergeCell ref="JZH31:JZI31"/>
    <mergeCell ref="JZM31:JZN31"/>
    <mergeCell ref="JZR31:JZS31"/>
    <mergeCell ref="JXY31:JXZ31"/>
    <mergeCell ref="JYD31:JYE31"/>
    <mergeCell ref="JYI31:JYJ31"/>
    <mergeCell ref="JYN31:JYO31"/>
    <mergeCell ref="JYS31:JYT31"/>
    <mergeCell ref="JWZ31:JXA31"/>
    <mergeCell ref="JXE31:JXF31"/>
    <mergeCell ref="JXJ31:JXK31"/>
    <mergeCell ref="JXO31:JXP31"/>
    <mergeCell ref="JXT31:JXU31"/>
    <mergeCell ref="JWA31:JWB31"/>
    <mergeCell ref="JWF31:JWG31"/>
    <mergeCell ref="JWK31:JWL31"/>
    <mergeCell ref="JWP31:JWQ31"/>
    <mergeCell ref="JWU31:JWV31"/>
    <mergeCell ref="JVB31:JVC31"/>
    <mergeCell ref="JVG31:JVH31"/>
    <mergeCell ref="JVL31:JVM31"/>
    <mergeCell ref="JVQ31:JVR31"/>
    <mergeCell ref="JVV31:JVW31"/>
    <mergeCell ref="JUC31:JUD31"/>
    <mergeCell ref="JUH31:JUI31"/>
    <mergeCell ref="JUM31:JUN31"/>
    <mergeCell ref="JUR31:JUS31"/>
    <mergeCell ref="JUW31:JUX31"/>
    <mergeCell ref="KGP31:KGQ31"/>
    <mergeCell ref="KGU31:KGV31"/>
    <mergeCell ref="KGZ31:KHA31"/>
    <mergeCell ref="KHE31:KHF31"/>
    <mergeCell ref="KHJ31:KHK31"/>
    <mergeCell ref="KFQ31:KFR31"/>
    <mergeCell ref="KFV31:KFW31"/>
    <mergeCell ref="KGA31:KGB31"/>
    <mergeCell ref="KGF31:KGG31"/>
    <mergeCell ref="KGK31:KGL31"/>
    <mergeCell ref="KER31:KES31"/>
    <mergeCell ref="KEW31:KEX31"/>
    <mergeCell ref="KFB31:KFC31"/>
    <mergeCell ref="KFG31:KFH31"/>
    <mergeCell ref="KFL31:KFM31"/>
    <mergeCell ref="KDS31:KDT31"/>
    <mergeCell ref="KDX31:KDY31"/>
    <mergeCell ref="KEC31:KED31"/>
    <mergeCell ref="KEH31:KEI31"/>
    <mergeCell ref="KEM31:KEN31"/>
    <mergeCell ref="KCT31:KCU31"/>
    <mergeCell ref="KCY31:KCZ31"/>
    <mergeCell ref="KDD31:KDE31"/>
    <mergeCell ref="KDI31:KDJ31"/>
    <mergeCell ref="KDN31:KDO31"/>
    <mergeCell ref="KBU31:KBV31"/>
    <mergeCell ref="KBZ31:KCA31"/>
    <mergeCell ref="KCE31:KCF31"/>
    <mergeCell ref="KCJ31:KCK31"/>
    <mergeCell ref="KCO31:KCP31"/>
    <mergeCell ref="KAV31:KAW31"/>
    <mergeCell ref="KBA31:KBB31"/>
    <mergeCell ref="KBF31:KBG31"/>
    <mergeCell ref="KBK31:KBL31"/>
    <mergeCell ref="KBP31:KBQ31"/>
    <mergeCell ref="KNI31:KNJ31"/>
    <mergeCell ref="KNN31:KNO31"/>
    <mergeCell ref="KNS31:KNT31"/>
    <mergeCell ref="KNX31:KNY31"/>
    <mergeCell ref="KOC31:KOD31"/>
    <mergeCell ref="KMJ31:KMK31"/>
    <mergeCell ref="KMO31:KMP31"/>
    <mergeCell ref="KMT31:KMU31"/>
    <mergeCell ref="KMY31:KMZ31"/>
    <mergeCell ref="KND31:KNE31"/>
    <mergeCell ref="KLK31:KLL31"/>
    <mergeCell ref="KLP31:KLQ31"/>
    <mergeCell ref="KLU31:KLV31"/>
    <mergeCell ref="KLZ31:KMA31"/>
    <mergeCell ref="KME31:KMF31"/>
    <mergeCell ref="KKL31:KKM31"/>
    <mergeCell ref="KKQ31:KKR31"/>
    <mergeCell ref="KKV31:KKW31"/>
    <mergeCell ref="KLA31:KLB31"/>
    <mergeCell ref="KLF31:KLG31"/>
    <mergeCell ref="KJM31:KJN31"/>
    <mergeCell ref="KJR31:KJS31"/>
    <mergeCell ref="KJW31:KJX31"/>
    <mergeCell ref="KKB31:KKC31"/>
    <mergeCell ref="KKG31:KKH31"/>
    <mergeCell ref="KIN31:KIO31"/>
    <mergeCell ref="KIS31:KIT31"/>
    <mergeCell ref="KIX31:KIY31"/>
    <mergeCell ref="KJC31:KJD31"/>
    <mergeCell ref="KJH31:KJI31"/>
    <mergeCell ref="KHO31:KHP31"/>
    <mergeCell ref="KHT31:KHU31"/>
    <mergeCell ref="KHY31:KHZ31"/>
    <mergeCell ref="KID31:KIE31"/>
    <mergeCell ref="KII31:KIJ31"/>
    <mergeCell ref="KUB31:KUC31"/>
    <mergeCell ref="KUG31:KUH31"/>
    <mergeCell ref="KUL31:KUM31"/>
    <mergeCell ref="KUQ31:KUR31"/>
    <mergeCell ref="KUV31:KUW31"/>
    <mergeCell ref="KTC31:KTD31"/>
    <mergeCell ref="KTH31:KTI31"/>
    <mergeCell ref="KTM31:KTN31"/>
    <mergeCell ref="KTR31:KTS31"/>
    <mergeCell ref="KTW31:KTX31"/>
    <mergeCell ref="KSD31:KSE31"/>
    <mergeCell ref="KSI31:KSJ31"/>
    <mergeCell ref="KSN31:KSO31"/>
    <mergeCell ref="KSS31:KST31"/>
    <mergeCell ref="KSX31:KSY31"/>
    <mergeCell ref="KRE31:KRF31"/>
    <mergeCell ref="KRJ31:KRK31"/>
    <mergeCell ref="KRO31:KRP31"/>
    <mergeCell ref="KRT31:KRU31"/>
    <mergeCell ref="KRY31:KRZ31"/>
    <mergeCell ref="KQF31:KQG31"/>
    <mergeCell ref="KQK31:KQL31"/>
    <mergeCell ref="KQP31:KQQ31"/>
    <mergeCell ref="KQU31:KQV31"/>
    <mergeCell ref="KQZ31:KRA31"/>
    <mergeCell ref="KPG31:KPH31"/>
    <mergeCell ref="KPL31:KPM31"/>
    <mergeCell ref="KPQ31:KPR31"/>
    <mergeCell ref="KPV31:KPW31"/>
    <mergeCell ref="KQA31:KQB31"/>
    <mergeCell ref="KOH31:KOI31"/>
    <mergeCell ref="KOM31:KON31"/>
    <mergeCell ref="KOR31:KOS31"/>
    <mergeCell ref="KOW31:KOX31"/>
    <mergeCell ref="KPB31:KPC31"/>
    <mergeCell ref="LBT31:LBU31"/>
    <mergeCell ref="LBY31:LBZ31"/>
    <mergeCell ref="LAU31:LAV31"/>
    <mergeCell ref="LAZ31:LBA31"/>
    <mergeCell ref="LBE31:LBF31"/>
    <mergeCell ref="LBJ31:LBK31"/>
    <mergeCell ref="LBO31:LBP31"/>
    <mergeCell ref="KZV31:KZW31"/>
    <mergeCell ref="LAA31:LAB31"/>
    <mergeCell ref="LAF31:LAG31"/>
    <mergeCell ref="LAK31:LAL31"/>
    <mergeCell ref="LAP31:LAQ31"/>
    <mergeCell ref="KYW31:KYX31"/>
    <mergeCell ref="KZB31:KZC31"/>
    <mergeCell ref="KZG31:KZH31"/>
    <mergeCell ref="KZL31:KZM31"/>
    <mergeCell ref="KZQ31:KZR31"/>
    <mergeCell ref="KXX31:KXY31"/>
    <mergeCell ref="KYC31:KYD31"/>
    <mergeCell ref="KYH31:KYI31"/>
    <mergeCell ref="KYM31:KYN31"/>
    <mergeCell ref="KYR31:KYS31"/>
    <mergeCell ref="KWY31:KWZ31"/>
    <mergeCell ref="KXD31:KXE31"/>
    <mergeCell ref="KXI31:KXJ31"/>
    <mergeCell ref="KXN31:KXO31"/>
    <mergeCell ref="KXS31:KXT31"/>
    <mergeCell ref="KVZ31:KWA31"/>
    <mergeCell ref="KWE31:KWF31"/>
    <mergeCell ref="KWJ31:KWK31"/>
    <mergeCell ref="KWO31:KWP31"/>
    <mergeCell ref="KWT31:KWU31"/>
    <mergeCell ref="KVA31:KVB31"/>
    <mergeCell ref="KVF31:KVG31"/>
    <mergeCell ref="KVK31:KVL31"/>
    <mergeCell ref="KVP31:KVQ31"/>
    <mergeCell ref="KVU31:KVV31"/>
  </mergeCells>
  <conditionalFormatting sqref="A5:E5 A7 A11:D16">
    <cfRule type="notContainsBlanks" dxfId="28" priority="20">
      <formula>LEN(TRIM(A5))&gt;0</formula>
    </cfRule>
  </conditionalFormatting>
  <conditionalFormatting sqref="I21:I36 N21:N36 S21:S36 X21:X36 AC21:AC36 AH21:AH36 AM21:AM36 AR21:AR36 AW21:AW36 BB21:BB36 BG21:BG36 BL21:BL36 BQ21:BQ36 BV21:BV36 CA21:CA36 CF21:CF36 CK21:CK36 CP21:CP36 CU21:CU36 CZ21:CZ36 DE21:DE36 DJ21:DJ36 DO21:DO36 DT21:DT36 DY21:DY36 ED21:ED36 EI21:EI36 EN21:EN36 ES21:ES36 EX21:EX36 FC21:FC36 FH21:FH36 FM21:FM36 FR21:FR36 FW21:FW36 GB21:GB36 GG21:GG36 GL21:GL36 GQ21:GQ36 GV21:GV36 HA21:HA36 HF21:HF36 HK21:HK36 HP21:HP36 HU21:HU36 HZ21:HZ36 IE21:IE36 IJ21:IJ36 IO21:IO36 IT21:IT36 IY21:IY36 JD21:JD36 JI21:JI36 JN21:JN36 JS21:JS36 JX21:JX36 KC21:KC36 KH21:KH36 KM21:KM36 KR21:KR36 KW21:KW36 LB21:LB36 LG21:LG36 LL21:LL36 LQ21:LQ36 LV21:LV36 MA21:MA36 MF21:MF36 MK21:MK36 MP21:MP36 MU21:MU36 MZ21:MZ36 NE21:NE36 NJ21:NJ36 NO21:NO36 NT21:NT36 NY21:NY36 OD21:OD36 OI21:OI36 ON21:ON36 OS21:OS36 OX21:OX36 PC21:PC36 PH21:PH36 PM21:PM36 PR21:PR36 PW21:PW36 QB21:QB36 QG21:QG36 QL21:QL36 QQ21:QQ36 QV21:QV36 RA21:RA36 RF21:RF36 RK21:RK36 RP21:RP36 RU21:RU36 RZ21:RZ36 SE21:SE36 SJ21:SJ36 SO21:SO36 ST21:ST36 SY21:SY36 TD21:TD36 TI21:TI36 TN21:TN36 TS21:TS36 TX21:TX36 UC21:UC36 UH21:UH36 UM21:UM36 UR21:UR36 UW21:UW36 VB21:VB36 VG21:VG36 VL21:VL36 VQ21:VQ36 VV21:VV36 WA21:WA36 WF21:WF36 WK21:WK36 WP21:WP36 WU21:WU36 WZ21:WZ36 XE21:XE36 XJ21:XJ36 XO21:XO36 XT21:XT36 XY21:XY36 YD21:YD36 YI21:YI36 YN21:YN36 YS21:YS36 YX21:YX36 ZC21:ZC36 ZH21:ZH36 ZM21:ZM36 ZR21:ZR36 ZW21:ZW36 AAB21:AAB36 AAG21:AAG36 AAL21:AAL36 AAQ21:AAQ36 AAV21:AAV36 ABA21:ABA36 ABF21:ABF36 ABK21:ABK36 ABP21:ABP36 ABU21:ABU36 ABZ21:ABZ36 ACE21:ACE36 ACJ21:ACJ36 ACO21:ACO36 ACT21:ACT36 ACY21:ACY36 ADD21:ADD36 ADI21:ADI36 ADN21:ADN36 ADS21:ADS36 ADX21:ADX36 AEC21:AEC36 AEH21:AEH36 AEM21:AEM36 AER21:AER36 AEW21:AEW36 AFB21:AFB36 AFG21:AFG36 AFL21:AFL36 AFQ21:AFQ36 AFV21:AFV36 AGA21:AGA36 AGF21:AGF36 AGK21:AGK36 AGP21:AGP36 AGU21:AGU36 AGZ21:AGZ36 AHE21:AHE36 AHJ21:AHJ36 AHO21:AHO36 AHT21:AHT36 AHY21:AHY36 AID21:AID36 AII21:AII36 AIN21:AIN36 AIS21:AIS36 AIX21:AIX36 AJC21:AJC36 AJH21:AJH36 AJM21:AJM36 AJR21:AJR36 AJW21:AJW36 AKB21:AKB36 AKG21:AKG36 AKL21:AKL36 AKQ21:AKQ36 AKV21:AKV36 ALA21:ALA36 ALF21:ALF36 ALK21:ALK36 ALP21:ALP36 ALU21:ALU36 ALZ21:ALZ36 AME21:AME36 AMJ21:AMJ36 AMO21:AMO36 AMT21:AMT36 AMY21:AMY36 AND21:AND36 ANI21:ANI36 ANN21:ANN36 ANS21:ANS36 ANX21:ANX36 AOC21:AOC36 AOH21:AOH36 AOM21:AOM36 AOR21:AOR36 AOW21:AOW36 APB21:APB36 APG21:APG36 APL21:APL36 APQ21:APQ36 APV21:APV36 AQA21:AQA36 AQF21:AQF36 AQK21:AQK36 AQP21:AQP36 AQU21:AQU36 AQZ21:AQZ36 ARE21:ARE36 ARJ21:ARJ36 ARO21:ARO36 ART21:ART36 ARY21:ARY36 ASD21:ASD36 ASI21:ASI36 ASN21:ASN36 ASS21:ASS36 ASX21:ASX36 ATC21:ATC36 ATH21:ATH36 ATM21:ATM36 ATR21:ATR36 ATW21:ATW36 AUB21:AUB36 AUG21:AUG36 AUL21:AUL36 AUQ21:AUQ36 AUV21:AUV36 AVA21:AVA36 AVF21:AVF36 AVK21:AVK36 AVP21:AVP36 AVU21:AVU36 AVZ21:AVZ36 AWE21:AWE36 AWJ21:AWJ36 AWO21:AWO36 AWT21:AWT36 AWY21:AWY36 AXD21:AXD36 AXI21:AXI36 AXN21:AXN36 AXS21:AXS36 AXX21:AXX36 AYC21:AYC36 AYH21:AYH36 AYM21:AYM36 AYR21:AYR36 AYW21:AYW36 AZB21:AZB36 AZG21:AZG36 AZL21:AZL36 AZQ21:AZQ36 AZV21:AZV36 BAA21:BAA36 BAF21:BAF36 BAK21:BAK36 BAP21:BAP36 BAU21:BAU36 BAZ21:BAZ36 BBE21:BBE36 BBJ21:BBJ36 BBO21:BBO36 BBT21:BBT36 BBY21:BBY36 BCD21:BCD36 BCI21:BCI36 BCN21:BCN36 BCS21:BCS36 BCX21:BCX36 BDC21:BDC36 BDH21:BDH36 BDM21:BDM36 BDR21:BDR36 BDW21:BDW36 BEB21:BEB36 BEG21:BEG36 BEL21:BEL36 BEQ21:BEQ36 BEV21:BEV36 BFA21:BFA36 BFF21:BFF36 BFK21:BFK36 BFP21:BFP36 BFU21:BFU36 BFZ21:BFZ36 BGE21:BGE36 BGJ21:BGJ36 BGO21:BGO36 BGT21:BGT36 BGY21:BGY36 BHD21:BHD36 BHI21:BHI36 BHN21:BHN36 BHS21:BHS36 BHX21:BHX36 BIC21:BIC36 BIH21:BIH36 BIM21:BIM36 BIR21:BIR36 BIW21:BIW36 BJB21:BJB36 BJG21:BJG36 BJL21:BJL36 BJQ21:BJQ36 BJV21:BJV36 BKA21:BKA36 BKF21:BKF36 BKK21:BKK36 BKP21:BKP36 BKU21:BKU36 BKZ21:BKZ36 BLE21:BLE36 BLJ21:BLJ36 BLO21:BLO36 BLT21:BLT36 BLY21:BLY36 BMD21:BMD36 BMI21:BMI36 BMN21:BMN36 BMS21:BMS36 BMX21:BMX36 BNC21:BNC36 BNH21:BNH36 BNM21:BNM36 BNR21:BNR36 BNW21:BNW36 BOB21:BOB36 BOG21:BOG36 BOL21:BOL36 BOQ21:BOQ36 BOV21:BOV36 BPA21:BPA36 BPF21:BPF36 BPK21:BPK36 BPP21:BPP36 BPU21:BPU36 BPZ21:BPZ36 BQE21:BQE36 BQJ21:BQJ36 BQO21:BQO36 BQT21:BQT36 BQY21:BQY36 BRD21:BRD36 BRI21:BRI36 BRN21:BRN36 BRS21:BRS36 BRX21:BRX36 BSC21:BSC36 BSH21:BSH36 BSM21:BSM36 BSR21:BSR36 BSW21:BSW36 BTB21:BTB36 BTG21:BTG36 BTL21:BTL36 BTQ21:BTQ36 BTV21:BTV36 BUA21:BUA36 BUF21:BUF36 BUK21:BUK36 BUP21:BUP36 BUU21:BUU36 BUZ21:BUZ36 BVE21:BVE36 BVJ21:BVJ36 BVO21:BVO36 BVT21:BVT36 BVY21:BVY36 BWD21:BWD36 BWI21:BWI36 BWN21:BWN36 BWS21:BWS36 BWX21:BWX36 BXC21:BXC36 BXH21:BXH36 BXM21:BXM36 BXR21:BXR36 BXW21:BXW36 BYB21:BYB36 BYG21:BYG36 BYL21:BYL36 BYQ21:BYQ36 BYV21:BYV36 BZA21:BZA36 BZF21:BZF36 BZK21:BZK36 BZP21:BZP36 BZU21:BZU36 BZZ21:BZZ36 CAE21:CAE36 CAJ21:CAJ36 CAO21:CAO36 CAT21:CAT36 CAY21:CAY36 CBD21:CBD36 CBI21:CBI36 CBN21:CBN36 CBS21:CBS36 CBX21:CBX36 CCC21:CCC36 CCH21:CCH36 CCM21:CCM36 CCR21:CCR36 CCW21:CCW36 CDB21:CDB36 CDG21:CDG36 CDL21:CDL36 CDQ21:CDQ36 CDV21:CDV36 CEA21:CEA36 CEF21:CEF36 CEK21:CEK36 CEP21:CEP36 CEU21:CEU36 CEZ21:CEZ36 CFE21:CFE36 CFJ21:CFJ36 CFO21:CFO36 CFT21:CFT36 CFY21:CFY36 CGD21:CGD36 CGI21:CGI36 CGN21:CGN36 CGS21:CGS36 CGX21:CGX36 CHC21:CHC36 CHH21:CHH36 CHM21:CHM36 CHR21:CHR36 CHW21:CHW36 CIB21:CIB36 CIG21:CIG36 CIL21:CIL36 CIQ21:CIQ36 CIV21:CIV36 CJA21:CJA36 CJF21:CJF36 CJK21:CJK36 CJP21:CJP36 CJU21:CJU36 CJZ21:CJZ36 CKE21:CKE36 CKJ21:CKJ36 CKO21:CKO36 CKT21:CKT36 CKY21:CKY36 CLD21:CLD36 CLI21:CLI36 CLN21:CLN36 CLS21:CLS36 CLX21:CLX36 CMC21:CMC36 CMH21:CMH36 CMM21:CMM36 CMR21:CMR36 CMW21:CMW36 CNB21:CNB36 CNG21:CNG36 CNL21:CNL36 CNQ21:CNQ36 CNV21:CNV36 COA21:COA36 COF21:COF36 COK21:COK36 COP21:COP36 COU21:COU36 COZ21:COZ36 CPE21:CPE36 CPJ21:CPJ36 CPO21:CPO36 CPT21:CPT36 CPY21:CPY36 CQD21:CQD36 CQI21:CQI36 CQN21:CQN36 CQS21:CQS36 CQX21:CQX36 CRC21:CRC36 CRH21:CRH36 CRM21:CRM36 CRR21:CRR36 CRW21:CRW36 CSB21:CSB36 CSG21:CSG36 CSL21:CSL36 CSQ21:CSQ36 CSV21:CSV36 CTA21:CTA36 CTF21:CTF36 CTK21:CTK36 CTP21:CTP36 CTU21:CTU36 CTZ21:CTZ36 CUE21:CUE36 CUJ21:CUJ36 CUO21:CUO36 CUT21:CUT36 CUY21:CUY36 CVD21:CVD36 CVI21:CVI36 CVN21:CVN36 CVS21:CVS36 CVX21:CVX36 CWC21:CWC36 CWH21:CWH36 CWM21:CWM36 CWR21:CWR36 CWW21:CWW36 CXB21:CXB36 CXG21:CXG36 CXL21:CXL36 CXQ21:CXQ36 CXV21:CXV36 CYA21:CYA36 CYF21:CYF36 CYK21:CYK36 CYP21:CYP36 CYU21:CYU36 CYZ21:CYZ36 CZE21:CZE36 CZJ21:CZJ36 CZO21:CZO36 CZT21:CZT36 CZY21:CZY36 DAD21:DAD36 DAI21:DAI36 DAN21:DAN36 DAS21:DAS36 DAX21:DAX36 DBC21:DBC36 DBH21:DBH36 DBM21:DBM36 DBR21:DBR36 DBW21:DBW36 DCB21:DCB36 DCG21:DCG36 DCL21:DCL36 DCQ21:DCQ36 DCV21:DCV36 DDA21:DDA36 DDF21:DDF36 DDK21:DDK36 DDP21:DDP36 DDU21:DDU36 DDZ21:DDZ36 DEE21:DEE36 DEJ21:DEJ36 DEO21:DEO36 DET21:DET36 DEY21:DEY36 DFD21:DFD36 DFI21:DFI36 DFN21:DFN36 DFS21:DFS36 DFX21:DFX36 DGC21:DGC36 DGH21:DGH36 DGM21:DGM36 DGR21:DGR36 DGW21:DGW36 DHB21:DHB36 DHG21:DHG36 DHL21:DHL36 DHQ21:DHQ36 DHV21:DHV36 DIA21:DIA36 DIF21:DIF36 DIK21:DIK36 DIP21:DIP36 DIU21:DIU36 DIZ21:DIZ36 DJE21:DJE36 DJJ21:DJJ36 DJO21:DJO36 DJT21:DJT36 DJY21:DJY36 DKD21:DKD36 DKI21:DKI36 DKN21:DKN36 DKS21:DKS36 DKX21:DKX36 DLC21:DLC36 DLH21:DLH36 DLM21:DLM36 DLR21:DLR36 DLW21:DLW36 DMB21:DMB36 DMG21:DMG36 DML21:DML36 DMQ21:DMQ36 DMV21:DMV36 DNA21:DNA36 DNF21:DNF36 DNK21:DNK36 DNP21:DNP36 DNU21:DNU36 DNZ21:DNZ36 DOE21:DOE36 DOJ21:DOJ36 DOO21:DOO36 DOT21:DOT36 DOY21:DOY36 DPD21:DPD36 DPI21:DPI36 DPN21:DPN36 DPS21:DPS36 DPX21:DPX36 DQC21:DQC36 DQH21:DQH36 DQM21:DQM36 DQR21:DQR36 DQW21:DQW36 DRB21:DRB36 DRG21:DRG36 DRL21:DRL36 DRQ21:DRQ36 DRV21:DRV36 DSA21:DSA36 DSF21:DSF36 DSK21:DSK36 DSP21:DSP36 DSU21:DSU36 DSZ21:DSZ36 DTE21:DTE36 DTJ21:DTJ36 DTO21:DTO36 DTT21:DTT36 DTY21:DTY36 DUD21:DUD36 DUI21:DUI36 DUN21:DUN36 DUS21:DUS36 DUX21:DUX36 DVC21:DVC36 DVH21:DVH36 DVM21:DVM36 DVR21:DVR36 DVW21:DVW36 DWB21:DWB36 DWG21:DWG36 DWL21:DWL36 DWQ21:DWQ36 DWV21:DWV36 DXA21:DXA36 DXF21:DXF36 DXK21:DXK36 DXP21:DXP36 DXU21:DXU36 DXZ21:DXZ36 DYE21:DYE36 DYJ21:DYJ36 DYO21:DYO36 DYT21:DYT36 DYY21:DYY36 DZD21:DZD36 DZI21:DZI36 DZN21:DZN36 DZS21:DZS36 DZX21:DZX36 EAC21:EAC36 EAH21:EAH36 EAM21:EAM36 EAR21:EAR36 EAW21:EAW36 EBB21:EBB36 EBG21:EBG36 EBL21:EBL36 EBQ21:EBQ36 EBV21:EBV36 ECA21:ECA36 ECF21:ECF36 ECK21:ECK36 ECP21:ECP36 ECU21:ECU36 ECZ21:ECZ36 EDE21:EDE36 EDJ21:EDJ36 EDO21:EDO36 EDT21:EDT36 EDY21:EDY36 EED21:EED36 EEI21:EEI36 EEN21:EEN36 EES21:EES36 EEX21:EEX36 EFC21:EFC36 EFH21:EFH36 EFM21:EFM36 EFR21:EFR36 EFW21:EFW36 EGB21:EGB36 EGG21:EGG36 EGL21:EGL36 EGQ21:EGQ36 EGV21:EGV36 EHA21:EHA36 EHF21:EHF36 EHK21:EHK36 EHP21:EHP36 EHU21:EHU36 EHZ21:EHZ36 EIE21:EIE36 EIJ21:EIJ36 EIO21:EIO36 EIT21:EIT36 EIY21:EIY36 EJD21:EJD36 EJI21:EJI36 EJN21:EJN36 EJS21:EJS36 EJX21:EJX36 EKC21:EKC36 EKH21:EKH36 EKM21:EKM36 EKR21:EKR36 EKW21:EKW36 ELB21:ELB36 ELG21:ELG36 ELL21:ELL36 ELQ21:ELQ36 ELV21:ELV36 EMA21:EMA36 EMF21:EMF36 EMK21:EMK36 EMP21:EMP36 EMU21:EMU36 EMZ21:EMZ36 ENE21:ENE36 ENJ21:ENJ36 ENO21:ENO36 ENT21:ENT36 ENY21:ENY36 EOD21:EOD36 EOI21:EOI36 EON21:EON36 EOS21:EOS36 EOX21:EOX36 EPC21:EPC36 EPH21:EPH36 EPM21:EPM36 EPR21:EPR36 EPW21:EPW36 EQB21:EQB36 EQG21:EQG36 EQL21:EQL36 EQQ21:EQQ36 EQV21:EQV36 ERA21:ERA36 ERF21:ERF36 ERK21:ERK36 ERP21:ERP36 ERU21:ERU36 ERZ21:ERZ36 ESE21:ESE36 ESJ21:ESJ36 ESO21:ESO36 EST21:EST36 ESY21:ESY36 ETD21:ETD36 ETI21:ETI36 ETN21:ETN36 ETS21:ETS36 ETX21:ETX36 EUC21:EUC36 EUH21:EUH36 EUM21:EUM36 EUR21:EUR36 EUW21:EUW36 EVB21:EVB36 EVG21:EVG36 EVL21:EVL36 EVQ21:EVQ36 EVV21:EVV36 EWA21:EWA36 EWF21:EWF36 EWK21:EWK36 EWP21:EWP36 EWU21:EWU36 EWZ21:EWZ36 EXE21:EXE36 EXJ21:EXJ36 EXO21:EXO36 EXT21:EXT36 EXY21:EXY36 EYD21:EYD36 EYI21:EYI36 EYN21:EYN36 EYS21:EYS36 EYX21:EYX36 EZC21:EZC36 EZH21:EZH36 EZM21:EZM36 EZR21:EZR36 EZW21:EZW36 FAB21:FAB36 FAG21:FAG36 FAL21:FAL36 FAQ21:FAQ36 FAV21:FAV36 FBA21:FBA36 FBF21:FBF36 FBK21:FBK36 FBP21:FBP36 FBU21:FBU36 FBZ21:FBZ36 FCE21:FCE36 FCJ21:FCJ36 FCO21:FCO36 FCT21:FCT36 FCY21:FCY36 FDD21:FDD36 FDI21:FDI36 FDN21:FDN36 FDS21:FDS36 FDX21:FDX36 FEC21:FEC36 FEH21:FEH36 FEM21:FEM36 FER21:FER36 FEW21:FEW36 FFB21:FFB36 FFG21:FFG36 FFL21:FFL36 FFQ21:FFQ36 FFV21:FFV36 FGA21:FGA36 FGF21:FGF36 FGK21:FGK36 FGP21:FGP36 FGU21:FGU36 FGZ21:FGZ36 FHE21:FHE36 FHJ21:FHJ36 FHO21:FHO36 FHT21:FHT36 FHY21:FHY36 FID21:FID36 FII21:FII36 FIN21:FIN36 FIS21:FIS36 FIX21:FIX36 FJC21:FJC36 FJH21:FJH36 FJM21:FJM36 FJR21:FJR36 FJW21:FJW36 FKB21:FKB36 FKG21:FKG36 FKL21:FKL36 FKQ21:FKQ36 FKV21:FKV36 FLA21:FLA36 FLF21:FLF36 FLK21:FLK36 FLP21:FLP36 FLU21:FLU36 FLZ21:FLZ36 FME21:FME36 FMJ21:FMJ36 FMO21:FMO36 FMT21:FMT36 FMY21:FMY36 FND21:FND36 FNI21:FNI36 FNN21:FNN36 FNS21:FNS36 FNX21:FNX36 FOC21:FOC36 FOH21:FOH36 FOM21:FOM36 FOR21:FOR36 FOW21:FOW36 FPB21:FPB36 FPG21:FPG36 FPL21:FPL36 FPQ21:FPQ36 FPV21:FPV36 FQA21:FQA36 FQF21:FQF36 FQK21:FQK36 FQP21:FQP36 FQU21:FQU36 FQZ21:FQZ36 FRE21:FRE36 FRJ21:FRJ36 FRO21:FRO36 FRT21:FRT36 FRY21:FRY36 FSD21:FSD36 FSI21:FSI36 FSN21:FSN36 FSS21:FSS36 FSX21:FSX36 FTC21:FTC36 FTH21:FTH36 FTM21:FTM36 FTR21:FTR36 FTW21:FTW36 FUB21:FUB36 FUG21:FUG36 FUL21:FUL36 FUQ21:FUQ36 FUV21:FUV36 FVA21:FVA36 FVF21:FVF36 FVK21:FVK36 FVP21:FVP36 FVU21:FVU36 FVZ21:FVZ36 FWE21:FWE36 FWJ21:FWJ36 FWO21:FWO36 FWT21:FWT36 FWY21:FWY36 FXD21:FXD36 FXI21:FXI36 FXN21:FXN36 FXS21:FXS36 FXX21:FXX36 FYC21:FYC36 FYH21:FYH36 FYM21:FYM36 FYR21:FYR36 FYW21:FYW36 FZB21:FZB36 FZG21:FZG36 FZL21:FZL36 FZQ21:FZQ36 FZV21:FZV36 GAA21:GAA36 GAF21:GAF36 GAK21:GAK36 GAP21:GAP36 GAU21:GAU36 GAZ21:GAZ36 GBE21:GBE36 GBJ21:GBJ36 GBO21:GBO36 GBT21:GBT36 GBY21:GBY36 GCD21:GCD36 GCI21:GCI36 GCN21:GCN36 GCS21:GCS36 GCX21:GCX36 GDC21:GDC36 GDH21:GDH36 GDM21:GDM36 GDR21:GDR36 GDW21:GDW36 GEB21:GEB36 GEG21:GEG36 GEL21:GEL36 GEQ21:GEQ36 GEV21:GEV36 GFA21:GFA36 GFF21:GFF36 GFK21:GFK36 GFP21:GFP36 GFU21:GFU36 GFZ21:GFZ36 GGE21:GGE36 GGJ21:GGJ36 GGO21:GGO36 GGT21:GGT36 GGY21:GGY36 GHD21:GHD36 GHI21:GHI36 GHN21:GHN36 GHS21:GHS36 GHX21:GHX36 GIC21:GIC36 GIH21:GIH36 GIM21:GIM36 GIR21:GIR36 GIW21:GIW36 GJB21:GJB36 GJG21:GJG36 GJL21:GJL36 GJQ21:GJQ36 GJV21:GJV36 GKA21:GKA36 GKF21:GKF36 GKK21:GKK36 GKP21:GKP36 GKU21:GKU36 GKZ21:GKZ36 GLE21:GLE36 GLJ21:GLJ36 GLO21:GLO36 GLT21:GLT36 GLY21:GLY36 GMD21:GMD36 GMI21:GMI36 GMN21:GMN36 GMS21:GMS36 GMX21:GMX36 GNC21:GNC36 GNH21:GNH36 GNM21:GNM36 GNR21:GNR36 GNW21:GNW36 GOB21:GOB36 GOG21:GOG36 GOL21:GOL36 GOQ21:GOQ36 GOV21:GOV36 GPA21:GPA36 GPF21:GPF36 GPK21:GPK36 GPP21:GPP36 GPU21:GPU36 GPZ21:GPZ36 GQE21:GQE36 GQJ21:GQJ36 GQO21:GQO36 GQT21:GQT36 GQY21:GQY36 GRD21:GRD36 GRI21:GRI36 GRN21:GRN36 GRS21:GRS36 GRX21:GRX36 GSC21:GSC36 GSH21:GSH36 GSM21:GSM36 GSR21:GSR36 GSW21:GSW36 GTB21:GTB36 GTG21:GTG36 GTL21:GTL36 GTQ21:GTQ36 GTV21:GTV36 GUA21:GUA36 GUF21:GUF36 GUK21:GUK36 GUP21:GUP36 GUU21:GUU36 GUZ21:GUZ36 GVE21:GVE36 GVJ21:GVJ36 GVO21:GVO36 GVT21:GVT36 GVY21:GVY36 GWD21:GWD36 GWI21:GWI36 GWN21:GWN36 GWS21:GWS36 GWX21:GWX36 GXC21:GXC36 GXH21:GXH36 GXM21:GXM36 GXR21:GXR36 GXW21:GXW36 GYB21:GYB36 GYG21:GYG36 GYL21:GYL36 GYQ21:GYQ36 GYV21:GYV36 GZA21:GZA36 GZF21:GZF36 GZK21:GZK36 GZP21:GZP36 GZU21:GZU36 GZZ21:GZZ36 HAE21:HAE36 HAJ21:HAJ36 HAO21:HAO36 HAT21:HAT36 HAY21:HAY36 HBD21:HBD36 HBI21:HBI36 HBN21:HBN36 HBS21:HBS36 HBX21:HBX36 HCC21:HCC36 HCH21:HCH36 HCM21:HCM36 HCR21:HCR36 HCW21:HCW36 HDB21:HDB36 HDG21:HDG36 HDL21:HDL36 HDQ21:HDQ36 HDV21:HDV36 HEA21:HEA36 HEF21:HEF36 HEK21:HEK36 HEP21:HEP36 HEU21:HEU36 HEZ21:HEZ36 HFE21:HFE36 HFJ21:HFJ36 HFO21:HFO36 HFT21:HFT36 HFY21:HFY36 HGD21:HGD36 HGI21:HGI36 HGN21:HGN36 HGS21:HGS36 HGX21:HGX36 HHC21:HHC36 HHH21:HHH36 HHM21:HHM36 HHR21:HHR36 HHW21:HHW36 HIB21:HIB36 HIG21:HIG36 HIL21:HIL36 HIQ21:HIQ36 HIV21:HIV36 HJA21:HJA36 HJF21:HJF36 HJK21:HJK36 HJP21:HJP36 HJU21:HJU36 HJZ21:HJZ36 HKE21:HKE36 HKJ21:HKJ36 HKO21:HKO36 HKT21:HKT36 HKY21:HKY36 HLD21:HLD36 HLI21:HLI36 HLN21:HLN36 HLS21:HLS36 HLX21:HLX36 HMC21:HMC36 HMH21:HMH36 HMM21:HMM36 HMR21:HMR36 HMW21:HMW36 HNB21:HNB36 HNG21:HNG36 HNL21:HNL36 HNQ21:HNQ36 HNV21:HNV36 HOA21:HOA36 HOF21:HOF36 HOK21:HOK36 HOP21:HOP36 HOU21:HOU36 HOZ21:HOZ36 HPE21:HPE36 HPJ21:HPJ36 HPO21:HPO36 HPT21:HPT36 HPY21:HPY36 HQD21:HQD36 HQI21:HQI36 HQN21:HQN36 HQS21:HQS36 HQX21:HQX36 HRC21:HRC36 HRH21:HRH36 HRM21:HRM36 HRR21:HRR36 HRW21:HRW36 HSB21:HSB36 HSG21:HSG36 HSL21:HSL36 HSQ21:HSQ36 HSV21:HSV36 HTA21:HTA36 HTF21:HTF36 HTK21:HTK36 HTP21:HTP36 HTU21:HTU36 HTZ21:HTZ36 HUE21:HUE36 HUJ21:HUJ36 HUO21:HUO36 HUT21:HUT36 HUY21:HUY36 HVD21:HVD36 HVI21:HVI36 HVN21:HVN36 HVS21:HVS36 HVX21:HVX36 HWC21:HWC36 HWH21:HWH36 HWM21:HWM36 HWR21:HWR36 HWW21:HWW36 HXB21:HXB36 HXG21:HXG36 HXL21:HXL36 HXQ21:HXQ36 HXV21:HXV36 HYA21:HYA36 HYF21:HYF36 HYK21:HYK36 HYP21:HYP36 HYU21:HYU36 HYZ21:HYZ36 HZE21:HZE36 HZJ21:HZJ36 HZO21:HZO36 HZT21:HZT36 HZY21:HZY36 IAD21:IAD36 IAI21:IAI36 IAN21:IAN36 IAS21:IAS36 IAX21:IAX36 IBC21:IBC36 IBH21:IBH36 IBM21:IBM36 IBR21:IBR36 IBW21:IBW36 ICB21:ICB36 ICG21:ICG36 ICL21:ICL36 ICQ21:ICQ36 ICV21:ICV36 IDA21:IDA36 IDF21:IDF36 IDK21:IDK36 IDP21:IDP36 IDU21:IDU36 IDZ21:IDZ36 IEE21:IEE36 IEJ21:IEJ36 IEO21:IEO36 IET21:IET36 IEY21:IEY36 IFD21:IFD36 IFI21:IFI36 IFN21:IFN36 IFS21:IFS36 IFX21:IFX36 IGC21:IGC36 IGH21:IGH36 IGM21:IGM36 IGR21:IGR36 IGW21:IGW36 IHB21:IHB36 IHG21:IHG36 IHL21:IHL36 IHQ21:IHQ36 IHV21:IHV36 IIA21:IIA36 IIF21:IIF36 IIK21:IIK36 IIP21:IIP36 IIU21:IIU36 IIZ21:IIZ36 IJE21:IJE36 IJJ21:IJJ36 IJO21:IJO36 IJT21:IJT36 IJY21:IJY36 IKD21:IKD36 IKI21:IKI36 IKN21:IKN36 IKS21:IKS36 IKX21:IKX36 ILC21:ILC36 ILH21:ILH36 ILM21:ILM36 ILR21:ILR36 ILW21:ILW36 IMB21:IMB36 IMG21:IMG36 IML21:IML36 IMQ21:IMQ36 IMV21:IMV36 INA21:INA36 INF21:INF36 INK21:INK36 INP21:INP36 INU21:INU36 INZ21:INZ36 IOE21:IOE36 IOJ21:IOJ36 IOO21:IOO36 IOT21:IOT36 IOY21:IOY36 IPD21:IPD36 IPI21:IPI36 IPN21:IPN36 IPS21:IPS36 IPX21:IPX36 IQC21:IQC36 IQH21:IQH36 IQM21:IQM36 IQR21:IQR36 IQW21:IQW36 IRB21:IRB36 IRG21:IRG36 IRL21:IRL36 IRQ21:IRQ36 IRV21:IRV36 ISA21:ISA36 ISF21:ISF36 ISK21:ISK36 ISP21:ISP36 ISU21:ISU36 ISZ21:ISZ36 ITE21:ITE36 ITJ21:ITJ36 ITO21:ITO36 ITT21:ITT36 ITY21:ITY36 IUD21:IUD36 IUI21:IUI36 IUN21:IUN36 IUS21:IUS36 IUX21:IUX36 IVC21:IVC36 IVH21:IVH36 IVM21:IVM36 IVR21:IVR36 IVW21:IVW36 IWB21:IWB36 IWG21:IWG36 IWL21:IWL36 IWQ21:IWQ36 IWV21:IWV36 IXA21:IXA36 IXF21:IXF36 IXK21:IXK36 IXP21:IXP36 IXU21:IXU36 IXZ21:IXZ36 IYE21:IYE36 IYJ21:IYJ36 IYO21:IYO36 IYT21:IYT36 IYY21:IYY36 IZD21:IZD36 IZI21:IZI36 IZN21:IZN36 IZS21:IZS36 IZX21:IZX36 JAC21:JAC36 JAH21:JAH36 JAM21:JAM36 JAR21:JAR36 JAW21:JAW36 JBB21:JBB36 JBG21:JBG36 JBL21:JBL36 JBQ21:JBQ36 JBV21:JBV36 JCA21:JCA36 JCF21:JCF36 JCK21:JCK36 JCP21:JCP36 JCU21:JCU36 JCZ21:JCZ36 JDE21:JDE36 JDJ21:JDJ36 JDO21:JDO36 JDT21:JDT36 JDY21:JDY36 JED21:JED36 JEI21:JEI36 JEN21:JEN36 JES21:JES36 JEX21:JEX36 JFC21:JFC36 JFH21:JFH36 JFM21:JFM36 JFR21:JFR36 JFW21:JFW36 JGB21:JGB36 JGG21:JGG36 JGL21:JGL36 JGQ21:JGQ36 JGV21:JGV36 JHA21:JHA36 JHF21:JHF36 JHK21:JHK36 JHP21:JHP36 JHU21:JHU36 JHZ21:JHZ36 JIE21:JIE36 JIJ21:JIJ36 JIO21:JIO36 JIT21:JIT36 JIY21:JIY36 JJD21:JJD36 JJI21:JJI36 JJN21:JJN36 JJS21:JJS36 JJX21:JJX36 JKC21:JKC36 JKH21:JKH36 JKM21:JKM36 JKR21:JKR36 JKW21:JKW36 JLB21:JLB36 JLG21:JLG36 JLL21:JLL36 JLQ21:JLQ36 JLV21:JLV36 JMA21:JMA36 JMF21:JMF36 JMK21:JMK36 JMP21:JMP36 JMU21:JMU36 JMZ21:JMZ36 JNE21:JNE36 JNJ21:JNJ36 JNO21:JNO36 JNT21:JNT36 JNY21:JNY36 JOD21:JOD36 JOI21:JOI36 JON21:JON36 JOS21:JOS36 JOX21:JOX36 JPC21:JPC36 JPH21:JPH36 JPM21:JPM36 JPR21:JPR36 JPW21:JPW36 JQB21:JQB36 JQG21:JQG36 JQL21:JQL36 JQQ21:JQQ36 JQV21:JQV36 JRA21:JRA36 JRF21:JRF36 JRK21:JRK36 JRP21:JRP36 JRU21:JRU36 JRZ21:JRZ36 JSE21:JSE36 JSJ21:JSJ36 JSO21:JSO36 JST21:JST36 JSY21:JSY36 JTD21:JTD36 JTI21:JTI36 JTN21:JTN36 JTS21:JTS36 JTX21:JTX36 JUC21:JUC36 JUH21:JUH36 JUM21:JUM36 JUR21:JUR36 JUW21:JUW36 JVB21:JVB36 JVG21:JVG36 JVL21:JVL36 JVQ21:JVQ36 JVV21:JVV36 JWA21:JWA36 JWF21:JWF36 JWK21:JWK36 JWP21:JWP36 JWU21:JWU36 JWZ21:JWZ36 JXE21:JXE36 JXJ21:JXJ36 JXO21:JXO36 JXT21:JXT36 JXY21:JXY36 JYD21:JYD36 JYI21:JYI36 JYN21:JYN36 JYS21:JYS36 JYX21:JYX36 JZC21:JZC36 JZH21:JZH36 JZM21:JZM36 JZR21:JZR36 JZW21:JZW36 KAB21:KAB36 KAG21:KAG36 KAL21:KAL36 KAQ21:KAQ36 KAV21:KAV36 KBA21:KBA36 KBF21:KBF36 KBK21:KBK36 KBP21:KBP36 KBU21:KBU36 KBZ21:KBZ36 KCE21:KCE36 KCJ21:KCJ36 KCO21:KCO36 KCT21:KCT36 KCY21:KCY36 KDD21:KDD36 KDI21:KDI36 KDN21:KDN36 KDS21:KDS36 KDX21:KDX36 KEC21:KEC36 KEH21:KEH36 KEM21:KEM36 KER21:KER36 KEW21:KEW36 KFB21:KFB36 KFG21:KFG36 KFL21:KFL36 KFQ21:KFQ36 KFV21:KFV36 KGA21:KGA36 KGF21:KGF36 KGK21:KGK36 KGP21:KGP36 KGU21:KGU36 KGZ21:KGZ36 KHE21:KHE36 KHJ21:KHJ36 KHO21:KHO36 KHT21:KHT36 KHY21:KHY36 KID21:KID36 KII21:KII36 KIN21:KIN36 KIS21:KIS36 KIX21:KIX36 KJC21:KJC36 KJH21:KJH36 KJM21:KJM36 KJR21:KJR36 KJW21:KJW36 KKB21:KKB36 KKG21:KKG36 KKL21:KKL36 KKQ21:KKQ36 KKV21:KKV36 KLA21:KLA36 KLF21:KLF36 KLK21:KLK36 KLP21:KLP36 KLU21:KLU36 KLZ21:KLZ36 KME21:KME36 KMJ21:KMJ36 KMO21:KMO36 KMT21:KMT36 KMY21:KMY36 KND21:KND36 KNI21:KNI36 KNN21:KNN36 KNS21:KNS36 KNX21:KNX36 KOC21:KOC36 KOH21:KOH36 KOM21:KOM36 KOR21:KOR36 KOW21:KOW36 KPB21:KPB36 KPG21:KPG36 KPL21:KPL36 KPQ21:KPQ36 KPV21:KPV36 KQA21:KQA36 KQF21:KQF36 KQK21:KQK36 KQP21:KQP36 KQU21:KQU36 KQZ21:KQZ36 KRE21:KRE36 KRJ21:KRJ36 KRO21:KRO36 KRT21:KRT36 KRY21:KRY36 KSD21:KSD36 KSI21:KSI36 KSN21:KSN36 KSS21:KSS36 KSX21:KSX36 KTC21:KTC36 KTH21:KTH36 KTM21:KTM36 KTR21:KTR36 KTW21:KTW36 KUB21:KUB36 KUG21:KUG36 KUL21:KUL36 KUQ21:KUQ36 KUV21:KUV36 KVA21:KVA36 KVF21:KVF36 KVK21:KVK36 KVP21:KVP36 KVU21:KVU36 KVZ21:KVZ36 KWE21:KWE36 KWJ21:KWJ36 KWO21:KWO36 KWT21:KWT36 KWY21:KWY36 KXD21:KXD36 KXI21:KXI36 KXN21:KXN36 KXS21:KXS36 KXX21:KXX36 KYC21:KYC36 KYH21:KYH36 KYM21:KYM36 KYR21:KYR36 KYW21:KYW36 KZB21:KZB36 KZG21:KZG36 KZL21:KZL36 KZQ21:KZQ36 KZV21:KZV36 LAA21:LAA36 LAF21:LAF36 LAK21:LAK36 LAP21:LAP36 LAU21:LAU36 LAZ21:LAZ36 LBE21:LBE36 LBJ21:LBJ36 LBO21:LBO36 LBT21:LBT36 LBY21:LBY36 LCD21:LCD36 LCI21:LCI36 LCN21:LCN36 LCS21:LCS36 LCX21:LCX36 LDC21:LDC36 LDH21:LDH36 LDM21:LDM36 LDR21:LDR36 LDW21:LDW36 LEB21:LEB36 LEG21:LEG36 LEL21:LEL36 LEQ21:LEQ36 LEV21:LEV36 LFA21:LFA36 LFF21:LFF36 LFK21:LFK36 LFP21:LFP36 LFU21:LFU36 LFZ21:LFZ36 LGE21:LGE36 LGJ21:LGJ36 LGO21:LGO36 LGT21:LGT36 LGY21:LGY36 LHD21:LHD36 LHI21:LHI36 LHN21:LHN36 LHS21:LHS36 LHX21:LHX36 LIC21:LIC36 LIH21:LIH36 LIM21:LIM36 LIR21:LIR36 LIW21:LIW36 LJB21:LJB36 LJG21:LJG36 LJL21:LJL36 LJQ21:LJQ36 LJV21:LJV36 LKA21:LKA36 LKF21:LKF36 LKK21:LKK36 LKP21:LKP36 LKU21:LKU36 LKZ21:LKZ36 LLE21:LLE36 LLJ21:LLJ36 LLO21:LLO36 LLT21:LLT36 LLY21:LLY36 LMD21:LMD36 LMI21:LMI36 LMN21:LMN36 LMS21:LMS36 LMX21:LMX36 LNC21:LNC36 LNH21:LNH36 LNM21:LNM36 LNR21:LNR36 LNW21:LNW36 LOB21:LOB36 LOG21:LOG36 LOL21:LOL36 LOQ21:LOQ36 LOV21:LOV36 LPA21:LPA36 LPF21:LPF36 LPK21:LPK36 LPP21:LPP36 LPU21:LPU36 LPZ21:LPZ36 LQE21:LQE36 LQJ21:LQJ36 LQO21:LQO36 LQT21:LQT36 LQY21:LQY36 LRD21:LRD36 LRI21:LRI36 LRN21:LRN36 LRS21:LRS36 LRX21:LRX36 LSC21:LSC36 LSH21:LSH36 LSM21:LSM36 LSR21:LSR36 LSW21:LSW36 LTB21:LTB36 LTG21:LTG36 LTL21:LTL36 LTQ21:LTQ36 LTV21:LTV36 LUA21:LUA36 LUF21:LUF36 LUK21:LUK36 LUP21:LUP36 LUU21:LUU36 LUZ21:LUZ36 LVE21:LVE36 LVJ21:LVJ36 LVO21:LVO36 LVT21:LVT36 LVY21:LVY36 LWD21:LWD36 LWI21:LWI36 LWN21:LWN36 LWS21:LWS36 LWX21:LWX36 LXC21:LXC36 LXH21:LXH36 LXM21:LXM36 LXR21:LXR36 LXW21:LXW36 LYB21:LYB36 LYG21:LYG36 LYL21:LYL36 LYQ21:LYQ36 LYV21:LYV36 LZA21:LZA36 LZF21:LZF36 LZK21:LZK36 LZP21:LZP36 LZU21:LZU36 LZZ21:LZZ36 MAE21:MAE36 MAJ21:MAJ36 MAO21:MAO36 MAT21:MAT36 MAY21:MAY36 MBD21:MBD36 MBI21:MBI36 MBN21:MBN36 MBS21:MBS36 MBX21:MBX36 MCC21:MCC36 MCH21:MCH36 MCM21:MCM36 MCR21:MCR36 MCW21:MCW36 MDB21:MDB36 MDG21:MDG36 MDL21:MDL36 MDQ21:MDQ36 MDV21:MDV36 MEA21:MEA36 MEF21:MEF36 MEK21:MEK36 MEP21:MEP36 MEU21:MEU36 MEZ21:MEZ36 MFE21:MFE36 MFJ21:MFJ36 MFO21:MFO36 MFT21:MFT36 MFY21:MFY36 MGD21:MGD36 MGI21:MGI36 MGN21:MGN36 MGS21:MGS36 MGX21:MGX36 MHC21:MHC36 MHH21:MHH36 MHM21:MHM36 MHR21:MHR36 MHW21:MHW36 MIB21:MIB36 MIG21:MIG36 MIL21:MIL36 MIQ21:MIQ36 MIV21:MIV36 MJA21:MJA36 MJF21:MJF36 MJK21:MJK36 MJP21:MJP36 MJU21:MJU36 MJZ21:MJZ36 MKE21:MKE36 MKJ21:MKJ36 MKO21:MKO36 MKT21:MKT36 MKY21:MKY36 MLD21:MLD36 MLI21:MLI36 MLN21:MLN36 MLS21:MLS36 MLX21:MLX36 MMC21:MMC36 MMH21:MMH36 MMM21:MMM36 MMR21:MMR36 MMW21:MMW36 MNB21:MNB36 MNG21:MNG36 MNL21:MNL36 MNQ21:MNQ36 MNV21:MNV36 MOA21:MOA36 MOF21:MOF36 MOK21:MOK36 MOP21:MOP36 MOU21:MOU36 MOZ21:MOZ36 MPE21:MPE36 MPJ21:MPJ36 MPO21:MPO36 MPT21:MPT36 MPY21:MPY36 MQD21:MQD36 MQI21:MQI36 MQN21:MQN36 MQS21:MQS36 MQX21:MQX36 MRC21:MRC36 MRH21:MRH36 MRM21:MRM36 MRR21:MRR36 MRW21:MRW36 MSB21:MSB36 MSG21:MSG36 MSL21:MSL36 MSQ21:MSQ36 MSV21:MSV36 MTA21:MTA36 MTF21:MTF36 MTK21:MTK36 MTP21:MTP36 MTU21:MTU36 MTZ21:MTZ36 MUE21:MUE36 MUJ21:MUJ36 MUO21:MUO36 MUT21:MUT36 MUY21:MUY36 MVD21:MVD36 MVI21:MVI36 MVN21:MVN36 MVS21:MVS36 MVX21:MVX36 MWC21:MWC36 MWH21:MWH36 MWM21:MWM36 MWR21:MWR36 MWW21:MWW36 MXB21:MXB36 MXG21:MXG36 MXL21:MXL36 MXQ21:MXQ36 MXV21:MXV36 MYA21:MYA36 MYF21:MYF36 MYK21:MYK36 MYP21:MYP36 MYU21:MYU36 MYZ21:MYZ36 MZE21:MZE36 MZJ21:MZJ36 MZO21:MZO36 MZT21:MZT36 MZY21:MZY36 NAD21:NAD36 NAI21:NAI36 NAN21:NAN36 NAS21:NAS36 NAX21:NAX36 NBC21:NBC36 NBH21:NBH36 NBM21:NBM36 NBR21:NBR36 NBW21:NBW36 NCB21:NCB36 NCG21:NCG36 NCL21:NCL36 NCQ21:NCQ36 NCV21:NCV36 NDA21:NDA36 NDF21:NDF36 NDK21:NDK36 NDP21:NDP36 NDU21:NDU36 NDZ21:NDZ36 NEE21:NEE36 NEJ21:NEJ36 NEO21:NEO36 NET21:NET36 NEY21:NEY36 NFD21:NFD36 NFI21:NFI36 NFN21:NFN36 NFS21:NFS36 NFX21:NFX36 NGC21:NGC36 NGH21:NGH36 NGM21:NGM36 NGR21:NGR36 NGW21:NGW36 NHB21:NHB36 NHG21:NHG36 NHL21:NHL36 NHQ21:NHQ36 NHV21:NHV36 NIA21:NIA36 NIF21:NIF36 NIK21:NIK36 NIP21:NIP36 NIU21:NIU36 NIZ21:NIZ36 NJE21:NJE36 NJJ21:NJJ36 NJO21:NJO36 NJT21:NJT36 NJY21:NJY36 NKD21:NKD36 NKI21:NKI36 NKN21:NKN36 NKS21:NKS36 NKX21:NKX36 NLC21:NLC36 NLH21:NLH36 NLM21:NLM36 NLR21:NLR36 NLW21:NLW36 NMB21:NMB36 NMG21:NMG36 NML21:NML36 NMQ21:NMQ36 NMV21:NMV36 NNA21:NNA36 NNF21:NNF36 NNK21:NNK36 NNP21:NNP36 NNU21:NNU36 NNZ21:NNZ36 NOE21:NOE36 NOJ21:NOJ36 NOO21:NOO36 NOT21:NOT36 NOY21:NOY36 NPD21:NPD36 NPI21:NPI36 NPN21:NPN36 NPS21:NPS36 NPX21:NPX36 NQC21:NQC36 NQH21:NQH36 NQM21:NQM36 NQR21:NQR36 NQW21:NQW36 NRB21:NRB36 NRG21:NRG36 NRL21:NRL36 NRQ21:NRQ36 NRV21:NRV36 NSA21:NSA36 NSF21:NSF36 NSK21:NSK36 NSP21:NSP36 NSU21:NSU36 NSZ21:NSZ36 NTE21:NTE36 NTJ21:NTJ36 NTO21:NTO36 NTT21:NTT36 NTY21:NTY36 NUD21:NUD36 NUI21:NUI36 NUN21:NUN36 NUS21:NUS36 NUX21:NUX36 NVC21:NVC36 NVH21:NVH36 NVM21:NVM36 NVR21:NVR36 NVW21:NVW36 NWB21:NWB36 NWG21:NWG36 NWL21:NWL36 NWQ21:NWQ36 NWV21:NWV36 NXA21:NXA36 NXF21:NXF36 NXK21:NXK36 NXP21:NXP36 NXU21:NXU36 NXZ21:NXZ36 NYE21:NYE36 NYJ21:NYJ36 NYO21:NYO36 NYT21:NYT36 NYY21:NYY36 NZD21:NZD36 NZI21:NZI36 NZN21:NZN36 NZS21:NZS36 NZX21:NZX36 OAC21:OAC36 OAH21:OAH36 OAM21:OAM36 OAR21:OAR36 OAW21:OAW36 OBB21:OBB36 OBG21:OBG36 OBL21:OBL36 OBQ21:OBQ36 OBV21:OBV36 OCA21:OCA36 OCF21:OCF36 OCK21:OCK36 OCP21:OCP36 OCU21:OCU36 OCZ21:OCZ36 ODE21:ODE36 ODJ21:ODJ36 ODO21:ODO36 ODT21:ODT36 ODY21:ODY36 OED21:OED36 OEI21:OEI36 OEN21:OEN36 OES21:OES36 OEX21:OEX36 OFC21:OFC36 OFH21:OFH36 OFM21:OFM36 OFR21:OFR36 OFW21:OFW36 OGB21:OGB36 OGG21:OGG36 OGL21:OGL36 OGQ21:OGQ36 OGV21:OGV36 OHA21:OHA36 OHF21:OHF36 OHK21:OHK36 OHP21:OHP36 OHU21:OHU36 OHZ21:OHZ36 OIE21:OIE36 OIJ21:OIJ36 OIO21:OIO36 OIT21:OIT36 OIY21:OIY36 OJD21:OJD36 OJI21:OJI36 OJN21:OJN36 OJS21:OJS36 OJX21:OJX36 OKC21:OKC36 OKH21:OKH36 OKM21:OKM36 OKR21:OKR36 OKW21:OKW36 OLB21:OLB36 OLG21:OLG36 OLL21:OLL36 OLQ21:OLQ36 OLV21:OLV36 OMA21:OMA36 OMF21:OMF36 OMK21:OMK36 OMP21:OMP36 OMU21:OMU36 OMZ21:OMZ36 ONE21:ONE36 ONJ21:ONJ36 ONO21:ONO36 ONT21:ONT36 ONY21:ONY36 OOD21:OOD36 OOI21:OOI36 OON21:OON36 OOS21:OOS36 OOX21:OOX36 OPC21:OPC36 OPH21:OPH36 OPM21:OPM36 OPR21:OPR36 OPW21:OPW36 OQB21:OQB36 OQG21:OQG36 OQL21:OQL36 OQQ21:OQQ36 OQV21:OQV36 ORA21:ORA36 ORF21:ORF36 ORK21:ORK36 ORP21:ORP36 ORU21:ORU36 ORZ21:ORZ36 OSE21:OSE36 OSJ21:OSJ36 OSO21:OSO36 OST21:OST36 OSY21:OSY36 OTD21:OTD36 OTI21:OTI36 OTN21:OTN36 OTS21:OTS36 OTX21:OTX36 OUC21:OUC36 OUH21:OUH36 OUM21:OUM36 OUR21:OUR36 OUW21:OUW36 OVB21:OVB36 OVG21:OVG36 OVL21:OVL36 OVQ21:OVQ36 OVV21:OVV36 OWA21:OWA36 OWF21:OWF36 OWK21:OWK36 OWP21:OWP36 OWU21:OWU36 OWZ21:OWZ36 OXE21:OXE36 OXJ21:OXJ36 OXO21:OXO36 OXT21:OXT36 OXY21:OXY36 OYD21:OYD36 OYI21:OYI36 OYN21:OYN36 OYS21:OYS36 OYX21:OYX36 OZC21:OZC36 OZH21:OZH36 OZM21:OZM36 OZR21:OZR36 OZW21:OZW36 PAB21:PAB36 PAG21:PAG36 PAL21:PAL36 PAQ21:PAQ36 PAV21:PAV36 PBA21:PBA36 PBF21:PBF36 PBK21:PBK36 PBP21:PBP36 PBU21:PBU36 PBZ21:PBZ36 PCE21:PCE36 PCJ21:PCJ36 PCO21:PCO36 PCT21:PCT36 PCY21:PCY36 PDD21:PDD36 PDI21:PDI36 PDN21:PDN36 PDS21:PDS36 PDX21:PDX36 PEC21:PEC36 PEH21:PEH36 PEM21:PEM36 PER21:PER36 PEW21:PEW36 PFB21:PFB36 PFG21:PFG36 PFL21:PFL36 PFQ21:PFQ36 PFV21:PFV36 PGA21:PGA36 PGF21:PGF36 PGK21:PGK36 PGP21:PGP36 PGU21:PGU36 PGZ21:PGZ36 PHE21:PHE36 PHJ21:PHJ36 PHO21:PHO36 PHT21:PHT36 PHY21:PHY36 PID21:PID36 PII21:PII36 PIN21:PIN36 PIS21:PIS36 PIX21:PIX36 PJC21:PJC36 PJH21:PJH36 PJM21:PJM36 PJR21:PJR36 PJW21:PJW36 PKB21:PKB36 PKG21:PKG36 PKL21:PKL36 PKQ21:PKQ36 PKV21:PKV36 PLA21:PLA36 PLF21:PLF36 PLK21:PLK36 PLP21:PLP36 PLU21:PLU36 PLZ21:PLZ36 PME21:PME36 PMJ21:PMJ36 PMO21:PMO36 PMT21:PMT36 PMY21:PMY36 PND21:PND36 PNI21:PNI36 PNN21:PNN36 PNS21:PNS36 PNX21:PNX36 POC21:POC36 POH21:POH36 POM21:POM36 POR21:POR36 POW21:POW36 PPB21:PPB36 PPG21:PPG36 PPL21:PPL36 PPQ21:PPQ36 PPV21:PPV36 PQA21:PQA36 PQF21:PQF36 PQK21:PQK36 PQP21:PQP36 PQU21:PQU36 PQZ21:PQZ36 PRE21:PRE36 PRJ21:PRJ36 PRO21:PRO36 PRT21:PRT36 PRY21:PRY36 PSD21:PSD36 PSI21:PSI36 PSN21:PSN36 PSS21:PSS36 PSX21:PSX36 PTC21:PTC36 PTH21:PTH36 PTM21:PTM36 PTR21:PTR36 PTW21:PTW36 PUB21:PUB36 PUG21:PUG36 PUL21:PUL36 PUQ21:PUQ36 PUV21:PUV36 PVA21:PVA36 PVF21:PVF36 PVK21:PVK36 PVP21:PVP36 PVU21:PVU36 PVZ21:PVZ36 PWE21:PWE36 PWJ21:PWJ36 PWO21:PWO36 PWT21:PWT36 PWY21:PWY36 PXD21:PXD36 PXI21:PXI36 PXN21:PXN36 PXS21:PXS36 PXX21:PXX36 PYC21:PYC36 PYH21:PYH36 PYM21:PYM36 PYR21:PYR36 PYW21:PYW36 PZB21:PZB36 PZG21:PZG36 PZL21:PZL36 PZQ21:PZQ36 PZV21:PZV36 QAA21:QAA36 QAF21:QAF36 QAK21:QAK36 QAP21:QAP36 QAU21:QAU36 QAZ21:QAZ36 QBE21:QBE36 QBJ21:QBJ36 QBO21:QBO36 QBT21:QBT36 QBY21:QBY36 QCD21:QCD36 QCI21:QCI36 QCN21:QCN36 QCS21:QCS36 QCX21:QCX36 QDC21:QDC36 QDH21:QDH36 QDM21:QDM36 QDR21:QDR36 QDW21:QDW36 QEB21:QEB36 QEG21:QEG36 QEL21:QEL36 QEQ21:QEQ36 QEV21:QEV36 QFA21:QFA36 QFF21:QFF36 QFK21:QFK36 QFP21:QFP36 QFU21:QFU36 QFZ21:QFZ36 QGE21:QGE36 QGJ21:QGJ36 QGO21:QGO36 QGT21:QGT36 QGY21:QGY36 QHD21:QHD36 QHI21:QHI36 QHN21:QHN36 QHS21:QHS36 QHX21:QHX36 QIC21:QIC36 QIH21:QIH36 QIM21:QIM36 QIR21:QIR36 QIW21:QIW36 QJB21:QJB36 QJG21:QJG36 QJL21:QJL36 QJQ21:QJQ36 QJV21:QJV36 QKA21:QKA36 QKF21:QKF36 QKK21:QKK36 QKP21:QKP36 QKU21:QKU36 QKZ21:QKZ36 QLE21:QLE36 QLJ21:QLJ36 QLO21:QLO36 QLT21:QLT36 QLY21:QLY36 QMD21:QMD36 QMI21:QMI36 QMN21:QMN36 QMS21:QMS36 QMX21:QMX36 QNC21:QNC36 QNH21:QNH36 QNM21:QNM36 QNR21:QNR36 QNW21:QNW36 QOB21:QOB36 QOG21:QOG36 QOL21:QOL36 QOQ21:QOQ36 QOV21:QOV36 QPA21:QPA36 QPF21:QPF36 QPK21:QPK36 QPP21:QPP36 QPU21:QPU36 QPZ21:QPZ36 QQE21:QQE36 QQJ21:QQJ36 QQO21:QQO36 QQT21:QQT36 QQY21:QQY36 QRD21:QRD36 QRI21:QRI36 QRN21:QRN36 QRS21:QRS36 QRX21:QRX36 QSC21:QSC36 QSH21:QSH36 QSM21:QSM36 QSR21:QSR36 QSW21:QSW36 QTB21:QTB36 QTG21:QTG36 QTL21:QTL36 QTQ21:QTQ36 QTV21:QTV36 QUA21:QUA36 QUF21:QUF36 QUK21:QUK36 QUP21:QUP36 QUU21:QUU36 QUZ21:QUZ36 QVE21:QVE36 QVJ21:QVJ36 QVO21:QVO36 QVT21:QVT36 QVY21:QVY36 QWD21:QWD36 QWI21:QWI36 QWN21:QWN36 QWS21:QWS36 QWX21:QWX36 QXC21:QXC36 QXH21:QXH36 QXM21:QXM36 QXR21:QXR36 QXW21:QXW36 QYB21:QYB36 QYG21:QYG36 QYL21:QYL36 QYQ21:QYQ36 QYV21:QYV36 QZA21:QZA36 QZF21:QZF36 QZK21:QZK36 QZP21:QZP36 QZU21:QZU36 QZZ21:QZZ36 RAE21:RAE36 RAJ21:RAJ36 RAO21:RAO36 RAT21:RAT36 RAY21:RAY36 RBD21:RBD36 RBI21:RBI36 RBN21:RBN36 RBS21:RBS36 RBX21:RBX36 RCC21:RCC36 RCH21:RCH36 RCM21:RCM36 RCR21:RCR36 RCW21:RCW36 RDB21:RDB36 RDG21:RDG36 RDL21:RDL36 RDQ21:RDQ36 RDV21:RDV36 REA21:REA36 REF21:REF36 REK21:REK36 REP21:REP36 REU21:REU36 REZ21:REZ36 RFE21:RFE36 RFJ21:RFJ36 RFO21:RFO36 RFT21:RFT36 RFY21:RFY36 RGD21:RGD36 RGI21:RGI36 RGN21:RGN36 RGS21:RGS36 RGX21:RGX36 RHC21:RHC36 RHH21:RHH36 RHM21:RHM36 RHR21:RHR36 RHW21:RHW36 RIB21:RIB36 RIG21:RIG36 RIL21:RIL36 RIQ21:RIQ36 RIV21:RIV36 RJA21:RJA36 RJF21:RJF36 RJK21:RJK36 RJP21:RJP36 RJU21:RJU36 RJZ21:RJZ36 RKE21:RKE36 RKJ21:RKJ36 RKO21:RKO36 RKT21:RKT36 RKY21:RKY36 RLD21:RLD36 RLI21:RLI36 RLN21:RLN36 RLS21:RLS36 RLX21:RLX36 RMC21:RMC36 RMH21:RMH36 RMM21:RMM36 RMR21:RMR36 RMW21:RMW36 RNB21:RNB36 RNG21:RNG36 RNL21:RNL36 RNQ21:RNQ36 RNV21:RNV36 ROA21:ROA36 ROF21:ROF36 ROK21:ROK36 ROP21:ROP36 ROU21:ROU36 ROZ21:ROZ36 RPE21:RPE36 RPJ21:RPJ36 RPO21:RPO36 RPT21:RPT36 RPY21:RPY36 RQD21:RQD36 RQI21:RQI36 RQN21:RQN36 RQS21:RQS36 RQX21:RQX36 RRC21:RRC36 RRH21:RRH36 RRM21:RRM36 RRR21:RRR36 RRW21:RRW36 RSB21:RSB36 RSG21:RSG36 RSL21:RSL36 RSQ21:RSQ36 RSV21:RSV36 RTA21:RTA36 RTF21:RTF36 RTK21:RTK36 RTP21:RTP36 RTU21:RTU36 RTZ21:RTZ36 RUE21:RUE36 RUJ21:RUJ36 RUO21:RUO36 RUT21:RUT36 RUY21:RUY36 RVD21:RVD36 RVI21:RVI36 RVN21:RVN36 RVS21:RVS36 RVX21:RVX36 RWC21:RWC36 RWH21:RWH36 RWM21:RWM36 RWR21:RWR36 RWW21:RWW36 RXB21:RXB36 RXG21:RXG36 RXL21:RXL36 RXQ21:RXQ36 RXV21:RXV36 RYA21:RYA36 RYF21:RYF36 RYK21:RYK36 RYP21:RYP36 RYU21:RYU36 RYZ21:RYZ36 RZE21:RZE36 RZJ21:RZJ36 RZO21:RZO36 RZT21:RZT36 RZY21:RZY36 SAD21:SAD36 SAI21:SAI36 SAN21:SAN36 SAS21:SAS36 SAX21:SAX36 SBC21:SBC36 SBH21:SBH36 SBM21:SBM36 SBR21:SBR36 SBW21:SBW36 SCB21:SCB36 SCG21:SCG36 SCL21:SCL36 SCQ21:SCQ36 SCV21:SCV36 SDA21:SDA36 SDF21:SDF36 SDK21:SDK36 SDP21:SDP36 SDU21:SDU36 SDZ21:SDZ36 SEE21:SEE36 SEJ21:SEJ36 SEO21:SEO36 SET21:SET36 SEY21:SEY36 SFD21:SFD36 SFI21:SFI36 SFN21:SFN36 SFS21:SFS36 SFX21:SFX36 SGC21:SGC36 SGH21:SGH36 SGM21:SGM36 SGR21:SGR36 SGW21:SGW36 SHB21:SHB36 SHG21:SHG36 SHL21:SHL36 SHQ21:SHQ36 SHV21:SHV36 SIA21:SIA36 SIF21:SIF36 SIK21:SIK36 SIP21:SIP36 SIU21:SIU36 SIZ21:SIZ36 SJE21:SJE36 SJJ21:SJJ36 SJO21:SJO36 SJT21:SJT36 SJY21:SJY36 SKD21:SKD36 SKI21:SKI36 SKN21:SKN36 SKS21:SKS36 SKX21:SKX36 SLC21:SLC36 SLH21:SLH36 SLM21:SLM36 SLR21:SLR36 SLW21:SLW36 SMB21:SMB36 SMG21:SMG36 SML21:SML36 SMQ21:SMQ36 SMV21:SMV36 SNA21:SNA36 SNF21:SNF36 SNK21:SNK36 SNP21:SNP36 SNU21:SNU36 SNZ21:SNZ36 SOE21:SOE36 SOJ21:SOJ36 SOO21:SOO36 SOT21:SOT36 SOY21:SOY36 SPD21:SPD36 SPI21:SPI36 SPN21:SPN36 SPS21:SPS36 SPX21:SPX36 SQC21:SQC36 SQH21:SQH36 SQM21:SQM36 SQR21:SQR36 SQW21:SQW36 SRB21:SRB36 SRG21:SRG36 SRL21:SRL36 SRQ21:SRQ36 SRV21:SRV36 SSA21:SSA36 SSF21:SSF36 SSK21:SSK36 SSP21:SSP36 SSU21:SSU36 SSZ21:SSZ36 STE21:STE36 STJ21:STJ36 STO21:STO36 STT21:STT36 STY21:STY36 SUD21:SUD36 SUI21:SUI36 SUN21:SUN36 SUS21:SUS36 SUX21:SUX36 SVC21:SVC36 SVH21:SVH36 SVM21:SVM36 SVR21:SVR36 SVW21:SVW36 SWB21:SWB36 SWG21:SWG36 SWL21:SWL36 SWQ21:SWQ36 SWV21:SWV36 SXA21:SXA36 SXF21:SXF36 SXK21:SXK36 SXP21:SXP36 SXU21:SXU36 SXZ21:SXZ36 SYE21:SYE36 SYJ21:SYJ36 SYO21:SYO36 SYT21:SYT36 SYY21:SYY36 SZD21:SZD36 SZI21:SZI36 SZN21:SZN36 SZS21:SZS36 SZX21:SZX36 TAC21:TAC36 TAH21:TAH36 TAM21:TAM36 TAR21:TAR36 TAW21:TAW36 TBB21:TBB36 TBG21:TBG36 TBL21:TBL36 TBQ21:TBQ36 TBV21:TBV36 TCA21:TCA36 TCF21:TCF36 TCK21:TCK36 TCP21:TCP36 TCU21:TCU36 TCZ21:TCZ36 TDE21:TDE36 TDJ21:TDJ36 TDO21:TDO36 TDT21:TDT36 TDY21:TDY36 TED21:TED36 TEI21:TEI36 TEN21:TEN36 TES21:TES36 TEX21:TEX36 TFC21:TFC36 TFH21:TFH36 TFM21:TFM36 TFR21:TFR36 TFW21:TFW36 TGB21:TGB36 TGG21:TGG36 TGL21:TGL36 TGQ21:TGQ36 TGV21:TGV36 THA21:THA36 THF21:THF36 THK21:THK36 THP21:THP36 THU21:THU36 THZ21:THZ36 TIE21:TIE36 TIJ21:TIJ36 TIO21:TIO36 TIT21:TIT36 TIY21:TIY36 TJD21:TJD36 TJI21:TJI36 TJN21:TJN36 TJS21:TJS36 TJX21:TJX36 TKC21:TKC36 TKH21:TKH36 TKM21:TKM36 TKR21:TKR36 TKW21:TKW36 TLB21:TLB36 TLG21:TLG36 TLL21:TLL36 TLQ21:TLQ36 TLV21:TLV36 TMA21:TMA36 TMF21:TMF36 TMK21:TMK36 TMP21:TMP36 TMU21:TMU36 TMZ21:TMZ36 TNE21:TNE36 TNJ21:TNJ36 TNO21:TNO36 TNT21:TNT36 TNY21:TNY36 TOD21:TOD36 TOI21:TOI36 TON21:TON36 TOS21:TOS36 TOX21:TOX36 TPC21:TPC36 TPH21:TPH36 TPM21:TPM36 TPR21:TPR36 TPW21:TPW36 TQB21:TQB36 TQG21:TQG36 TQL21:TQL36 TQQ21:TQQ36 TQV21:TQV36 TRA21:TRA36 TRF21:TRF36 TRK21:TRK36 TRP21:TRP36 TRU21:TRU36 TRZ21:TRZ36 TSE21:TSE36 TSJ21:TSJ36 TSO21:TSO36 TST21:TST36 TSY21:TSY36 TTD21:TTD36 TTI21:TTI36 TTN21:TTN36 TTS21:TTS36 TTX21:TTX36 TUC21:TUC36 TUH21:TUH36 TUM21:TUM36 TUR21:TUR36 TUW21:TUW36 TVB21:TVB36 TVG21:TVG36 TVL21:TVL36 TVQ21:TVQ36 TVV21:TVV36 TWA21:TWA36 TWF21:TWF36 TWK21:TWK36 TWP21:TWP36 TWU21:TWU36 TWZ21:TWZ36 TXE21:TXE36 TXJ21:TXJ36 TXO21:TXO36 TXT21:TXT36 TXY21:TXY36 TYD21:TYD36 TYI21:TYI36 TYN21:TYN36 TYS21:TYS36 TYX21:TYX36 TZC21:TZC36 TZH21:TZH36 TZM21:TZM36 TZR21:TZR36 TZW21:TZW36 UAB21:UAB36 UAG21:UAG36 UAL21:UAL36 UAQ21:UAQ36 UAV21:UAV36 UBA21:UBA36 UBF21:UBF36 UBK21:UBK36 UBP21:UBP36 UBU21:UBU36 UBZ21:UBZ36 UCE21:UCE36 UCJ21:UCJ36 UCO21:UCO36 UCT21:UCT36 UCY21:UCY36 UDD21:UDD36 UDI21:UDI36 UDN21:UDN36 UDS21:UDS36 UDX21:UDX36 UEC21:UEC36 UEH21:UEH36 UEM21:UEM36 UER21:UER36 UEW21:UEW36 UFB21:UFB36 UFG21:UFG36 UFL21:UFL36 UFQ21:UFQ36 UFV21:UFV36 UGA21:UGA36 UGF21:UGF36 UGK21:UGK36 UGP21:UGP36 UGU21:UGU36 UGZ21:UGZ36 UHE21:UHE36 UHJ21:UHJ36 UHO21:UHO36 UHT21:UHT36 UHY21:UHY36 UID21:UID36 UII21:UII36 UIN21:UIN36 UIS21:UIS36 UIX21:UIX36 UJC21:UJC36 UJH21:UJH36 UJM21:UJM36 UJR21:UJR36 UJW21:UJW36 UKB21:UKB36 UKG21:UKG36 UKL21:UKL36 UKQ21:UKQ36 UKV21:UKV36 ULA21:ULA36 ULF21:ULF36 ULK21:ULK36 ULP21:ULP36 ULU21:ULU36 ULZ21:ULZ36 UME21:UME36 UMJ21:UMJ36 UMO21:UMO36 UMT21:UMT36 UMY21:UMY36 UND21:UND36 UNI21:UNI36 UNN21:UNN36 UNS21:UNS36 UNX21:UNX36 UOC21:UOC36 UOH21:UOH36 UOM21:UOM36 UOR21:UOR36 UOW21:UOW36 UPB21:UPB36 UPG21:UPG36 UPL21:UPL36 UPQ21:UPQ36 UPV21:UPV36 UQA21:UQA36 UQF21:UQF36 UQK21:UQK36 UQP21:UQP36 UQU21:UQU36 UQZ21:UQZ36 URE21:URE36 URJ21:URJ36 URO21:URO36 URT21:URT36 URY21:URY36 USD21:USD36 USI21:USI36 USN21:USN36 USS21:USS36 USX21:USX36 UTC21:UTC36 UTH21:UTH36 UTM21:UTM36 UTR21:UTR36 UTW21:UTW36 UUB21:UUB36 UUG21:UUG36 UUL21:UUL36 UUQ21:UUQ36 UUV21:UUV36 UVA21:UVA36 UVF21:UVF36 UVK21:UVK36 UVP21:UVP36 UVU21:UVU36 UVZ21:UVZ36 UWE21:UWE36 UWJ21:UWJ36 UWO21:UWO36 UWT21:UWT36 UWY21:UWY36 UXD21:UXD36 UXI21:UXI36 UXN21:UXN36 UXS21:UXS36 UXX21:UXX36 UYC21:UYC36 UYH21:UYH36 UYM21:UYM36 UYR21:UYR36 UYW21:UYW36 UZB21:UZB36 UZG21:UZG36 UZL21:UZL36 UZQ21:UZQ36 UZV21:UZV36 VAA21:VAA36 VAF21:VAF36 VAK21:VAK36 VAP21:VAP36 VAU21:VAU36 VAZ21:VAZ36 VBE21:VBE36 VBJ21:VBJ36 VBO21:VBO36 VBT21:VBT36 VBY21:VBY36 VCD21:VCD36 VCI21:VCI36 VCN21:VCN36 VCS21:VCS36 VCX21:VCX36 VDC21:VDC36 VDH21:VDH36 VDM21:VDM36 VDR21:VDR36 VDW21:VDW36 VEB21:VEB36 VEG21:VEG36 VEL21:VEL36 VEQ21:VEQ36 VEV21:VEV36 VFA21:VFA36 VFF21:VFF36 VFK21:VFK36 VFP21:VFP36 VFU21:VFU36 VFZ21:VFZ36 VGE21:VGE36 VGJ21:VGJ36 VGO21:VGO36 VGT21:VGT36 VGY21:VGY36 VHD21:VHD36 VHI21:VHI36 VHN21:VHN36 VHS21:VHS36 VHX21:VHX36 VIC21:VIC36 VIH21:VIH36 VIM21:VIM36 VIR21:VIR36 VIW21:VIW36 VJB21:VJB36 VJG21:VJG36 VJL21:VJL36 VJQ21:VJQ36 VJV21:VJV36 VKA21:VKA36 VKF21:VKF36 VKK21:VKK36 VKP21:VKP36 VKU21:VKU36 VKZ21:VKZ36 VLE21:VLE36 VLJ21:VLJ36 VLO21:VLO36 VLT21:VLT36 VLY21:VLY36 VMD21:VMD36 VMI21:VMI36 VMN21:VMN36 VMS21:VMS36 VMX21:VMX36 VNC21:VNC36 VNH21:VNH36 VNM21:VNM36 VNR21:VNR36 VNW21:VNW36 VOB21:VOB36 VOG21:VOG36 VOL21:VOL36 VOQ21:VOQ36 VOV21:VOV36 VPA21:VPA36 VPF21:VPF36 VPK21:VPK36 VPP21:VPP36 VPU21:VPU36 VPZ21:VPZ36 VQE21:VQE36 VQJ21:VQJ36 VQO21:VQO36 VQT21:VQT36 VQY21:VQY36 VRD21:VRD36 VRI21:VRI36 VRN21:VRN36 VRS21:VRS36 VRX21:VRX36 VSC21:VSC36 VSH21:VSH36 VSM21:VSM36 VSR21:VSR36 VSW21:VSW36 VTB21:VTB36 VTG21:VTG36 VTL21:VTL36 VTQ21:VTQ36 VTV21:VTV36 VUA21:VUA36 VUF21:VUF36 VUK21:VUK36 VUP21:VUP36 VUU21:VUU36 VUZ21:VUZ36 VVE21:VVE36 VVJ21:VVJ36 VVO21:VVO36 VVT21:VVT36 VVY21:VVY36 VWD21:VWD36 VWI21:VWI36 VWN21:VWN36 VWS21:VWS36 VWX21:VWX36 VXC21:VXC36 VXH21:VXH36 VXM21:VXM36 VXR21:VXR36 VXW21:VXW36 VYB21:VYB36 VYG21:VYG36 VYL21:VYL36 VYQ21:VYQ36 VYV21:VYV36 VZA21:VZA36 VZF21:VZF36 VZK21:VZK36 VZP21:VZP36 VZU21:VZU36 VZZ21:VZZ36 WAE21:WAE36 WAJ21:WAJ36 WAO21:WAO36 WAT21:WAT36 WAY21:WAY36 WBD21:WBD36 WBI21:WBI36 WBN21:WBN36 WBS21:WBS36 WBX21:WBX36 WCC21:WCC36 WCH21:WCH36 WCM21:WCM36 WCR21:WCR36 WCW21:WCW36 WDB21:WDB36 WDG21:WDG36 WDL21:WDL36 WDQ21:WDQ36 WDV21:WDV36 WEA21:WEA36 WEF21:WEF36 WEK21:WEK36 WEP21:WEP36 WEU21:WEU36 WEZ21:WEZ36 WFE21:WFE36 WFJ21:WFJ36 WFO21:WFO36 WFT21:WFT36 WFY21:WFY36 WGD21:WGD36 WGI21:WGI36 WGN21:WGN36 WGS21:WGS36 WGX21:WGX36 WHC21:WHC36 WHH21:WHH36 WHM21:WHM36 WHR21:WHR36 WHW21:WHW36 WIB21:WIB36 WIG21:WIG36 WIL21:WIL36 WIQ21:WIQ36 WIV21:WIV36 WJA21:WJA36 WJF21:WJF36 WJK21:WJK36 WJP21:WJP36 WJU21:WJU36 WJZ21:WJZ36 WKE21:WKE36 WKJ21:WKJ36 WKO21:WKO36 WKT21:WKT36 WKY21:WKY36 WLD21:WLD36 WLI21:WLI36 WLN21:WLN36 WLS21:WLS36 WLX21:WLX36 WMC21:WMC36 WMH21:WMH36 WMM21:WMM36 WMR21:WMR36 WMW21:WMW36 WNB21:WNB36 WNG21:WNG36 WNL21:WNL36 WNQ21:WNQ36 WNV21:WNV36 WOA21:WOA36 WOF21:WOF36 WOK21:WOK36 WOP21:WOP36 WOU21:WOU36 WOZ21:WOZ36 WPE21:WPE36 WPJ21:WPJ36 WPO21:WPO36 WPT21:WPT36 WPY21:WPY36 WQD21:WQD36 WQI21:WQI36 WQN21:WQN36 WQS21:WQS36 WQX21:WQX36 WRC21:WRC36 WRH21:WRH36 WRM21:WRM36 WRR21:WRR36 WRW21:WRW36 WSB21:WSB36 WSG21:WSG36 WSL21:WSL36 WSQ21:WSQ36 WSV21:WSV36 WTA21:WTA36 WTF21:WTF36 WTK21:WTK36 WTP21:WTP36 WTU21:WTU36 WTZ21:WTZ36 WUE21:WUE36 WUJ21:WUJ36 WUO21:WUO36 WUT21:WUT36 WUY21:WUY36 WVD21:WVD36 WVI21:WVI36 WVN21:WVN36 WVS21:WVS36 WVX21:WVX36 WWC21:WWC36 WWH21:WWH36 WWM21:WWM36 WWR21:WWR36 WWW21:WWW36 WXB21:WXB36 WXG21:WXG36 WXL21:WXL36 WXQ21:WXQ36 WXV21:WXV36 WYA21:WYA36 WYF21:WYF36 WYK21:WYK36 WYP21:WYP36 WYU21:WYU36 WYZ21:WYZ36 WZE21:WZE36 WZJ21:WZJ36 WZO21:WZO36 WZT21:WZT36 WZY21:WZY36 XAD21:XAD36 XAI21:XAI36 XAN21:XAN36 XAS21:XAS36 XAX21:XAX36 XBC21:XBC36 XBH21:XBH36 XBM21:XBM36 XBR21:XBR36 XBW21:XBW36 XCB21:XCB36 XCG21:XCG36 XCL21:XCL36 XCQ21:XCQ36 XCV21:XCV36 XDA21:XDA36 XDF21:XDF36 XDK21:XDK36 XDP21:XDP36 XDU21:XDU36 XDZ21:XDZ36 XEE21:XEE36 XEJ21:XEJ36 XEO21:XEO36 XET21:XET36 XEY21:XEY36 XFD21:XFD36">
    <cfRule type="notContainsBlanks" dxfId="27" priority="12">
      <formula>LEN(TRIM(I21))&gt;0</formula>
    </cfRule>
  </conditionalFormatting>
  <conditionalFormatting sqref="D20:D21">
    <cfRule type="notContainsBlanks" dxfId="26" priority="9">
      <formula>LEN(TRIM(D20))&gt;0</formula>
    </cfRule>
  </conditionalFormatting>
  <conditionalFormatting sqref="D22">
    <cfRule type="notContainsBlanks" dxfId="25" priority="6">
      <formula>LEN(TRIM(D22))&gt;0</formula>
    </cfRule>
  </conditionalFormatting>
  <conditionalFormatting sqref="D23">
    <cfRule type="notContainsBlanks" dxfId="24" priority="4">
      <formula>LEN(TRIM(D23))&gt;0</formula>
    </cfRule>
  </conditionalFormatting>
  <conditionalFormatting sqref="D24:D36">
    <cfRule type="notContainsBlanks" dxfId="23" priority="2">
      <formula>LEN(TRIM(D24))&gt;0</formula>
    </cfRule>
  </conditionalFormatting>
  <dataValidations count="1">
    <dataValidation type="textLength" operator="lessThanOrEqual" allowBlank="1" showInputMessage="1" showErrorMessage="1" sqref="A7">
      <formula1>500</formula1>
    </dataValidation>
  </dataValidations>
  <pageMargins left="0.7" right="0.7" top="0.75" bottom="0.75" header="0.3" footer="0.3"/>
  <pageSetup paperSize="9" orientation="portrait" r:id="rId1"/>
  <colBreaks count="1" manualBreakCount="1">
    <brk id="5"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5">
    <pageSetUpPr fitToPage="1"/>
  </sheetPr>
  <dimension ref="A1:R32"/>
  <sheetViews>
    <sheetView showGridLines="0" zoomScale="115" zoomScaleNormal="115" zoomScaleSheetLayoutView="100" workbookViewId="0">
      <selection activeCell="D18" sqref="D18"/>
    </sheetView>
  </sheetViews>
  <sheetFormatPr defaultRowHeight="14.25" x14ac:dyDescent="0.2"/>
  <cols>
    <col min="1" max="1" width="6" style="171" customWidth="1"/>
    <col min="2" max="2" width="20.125" style="171" customWidth="1"/>
    <col min="3" max="3" width="10.625" style="181" customWidth="1"/>
    <col min="4" max="4" width="9.625" style="171" customWidth="1"/>
    <col min="5" max="5" width="9.75" style="171" customWidth="1"/>
    <col min="6" max="6" width="10.375" style="171" customWidth="1"/>
    <col min="7" max="7" width="11.375" style="171" customWidth="1"/>
    <col min="8" max="15" width="7.625" style="171" hidden="1" customWidth="1"/>
    <col min="16" max="16" width="13.875" style="171" customWidth="1"/>
    <col min="17" max="17" width="1.625" style="171" customWidth="1"/>
    <col min="18" max="18" width="30.625" style="375" customWidth="1"/>
    <col min="19" max="16384" width="9" style="171"/>
  </cols>
  <sheetData>
    <row r="1" spans="1:18" ht="30" customHeight="1" x14ac:dyDescent="0.2">
      <c r="A1" s="247" t="s">
        <v>718</v>
      </c>
      <c r="B1" s="247"/>
      <c r="C1" s="295"/>
      <c r="D1" s="247"/>
      <c r="E1" s="247"/>
      <c r="F1" s="247"/>
      <c r="G1" s="247"/>
      <c r="H1" s="247"/>
      <c r="I1" s="247"/>
      <c r="J1" s="247"/>
      <c r="K1" s="247"/>
      <c r="L1" s="247"/>
      <c r="M1" s="247"/>
      <c r="N1" s="247"/>
      <c r="O1" s="247"/>
      <c r="P1" s="247"/>
      <c r="R1" s="434"/>
    </row>
    <row r="2" spans="1:18" ht="8.1" customHeight="1" thickBot="1" x14ac:dyDescent="0.25">
      <c r="R2" s="434"/>
    </row>
    <row r="3" spans="1:18" ht="24.95" customHeight="1" x14ac:dyDescent="0.2">
      <c r="A3" s="286" t="s">
        <v>562</v>
      </c>
      <c r="B3" s="287"/>
      <c r="C3" s="296"/>
      <c r="D3" s="287"/>
      <c r="E3" s="287"/>
      <c r="F3" s="287"/>
      <c r="G3" s="287"/>
      <c r="H3" s="287"/>
      <c r="I3" s="287"/>
      <c r="J3" s="287"/>
      <c r="K3" s="287"/>
      <c r="L3" s="287"/>
      <c r="M3" s="287"/>
      <c r="N3" s="287"/>
      <c r="O3" s="287"/>
      <c r="P3" s="288"/>
      <c r="R3" s="560" t="s">
        <v>563</v>
      </c>
    </row>
    <row r="4" spans="1:18" ht="20.100000000000001" customHeight="1" x14ac:dyDescent="0.2">
      <c r="A4" s="704" t="s">
        <v>293</v>
      </c>
      <c r="B4" s="704" t="s">
        <v>294</v>
      </c>
      <c r="C4" s="704" t="s">
        <v>160</v>
      </c>
      <c r="D4" s="706" t="s">
        <v>297</v>
      </c>
      <c r="E4" s="707"/>
      <c r="F4" s="707"/>
      <c r="G4" s="707"/>
      <c r="H4" s="707"/>
      <c r="I4" s="707"/>
      <c r="J4" s="707"/>
      <c r="K4" s="707"/>
      <c r="L4" s="707"/>
      <c r="M4" s="707"/>
      <c r="N4" s="707"/>
      <c r="O4" s="707"/>
      <c r="P4" s="708"/>
      <c r="R4" s="597"/>
    </row>
    <row r="5" spans="1:18" ht="20.100000000000001" customHeight="1" thickBot="1" x14ac:dyDescent="0.25">
      <c r="A5" s="705"/>
      <c r="B5" s="705"/>
      <c r="C5" s="705"/>
      <c r="D5" s="418" t="s">
        <v>44</v>
      </c>
      <c r="E5" s="418" t="s">
        <v>117</v>
      </c>
      <c r="F5" s="418" t="s">
        <v>118</v>
      </c>
      <c r="G5" s="418" t="s">
        <v>820</v>
      </c>
      <c r="H5" s="418" t="s">
        <v>120</v>
      </c>
      <c r="I5" s="418" t="s">
        <v>121</v>
      </c>
      <c r="J5" s="418" t="s">
        <v>122</v>
      </c>
      <c r="K5" s="418" t="s">
        <v>123</v>
      </c>
      <c r="L5" s="418" t="s">
        <v>124</v>
      </c>
      <c r="M5" s="418" t="s">
        <v>125</v>
      </c>
      <c r="N5" s="418" t="s">
        <v>126</v>
      </c>
      <c r="O5" s="418" t="s">
        <v>127</v>
      </c>
      <c r="P5" s="418" t="s">
        <v>162</v>
      </c>
      <c r="R5" s="597"/>
    </row>
    <row r="6" spans="1:18" ht="60" customHeight="1" thickBot="1" x14ac:dyDescent="0.25">
      <c r="A6" s="466" t="str">
        <f>IFERROR(VLOOKUP($B6,'Hidden data'!$C$196:$E$232,2,0),"")</f>
        <v/>
      </c>
      <c r="B6" s="467" t="str">
        <f>IF(IF(SOselected='Hidden data'!B196,'Hidden data'!C196,IF(SOselected='Hidden data'!B204,'Hidden data'!C204,IF(SOselected='Hidden data'!B212,'Hidden data'!C212,IF(SOselected='Hidden data'!B220,'Hidden data'!C220,IF(SOselected='Hidden data'!B228,'Hidden data'!C228,"")))))=0,"",IF(SOselected='Hidden data'!B196,'Hidden data'!C196,IF(SOselected='Hidden data'!B204,'Hidden data'!C204,IF(SOselected='Hidden data'!B212,'Hidden data'!C212,IF(SOselected='Hidden data'!B220,'Hidden data'!C220,IF(SOselected='Hidden data'!B228,'Hidden data'!C228,""))))))</f>
        <v/>
      </c>
      <c r="C6" s="468" t="str">
        <f>IFERROR(VLOOKUP($B6,'Hidden data'!$C$196:$E$228,3,0),"")</f>
        <v/>
      </c>
      <c r="D6" s="469"/>
      <c r="E6" s="469"/>
      <c r="F6" s="469"/>
      <c r="G6" s="469"/>
      <c r="H6" s="469"/>
      <c r="I6" s="469"/>
      <c r="J6" s="469"/>
      <c r="K6" s="469"/>
      <c r="L6" s="469"/>
      <c r="M6" s="469"/>
      <c r="N6" s="469"/>
      <c r="O6" s="469"/>
      <c r="P6" s="470">
        <f t="shared" ref="P6:P11" si="0">SUM(D6:O6)</f>
        <v>0</v>
      </c>
      <c r="R6" s="561"/>
    </row>
    <row r="7" spans="1:18" ht="50.1" customHeight="1" thickBot="1" x14ac:dyDescent="0.25">
      <c r="A7" s="471" t="str">
        <f>IFERROR(VLOOKUP($B7,'Hidden data'!$C$197:$E$232,2,0),"")</f>
        <v/>
      </c>
      <c r="B7" s="464" t="str">
        <f>IF(IF(SOselected='Hidden data'!B197,'Hidden data'!C197,IF(SOselected='Hidden data'!B205,'Hidden data'!C205,IF(SOselected='Hidden data'!B213,'Hidden data'!C213,IF(SOselected='Hidden data'!B221,'Hidden data'!C221,IF(SOselected='Hidden data'!B229,'Hidden data'!C229,"")))))=0,"",IF(SOselected='Hidden data'!B197,'Hidden data'!C197,IF(SOselected='Hidden data'!B205,'Hidden data'!C205,IF(SOselected='Hidden data'!B213,'Hidden data'!C213,IF(SOselected='Hidden data'!B221,'Hidden data'!C221,IF(SOselected='Hidden data'!B229,'Hidden data'!C229,""))))))</f>
        <v/>
      </c>
      <c r="C7" s="202" t="str">
        <f>IFERROR(VLOOKUP($B7,'Hidden data'!$C$197:$E$229,3,0),"")</f>
        <v/>
      </c>
      <c r="D7" s="465"/>
      <c r="E7" s="465"/>
      <c r="F7" s="465"/>
      <c r="G7" s="465"/>
      <c r="H7" s="465"/>
      <c r="I7" s="465"/>
      <c r="J7" s="465"/>
      <c r="K7" s="465"/>
      <c r="L7" s="465"/>
      <c r="M7" s="465"/>
      <c r="N7" s="465"/>
      <c r="O7" s="465"/>
      <c r="P7" s="472">
        <f t="shared" si="0"/>
        <v>0</v>
      </c>
      <c r="R7" s="540" t="s">
        <v>794</v>
      </c>
    </row>
    <row r="8" spans="1:18" ht="60" customHeight="1" thickBot="1" x14ac:dyDescent="0.25">
      <c r="A8" s="471" t="str">
        <f>IFERROR(VLOOKUP($B8,'Hidden data'!$C$198:$E$232,2,0),"")</f>
        <v/>
      </c>
      <c r="B8" s="464" t="str">
        <f>IF(IF(SOselected='Hidden data'!B198,'Hidden data'!C198,IF(SOselected='Hidden data'!B206,'Hidden data'!C206,IF(SOselected='Hidden data'!B214,'Hidden data'!C214,IF(SOselected='Hidden data'!B222,'Hidden data'!C222,IF(SOselected='Hidden data'!B230,'Hidden data'!C230,"")))))=0,"",IF(SOselected='Hidden data'!B198,'Hidden data'!C198,IF(SOselected='Hidden data'!B206,'Hidden data'!C206,IF(SOselected='Hidden data'!B214,'Hidden data'!C214,IF(SOselected='Hidden data'!B222,'Hidden data'!C222,IF(SOselected='Hidden data'!B230,'Hidden data'!C230,""))))))</f>
        <v/>
      </c>
      <c r="C8" s="202" t="str">
        <f>IFERROR(VLOOKUP($B8,'Hidden data'!$C$198:$E$230,3,0),"")</f>
        <v/>
      </c>
      <c r="D8" s="465"/>
      <c r="E8" s="465"/>
      <c r="F8" s="465"/>
      <c r="G8" s="465"/>
      <c r="H8" s="465"/>
      <c r="I8" s="465"/>
      <c r="J8" s="465"/>
      <c r="K8" s="465"/>
      <c r="L8" s="465"/>
      <c r="M8" s="465"/>
      <c r="N8" s="465"/>
      <c r="O8" s="465"/>
      <c r="P8" s="472">
        <f t="shared" si="0"/>
        <v>0</v>
      </c>
      <c r="R8" s="540"/>
    </row>
    <row r="9" spans="1:18" ht="30" customHeight="1" x14ac:dyDescent="0.2">
      <c r="A9" s="471" t="str">
        <f>IFERROR(VLOOKUP($B9,'Hidden data'!$C$196:$E$232,2,0),"")</f>
        <v/>
      </c>
      <c r="B9" s="464" t="str">
        <f>IF(IF(SOselected='Hidden data'!B200,'Hidden data'!C200,IF(SOselected='Hidden data'!B207,'Hidden data'!C207,IF(SOselected='Hidden data'!B215,'Hidden data'!C215,IF(SOselected='Hidden data'!B223,'Hidden data'!C223,IF(SOselected='Hidden data'!B231,'Hidden data'!C231,"")))))=0,"",IF(SOselected='Hidden data'!B200,'Hidden data'!C200,IF(SOselected='Hidden data'!B207,'Hidden data'!C207,IF(SOselected='Hidden data'!B215,'Hidden data'!C215,IF(SOselected='Hidden data'!B223,'Hidden data'!C223,IF(SOselected='Hidden data'!B231,'Hidden data'!C231,""))))))</f>
        <v/>
      </c>
      <c r="C9" s="202" t="str">
        <f>IFERROR(VLOOKUP($B9,'Hidden data'!$C$198:$E$231,3,0),"")</f>
        <v/>
      </c>
      <c r="D9" s="465"/>
      <c r="E9" s="465"/>
      <c r="F9" s="465"/>
      <c r="G9" s="465"/>
      <c r="H9" s="465"/>
      <c r="I9" s="465"/>
      <c r="J9" s="465"/>
      <c r="K9" s="465"/>
      <c r="L9" s="465"/>
      <c r="M9" s="465"/>
      <c r="N9" s="465"/>
      <c r="O9" s="465"/>
      <c r="P9" s="472">
        <f t="shared" si="0"/>
        <v>0</v>
      </c>
      <c r="R9" s="463"/>
    </row>
    <row r="10" spans="1:18" ht="30" customHeight="1" x14ac:dyDescent="0.2">
      <c r="A10" s="471" t="str">
        <f>IFERROR(VLOOKUP($B10,'Hidden data'!$C$196:$E$232,2,0),"")</f>
        <v/>
      </c>
      <c r="B10" s="464" t="str">
        <f>IF(IF(SOselected='Hidden data'!B201,'Hidden data'!C201,IF(SOselected='Hidden data'!B208,'Hidden data'!C208,IF(SOselected='Hidden data'!B216,'Hidden data'!C216,IF(SOselected='Hidden data'!B224,'Hidden data'!C224,IF(SOselected='Hidden data'!B232,'Hidden data'!C232,"")))))=0,"",IF(SOselected='Hidden data'!B201,'Hidden data'!C201,IF(SOselected='Hidden data'!B208,'Hidden data'!C208,IF(SOselected='Hidden data'!B216,'Hidden data'!C216,IF(SOselected='Hidden data'!B224,'Hidden data'!C224,IF(SOselected='Hidden data'!B232,'Hidden data'!C232,""))))))</f>
        <v/>
      </c>
      <c r="C10" s="202" t="str">
        <f>IFERROR(VLOOKUP($B10,'Hidden data'!$C$196:$E$232,3,0),"")</f>
        <v/>
      </c>
      <c r="D10" s="465"/>
      <c r="E10" s="465"/>
      <c r="F10" s="465"/>
      <c r="G10" s="465"/>
      <c r="H10" s="465"/>
      <c r="I10" s="465"/>
      <c r="J10" s="465"/>
      <c r="K10" s="465"/>
      <c r="L10" s="465"/>
      <c r="M10" s="465"/>
      <c r="N10" s="465"/>
      <c r="O10" s="465"/>
      <c r="P10" s="472">
        <f t="shared" si="0"/>
        <v>0</v>
      </c>
      <c r="R10" s="463"/>
    </row>
    <row r="11" spans="1:18" ht="39.950000000000003" customHeight="1" thickBot="1" x14ac:dyDescent="0.25">
      <c r="A11" s="473" t="str">
        <f>IFERROR(VLOOKUP($B11,'Hidden data'!$C$196:$E$233,2,0),"")</f>
        <v/>
      </c>
      <c r="B11" s="474" t="str">
        <f>IF(IF(SOselected='Hidden data'!B202,'Hidden data'!C202,IF(SOselected='Hidden data'!B209,'Hidden data'!C209,IF(SOselected='Hidden data'!B217,'Hidden data'!C217,IF(SOselected='Hidden data'!B225,'Hidden data'!C225,IF(SOselected='Hidden data'!B233,'Hidden data'!C233,"")))))=0,"",IF(SOselected='Hidden data'!B202,'Hidden data'!C202,IF(SOselected='Hidden data'!B209,'Hidden data'!C209,IF(SOselected='Hidden data'!B217,'Hidden data'!C217,IF(SOselected='Hidden data'!B225,'Hidden data'!C225,IF(SOselected='Hidden data'!B233,'Hidden data'!C233,""))))))</f>
        <v/>
      </c>
      <c r="C11" s="475" t="str">
        <f>IFERROR(VLOOKUP($B11,'Hidden data'!$C$196:$E$233,3,0),"")</f>
        <v/>
      </c>
      <c r="D11" s="476"/>
      <c r="E11" s="476"/>
      <c r="F11" s="476"/>
      <c r="G11" s="476"/>
      <c r="H11" s="476"/>
      <c r="I11" s="476"/>
      <c r="J11" s="476"/>
      <c r="K11" s="476"/>
      <c r="L11" s="476"/>
      <c r="M11" s="476"/>
      <c r="N11" s="476"/>
      <c r="O11" s="476"/>
      <c r="P11" s="477">
        <f t="shared" si="0"/>
        <v>0</v>
      </c>
      <c r="R11" s="463"/>
    </row>
    <row r="12" spans="1:18" ht="8.1" customHeight="1" x14ac:dyDescent="0.2">
      <c r="R12" s="463"/>
    </row>
    <row r="13" spans="1:18" ht="24.95" customHeight="1" x14ac:dyDescent="0.2">
      <c r="A13" s="286" t="s">
        <v>477</v>
      </c>
      <c r="B13" s="287"/>
      <c r="C13" s="296"/>
      <c r="D13" s="287"/>
      <c r="E13" s="287"/>
      <c r="F13" s="287"/>
      <c r="G13" s="287"/>
      <c r="H13" s="287"/>
      <c r="I13" s="287"/>
      <c r="J13" s="287"/>
      <c r="K13" s="287"/>
      <c r="L13" s="287"/>
      <c r="M13" s="287"/>
      <c r="N13" s="287"/>
      <c r="O13" s="287"/>
      <c r="P13" s="288"/>
      <c r="R13" s="463"/>
    </row>
    <row r="14" spans="1:18" ht="24.95" customHeight="1" x14ac:dyDescent="0.2">
      <c r="A14" s="704" t="s">
        <v>293</v>
      </c>
      <c r="B14" s="704" t="s">
        <v>294</v>
      </c>
      <c r="C14" s="704" t="s">
        <v>160</v>
      </c>
      <c r="D14" s="706" t="s">
        <v>297</v>
      </c>
      <c r="E14" s="707"/>
      <c r="F14" s="707"/>
      <c r="G14" s="707"/>
      <c r="H14" s="707"/>
      <c r="I14" s="707"/>
      <c r="J14" s="707"/>
      <c r="K14" s="707"/>
      <c r="L14" s="707"/>
      <c r="M14" s="707"/>
      <c r="N14" s="707"/>
      <c r="O14" s="707"/>
      <c r="P14" s="708"/>
      <c r="R14" s="463"/>
    </row>
    <row r="15" spans="1:18" ht="20.100000000000001" customHeight="1" x14ac:dyDescent="0.2">
      <c r="A15" s="709"/>
      <c r="B15" s="709"/>
      <c r="C15" s="709"/>
      <c r="D15" s="316" t="s">
        <v>44</v>
      </c>
      <c r="E15" s="316" t="s">
        <v>117</v>
      </c>
      <c r="F15" s="316" t="s">
        <v>118</v>
      </c>
      <c r="G15" s="316" t="s">
        <v>820</v>
      </c>
      <c r="H15" s="316" t="s">
        <v>120</v>
      </c>
      <c r="I15" s="316" t="s">
        <v>121</v>
      </c>
      <c r="J15" s="316" t="s">
        <v>122</v>
      </c>
      <c r="K15" s="316" t="s">
        <v>123</v>
      </c>
      <c r="L15" s="316" t="s">
        <v>124</v>
      </c>
      <c r="M15" s="316" t="s">
        <v>125</v>
      </c>
      <c r="N15" s="316" t="s">
        <v>126</v>
      </c>
      <c r="O15" s="316" t="s">
        <v>127</v>
      </c>
      <c r="P15" s="316" t="s">
        <v>162</v>
      </c>
      <c r="R15" s="463"/>
    </row>
    <row r="16" spans="1:18" ht="23.25" thickBot="1" x14ac:dyDescent="0.25">
      <c r="A16" s="297" t="s">
        <v>362</v>
      </c>
      <c r="B16" s="298" t="s">
        <v>479</v>
      </c>
      <c r="C16" s="396" t="s">
        <v>480</v>
      </c>
      <c r="D16" s="384"/>
      <c r="E16" s="304"/>
      <c r="F16" s="304"/>
      <c r="G16" s="304"/>
      <c r="H16" s="304"/>
      <c r="I16" s="304"/>
      <c r="J16" s="304"/>
      <c r="K16" s="304"/>
      <c r="L16" s="304"/>
      <c r="M16" s="304"/>
      <c r="N16" s="304"/>
      <c r="O16" s="385"/>
      <c r="P16" s="388">
        <f>SUM(D16:O16)</f>
        <v>0</v>
      </c>
      <c r="R16" s="434"/>
    </row>
    <row r="17" spans="1:18" ht="24.75" customHeight="1" thickBot="1" x14ac:dyDescent="0.25">
      <c r="A17" s="299" t="s">
        <v>363</v>
      </c>
      <c r="B17" s="300" t="s">
        <v>498</v>
      </c>
      <c r="C17" s="397" t="s">
        <v>481</v>
      </c>
      <c r="D17" s="386"/>
      <c r="E17" s="305"/>
      <c r="F17" s="305"/>
      <c r="G17" s="305"/>
      <c r="H17" s="305"/>
      <c r="I17" s="305"/>
      <c r="J17" s="305"/>
      <c r="K17" s="305"/>
      <c r="L17" s="305"/>
      <c r="M17" s="305"/>
      <c r="N17" s="305"/>
      <c r="O17" s="387"/>
      <c r="P17" s="389">
        <f>SUM(D17:O17)</f>
        <v>0</v>
      </c>
      <c r="R17" s="539" t="s">
        <v>793</v>
      </c>
    </row>
    <row r="18" spans="1:18" ht="23.25" thickBot="1" x14ac:dyDescent="0.25">
      <c r="A18" s="299" t="s">
        <v>364</v>
      </c>
      <c r="B18" s="300" t="s">
        <v>497</v>
      </c>
      <c r="C18" s="397" t="s">
        <v>482</v>
      </c>
      <c r="D18" s="392"/>
      <c r="E18" s="306"/>
      <c r="F18" s="306"/>
      <c r="G18" s="306"/>
      <c r="H18" s="306"/>
      <c r="I18" s="306"/>
      <c r="J18" s="306"/>
      <c r="K18" s="306"/>
      <c r="L18" s="306"/>
      <c r="M18" s="306"/>
      <c r="N18" s="306"/>
      <c r="O18" s="393"/>
      <c r="P18" s="390">
        <f t="shared" ref="P18:P32" si="1">SUM(D18:O18)</f>
        <v>0</v>
      </c>
      <c r="R18" s="540"/>
    </row>
    <row r="19" spans="1:18" s="301" customFormat="1" ht="20.25" customHeight="1" thickBot="1" x14ac:dyDescent="0.25">
      <c r="A19" s="299" t="s">
        <v>365</v>
      </c>
      <c r="B19" s="300" t="s">
        <v>496</v>
      </c>
      <c r="C19" s="397" t="s">
        <v>306</v>
      </c>
      <c r="D19" s="386"/>
      <c r="E19" s="305"/>
      <c r="F19" s="305"/>
      <c r="G19" s="305"/>
      <c r="H19" s="305"/>
      <c r="I19" s="305"/>
      <c r="J19" s="305"/>
      <c r="K19" s="305"/>
      <c r="L19" s="305"/>
      <c r="M19" s="305"/>
      <c r="N19" s="305"/>
      <c r="O19" s="387"/>
      <c r="P19" s="389">
        <f t="shared" si="1"/>
        <v>0</v>
      </c>
      <c r="R19" s="540"/>
    </row>
    <row r="20" spans="1:18" ht="23.25" thickBot="1" x14ac:dyDescent="0.25">
      <c r="A20" s="299" t="s">
        <v>366</v>
      </c>
      <c r="B20" s="300" t="s">
        <v>483</v>
      </c>
      <c r="C20" s="397" t="s">
        <v>314</v>
      </c>
      <c r="D20" s="392"/>
      <c r="E20" s="306"/>
      <c r="F20" s="306"/>
      <c r="G20" s="306"/>
      <c r="H20" s="306"/>
      <c r="I20" s="306"/>
      <c r="J20" s="306"/>
      <c r="K20" s="306"/>
      <c r="L20" s="306"/>
      <c r="M20" s="306"/>
      <c r="N20" s="306"/>
      <c r="O20" s="393"/>
      <c r="P20" s="390">
        <f t="shared" si="1"/>
        <v>0</v>
      </c>
      <c r="R20" s="540"/>
    </row>
    <row r="21" spans="1:18" s="301" customFormat="1" ht="22.5" customHeight="1" thickBot="1" x14ac:dyDescent="0.25">
      <c r="A21" s="299" t="s">
        <v>367</v>
      </c>
      <c r="B21" s="300" t="s">
        <v>484</v>
      </c>
      <c r="C21" s="397" t="s">
        <v>482</v>
      </c>
      <c r="D21" s="392"/>
      <c r="E21" s="306"/>
      <c r="F21" s="306"/>
      <c r="G21" s="306"/>
      <c r="H21" s="306"/>
      <c r="I21" s="306"/>
      <c r="J21" s="306"/>
      <c r="K21" s="306"/>
      <c r="L21" s="306"/>
      <c r="M21" s="306"/>
      <c r="N21" s="306"/>
      <c r="O21" s="393"/>
      <c r="P21" s="390">
        <f t="shared" si="1"/>
        <v>0</v>
      </c>
      <c r="R21" s="540"/>
    </row>
    <row r="22" spans="1:18" ht="23.25" thickBot="1" x14ac:dyDescent="0.25">
      <c r="A22" s="299" t="s">
        <v>368</v>
      </c>
      <c r="B22" s="300" t="s">
        <v>485</v>
      </c>
      <c r="C22" s="397" t="s">
        <v>482</v>
      </c>
      <c r="D22" s="392"/>
      <c r="E22" s="306"/>
      <c r="F22" s="306"/>
      <c r="G22" s="306"/>
      <c r="H22" s="306"/>
      <c r="I22" s="306"/>
      <c r="J22" s="306"/>
      <c r="K22" s="306"/>
      <c r="L22" s="306"/>
      <c r="M22" s="306"/>
      <c r="N22" s="306"/>
      <c r="O22" s="393"/>
      <c r="P22" s="390">
        <f t="shared" si="1"/>
        <v>0</v>
      </c>
      <c r="R22" s="540"/>
    </row>
    <row r="23" spans="1:18" s="301" customFormat="1" ht="22.5" hidden="1" customHeight="1" x14ac:dyDescent="0.2">
      <c r="A23" s="299" t="s">
        <v>369</v>
      </c>
      <c r="B23" s="300" t="s">
        <v>495</v>
      </c>
      <c r="C23" s="397" t="s">
        <v>486</v>
      </c>
      <c r="D23" s="392"/>
      <c r="E23" s="306"/>
      <c r="F23" s="306"/>
      <c r="G23" s="306"/>
      <c r="H23" s="306"/>
      <c r="I23" s="306"/>
      <c r="J23" s="306"/>
      <c r="K23" s="306"/>
      <c r="L23" s="306"/>
      <c r="M23" s="306"/>
      <c r="N23" s="306"/>
      <c r="O23" s="393"/>
      <c r="P23" s="390">
        <f t="shared" si="1"/>
        <v>0</v>
      </c>
      <c r="R23" s="540"/>
    </row>
    <row r="24" spans="1:18" ht="23.25" thickBot="1" x14ac:dyDescent="0.25">
      <c r="A24" s="299" t="s">
        <v>370</v>
      </c>
      <c r="B24" s="300" t="s">
        <v>494</v>
      </c>
      <c r="C24" s="397" t="s">
        <v>482</v>
      </c>
      <c r="D24" s="399"/>
      <c r="E24" s="400"/>
      <c r="F24" s="400"/>
      <c r="G24" s="400"/>
      <c r="H24" s="400"/>
      <c r="I24" s="400"/>
      <c r="J24" s="400"/>
      <c r="K24" s="400"/>
      <c r="L24" s="400"/>
      <c r="M24" s="400"/>
      <c r="N24" s="400"/>
      <c r="O24" s="401"/>
      <c r="P24" s="390">
        <f t="shared" si="1"/>
        <v>0</v>
      </c>
      <c r="R24" s="540"/>
    </row>
    <row r="25" spans="1:18" ht="23.25" thickBot="1" x14ac:dyDescent="0.25">
      <c r="A25" s="299" t="s">
        <v>371</v>
      </c>
      <c r="B25" s="300" t="s">
        <v>493</v>
      </c>
      <c r="C25" s="397" t="s">
        <v>482</v>
      </c>
      <c r="D25" s="392"/>
      <c r="E25" s="306"/>
      <c r="F25" s="306"/>
      <c r="G25" s="306"/>
      <c r="H25" s="306"/>
      <c r="I25" s="306"/>
      <c r="J25" s="306"/>
      <c r="K25" s="306"/>
      <c r="L25" s="306"/>
      <c r="M25" s="306"/>
      <c r="N25" s="306"/>
      <c r="O25" s="393"/>
      <c r="P25" s="390">
        <f t="shared" si="1"/>
        <v>0</v>
      </c>
      <c r="R25" s="540"/>
    </row>
    <row r="26" spans="1:18" ht="22.5" hidden="1" customHeight="1" x14ac:dyDescent="0.2">
      <c r="A26" s="299" t="s">
        <v>372</v>
      </c>
      <c r="B26" s="300" t="s">
        <v>492</v>
      </c>
      <c r="C26" s="397" t="s">
        <v>482</v>
      </c>
      <c r="D26" s="392"/>
      <c r="E26" s="306"/>
      <c r="F26" s="306"/>
      <c r="G26" s="306"/>
      <c r="H26" s="306"/>
      <c r="I26" s="306"/>
      <c r="J26" s="306"/>
      <c r="K26" s="306"/>
      <c r="L26" s="306"/>
      <c r="M26" s="306"/>
      <c r="N26" s="306"/>
      <c r="O26" s="393"/>
      <c r="P26" s="390">
        <f t="shared" si="1"/>
        <v>0</v>
      </c>
      <c r="R26" s="540"/>
    </row>
    <row r="27" spans="1:18" ht="23.25" thickBot="1" x14ac:dyDescent="0.25">
      <c r="A27" s="299" t="s">
        <v>373</v>
      </c>
      <c r="B27" s="300" t="s">
        <v>491</v>
      </c>
      <c r="C27" s="397" t="s">
        <v>482</v>
      </c>
      <c r="D27" s="392"/>
      <c r="E27" s="306"/>
      <c r="F27" s="306"/>
      <c r="G27" s="306"/>
      <c r="H27" s="306"/>
      <c r="I27" s="306"/>
      <c r="J27" s="306"/>
      <c r="K27" s="306"/>
      <c r="L27" s="306"/>
      <c r="M27" s="306"/>
      <c r="N27" s="306"/>
      <c r="O27" s="393"/>
      <c r="P27" s="390">
        <f t="shared" si="1"/>
        <v>0</v>
      </c>
      <c r="R27" s="540"/>
    </row>
    <row r="28" spans="1:18" ht="33.75" x14ac:dyDescent="0.2">
      <c r="A28" s="299" t="s">
        <v>374</v>
      </c>
      <c r="B28" s="300" t="s">
        <v>499</v>
      </c>
      <c r="C28" s="397" t="s">
        <v>482</v>
      </c>
      <c r="D28" s="392"/>
      <c r="E28" s="306"/>
      <c r="F28" s="306"/>
      <c r="G28" s="306"/>
      <c r="H28" s="306"/>
      <c r="I28" s="306"/>
      <c r="J28" s="306"/>
      <c r="K28" s="306"/>
      <c r="L28" s="306"/>
      <c r="M28" s="306"/>
      <c r="N28" s="306"/>
      <c r="O28" s="393"/>
      <c r="P28" s="390">
        <f t="shared" si="1"/>
        <v>0</v>
      </c>
      <c r="R28" s="463"/>
    </row>
    <row r="29" spans="1:18" ht="27" customHeight="1" x14ac:dyDescent="0.2">
      <c r="A29" s="299" t="s">
        <v>375</v>
      </c>
      <c r="B29" s="300" t="s">
        <v>490</v>
      </c>
      <c r="C29" s="397" t="s">
        <v>482</v>
      </c>
      <c r="D29" s="392"/>
      <c r="E29" s="306"/>
      <c r="F29" s="306"/>
      <c r="G29" s="306"/>
      <c r="H29" s="306"/>
      <c r="I29" s="306"/>
      <c r="J29" s="306"/>
      <c r="K29" s="306"/>
      <c r="L29" s="306"/>
      <c r="M29" s="306"/>
      <c r="N29" s="306"/>
      <c r="O29" s="393"/>
      <c r="P29" s="390">
        <f t="shared" si="1"/>
        <v>0</v>
      </c>
    </row>
    <row r="30" spans="1:18" ht="33.75" x14ac:dyDescent="0.2">
      <c r="A30" s="299" t="s">
        <v>376</v>
      </c>
      <c r="B30" s="300" t="s">
        <v>487</v>
      </c>
      <c r="C30" s="397" t="s">
        <v>482</v>
      </c>
      <c r="D30" s="392"/>
      <c r="E30" s="306"/>
      <c r="F30" s="306"/>
      <c r="G30" s="306"/>
      <c r="H30" s="306"/>
      <c r="I30" s="306"/>
      <c r="J30" s="306"/>
      <c r="K30" s="306"/>
      <c r="L30" s="306"/>
      <c r="M30" s="306"/>
      <c r="N30" s="306"/>
      <c r="O30" s="393"/>
      <c r="P30" s="390">
        <f t="shared" si="1"/>
        <v>0</v>
      </c>
    </row>
    <row r="31" spans="1:18" ht="33.75" x14ac:dyDescent="0.2">
      <c r="A31" s="299" t="s">
        <v>377</v>
      </c>
      <c r="B31" s="300" t="s">
        <v>488</v>
      </c>
      <c r="C31" s="397" t="s">
        <v>482</v>
      </c>
      <c r="D31" s="392"/>
      <c r="E31" s="306"/>
      <c r="F31" s="306"/>
      <c r="G31" s="306"/>
      <c r="H31" s="306"/>
      <c r="I31" s="306"/>
      <c r="J31" s="306"/>
      <c r="K31" s="306"/>
      <c r="L31" s="306"/>
      <c r="M31" s="306"/>
      <c r="N31" s="306"/>
      <c r="O31" s="393"/>
      <c r="P31" s="390">
        <f t="shared" si="1"/>
        <v>0</v>
      </c>
    </row>
    <row r="32" spans="1:18" ht="22.5" hidden="1" x14ac:dyDescent="0.2">
      <c r="A32" s="302" t="s">
        <v>378</v>
      </c>
      <c r="B32" s="303" t="s">
        <v>489</v>
      </c>
      <c r="C32" s="398" t="s">
        <v>482</v>
      </c>
      <c r="D32" s="394"/>
      <c r="E32" s="317"/>
      <c r="F32" s="317"/>
      <c r="G32" s="317"/>
      <c r="H32" s="317"/>
      <c r="I32" s="317"/>
      <c r="J32" s="317"/>
      <c r="K32" s="317"/>
      <c r="L32" s="317"/>
      <c r="M32" s="317"/>
      <c r="N32" s="317"/>
      <c r="O32" s="395"/>
      <c r="P32" s="391">
        <f t="shared" si="1"/>
        <v>0</v>
      </c>
    </row>
  </sheetData>
  <sheetProtection password="DCEA" sheet="1" objects="1" scenarios="1" selectLockedCells="1"/>
  <mergeCells count="11">
    <mergeCell ref="R17:R27"/>
    <mergeCell ref="R3:R6"/>
    <mergeCell ref="B4:B5"/>
    <mergeCell ref="A4:A5"/>
    <mergeCell ref="C4:C5"/>
    <mergeCell ref="D4:P4"/>
    <mergeCell ref="R7:R8"/>
    <mergeCell ref="A14:A15"/>
    <mergeCell ref="B14:B15"/>
    <mergeCell ref="C14:C15"/>
    <mergeCell ref="D14:P14"/>
  </mergeCells>
  <conditionalFormatting sqref="D16:O32">
    <cfRule type="notContainsBlanks" dxfId="22" priority="3">
      <formula>LEN(TRIM(D16))&gt;0</formula>
    </cfRule>
  </conditionalFormatting>
  <conditionalFormatting sqref="A6:C11">
    <cfRule type="notContainsBlanks" dxfId="21" priority="2">
      <formula>LEN(TRIM(A6))&gt;0</formula>
    </cfRule>
  </conditionalFormatting>
  <conditionalFormatting sqref="D6:O11">
    <cfRule type="notContainsBlanks" dxfId="20" priority="1">
      <formula>LEN(TRIM(D6))&gt;0</formula>
    </cfRule>
  </conditionalFormatting>
  <pageMargins left="0.25" right="0.25" top="0.75" bottom="0.75" header="0.3" footer="0.3"/>
  <pageSetup paperSize="9" scale="99" fitToHeight="0" orientation="portrait" r:id="rId1"/>
  <rowBreaks count="2" manualBreakCount="2">
    <brk id="12" max="16383" man="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pageSetUpPr fitToPage="1"/>
  </sheetPr>
  <dimension ref="A1:M78"/>
  <sheetViews>
    <sheetView showGridLines="0" zoomScale="115" zoomScaleNormal="115" zoomScaleSheetLayoutView="100" workbookViewId="0">
      <selection activeCell="F32" sqref="F32:I32"/>
    </sheetView>
  </sheetViews>
  <sheetFormatPr defaultRowHeight="14.25" x14ac:dyDescent="0.2"/>
  <cols>
    <col min="1" max="4" width="9.625" style="74" customWidth="1"/>
    <col min="5" max="5" width="1.625" style="74" customWidth="1"/>
    <col min="6" max="9" width="9.625" style="74" customWidth="1"/>
    <col min="10" max="10" width="1.625" style="74" customWidth="1"/>
    <col min="11" max="11" width="35.625" style="351" customWidth="1"/>
    <col min="12" max="16384" width="9" style="74"/>
  </cols>
  <sheetData>
    <row r="1" spans="1:11" s="412" customFormat="1" ht="27" customHeight="1" thickBot="1" x14ac:dyDescent="0.25">
      <c r="A1" s="410" t="s">
        <v>618</v>
      </c>
      <c r="B1" s="410"/>
      <c r="C1" s="410"/>
      <c r="D1" s="410"/>
      <c r="E1" s="410"/>
      <c r="F1" s="410"/>
      <c r="G1" s="410"/>
      <c r="H1" s="410"/>
      <c r="I1" s="411" t="str">
        <f>'Hidden data'!B117</f>
        <v xml:space="preserve">LB - </v>
      </c>
      <c r="K1" s="179" t="s">
        <v>522</v>
      </c>
    </row>
    <row r="2" spans="1:11" ht="6" customHeight="1" thickBot="1" x14ac:dyDescent="0.25">
      <c r="A2" s="75"/>
      <c r="B2" s="75"/>
      <c r="C2" s="75"/>
      <c r="D2" s="75"/>
      <c r="E2" s="75"/>
      <c r="F2" s="75"/>
      <c r="G2" s="75"/>
      <c r="H2" s="75"/>
      <c r="I2" s="75"/>
    </row>
    <row r="3" spans="1:11" ht="20.100000000000001" customHeight="1" thickBot="1" x14ac:dyDescent="0.25">
      <c r="A3" s="76" t="s">
        <v>581</v>
      </c>
      <c r="B3" s="77"/>
      <c r="C3" s="77"/>
      <c r="D3" s="77"/>
      <c r="E3" s="77"/>
      <c r="F3" s="77"/>
      <c r="G3" s="77"/>
      <c r="H3" s="78">
        <f>LEN(A4)</f>
        <v>0</v>
      </c>
      <c r="I3" s="79" t="s">
        <v>413</v>
      </c>
      <c r="K3" s="562" t="s">
        <v>815</v>
      </c>
    </row>
    <row r="4" spans="1:11" ht="39.75" customHeight="1" thickBot="1" x14ac:dyDescent="0.25">
      <c r="A4" s="567"/>
      <c r="B4" s="568"/>
      <c r="C4" s="568"/>
      <c r="D4" s="568"/>
      <c r="E4" s="568"/>
      <c r="F4" s="568"/>
      <c r="G4" s="568"/>
      <c r="H4" s="568"/>
      <c r="I4" s="569"/>
      <c r="K4" s="562"/>
    </row>
    <row r="5" spans="1:11" ht="6" customHeight="1" thickBot="1" x14ac:dyDescent="0.25">
      <c r="A5" s="143"/>
      <c r="B5" s="143"/>
      <c r="C5" s="143"/>
      <c r="D5" s="143"/>
      <c r="F5" s="80"/>
      <c r="G5" s="80"/>
      <c r="H5" s="80"/>
      <c r="I5" s="80"/>
    </row>
    <row r="6" spans="1:11" ht="15" customHeight="1" thickBot="1" x14ac:dyDescent="0.25">
      <c r="A6" s="152" t="s">
        <v>185</v>
      </c>
      <c r="B6" s="153"/>
      <c r="C6" s="154">
        <f>LEN(A7)</f>
        <v>0</v>
      </c>
      <c r="D6" s="155" t="s">
        <v>414</v>
      </c>
      <c r="F6" s="81" t="s">
        <v>150</v>
      </c>
      <c r="G6" s="82"/>
      <c r="H6" s="83"/>
      <c r="I6" s="84"/>
      <c r="K6" s="562" t="s">
        <v>579</v>
      </c>
    </row>
    <row r="7" spans="1:11" ht="20.100000000000001" customHeight="1" thickBot="1" x14ac:dyDescent="0.25">
      <c r="A7" s="570"/>
      <c r="B7" s="571"/>
      <c r="C7" s="571"/>
      <c r="D7" s="572"/>
      <c r="F7" s="545"/>
      <c r="G7" s="545"/>
      <c r="H7" s="545"/>
      <c r="I7" s="545"/>
      <c r="K7" s="562"/>
    </row>
    <row r="8" spans="1:11" ht="6" customHeight="1" thickBot="1" x14ac:dyDescent="0.25">
      <c r="K8" s="562"/>
    </row>
    <row r="9" spans="1:11" ht="20.100000000000001" customHeight="1" thickBot="1" x14ac:dyDescent="0.25">
      <c r="A9" s="144" t="s">
        <v>155</v>
      </c>
      <c r="B9" s="145"/>
      <c r="C9" s="145"/>
      <c r="D9" s="145"/>
      <c r="E9" s="77"/>
      <c r="F9" s="145"/>
      <c r="G9" s="145"/>
      <c r="H9" s="145"/>
      <c r="I9" s="149"/>
      <c r="K9" s="562"/>
    </row>
    <row r="10" spans="1:11" s="87" customFormat="1" ht="15" customHeight="1" thickBot="1" x14ac:dyDescent="0.25">
      <c r="A10" s="152" t="s">
        <v>0</v>
      </c>
      <c r="B10" s="153"/>
      <c r="C10" s="153"/>
      <c r="D10" s="156"/>
      <c r="F10" s="152" t="s">
        <v>2</v>
      </c>
      <c r="G10" s="153"/>
      <c r="H10" s="153"/>
      <c r="I10" s="156"/>
      <c r="K10" s="562"/>
    </row>
    <row r="11" spans="1:11" ht="20.100000000000001" customHeight="1" thickBot="1" x14ac:dyDescent="0.25">
      <c r="A11" s="551"/>
      <c r="B11" s="552"/>
      <c r="C11" s="552"/>
      <c r="D11" s="553"/>
      <c r="E11" s="125"/>
      <c r="F11" s="551"/>
      <c r="G11" s="552"/>
      <c r="H11" s="552"/>
      <c r="I11" s="553"/>
      <c r="K11" s="562"/>
    </row>
    <row r="12" spans="1:11" ht="15" customHeight="1" thickBot="1" x14ac:dyDescent="0.25">
      <c r="A12" s="146" t="s">
        <v>3</v>
      </c>
      <c r="B12" s="147"/>
      <c r="C12" s="147"/>
      <c r="D12" s="148"/>
      <c r="F12" s="146" t="s">
        <v>1</v>
      </c>
      <c r="G12" s="147"/>
      <c r="H12" s="147"/>
      <c r="I12" s="148"/>
    </row>
    <row r="13" spans="1:11" ht="20.100000000000001" customHeight="1" thickBot="1" x14ac:dyDescent="0.25">
      <c r="A13" s="545"/>
      <c r="B13" s="545"/>
      <c r="C13" s="545"/>
      <c r="D13" s="545"/>
      <c r="F13" s="563"/>
      <c r="G13" s="563"/>
      <c r="H13" s="563"/>
      <c r="I13" s="563"/>
      <c r="K13" s="540" t="s">
        <v>733</v>
      </c>
    </row>
    <row r="14" spans="1:11" ht="15" customHeight="1" thickBot="1" x14ac:dyDescent="0.25">
      <c r="A14" s="81" t="s">
        <v>501</v>
      </c>
      <c r="B14" s="82"/>
      <c r="C14" s="82"/>
      <c r="D14" s="86"/>
      <c r="F14" s="88" t="s">
        <v>201</v>
      </c>
      <c r="G14" s="89"/>
      <c r="H14" s="89"/>
      <c r="I14" s="90"/>
      <c r="K14" s="540"/>
    </row>
    <row r="15" spans="1:11" ht="20.100000000000001" customHeight="1" thickBot="1" x14ac:dyDescent="0.25">
      <c r="A15" s="545"/>
      <c r="B15" s="545"/>
      <c r="C15" s="545"/>
      <c r="D15" s="545"/>
      <c r="F15" s="545"/>
      <c r="G15" s="545"/>
      <c r="H15" s="545"/>
      <c r="I15" s="545"/>
      <c r="K15" s="540"/>
    </row>
    <row r="16" spans="1:11" ht="6" customHeight="1" thickBot="1" x14ac:dyDescent="0.25">
      <c r="A16" s="80"/>
      <c r="B16" s="80"/>
      <c r="C16" s="80"/>
      <c r="D16" s="80"/>
      <c r="F16" s="80"/>
      <c r="G16" s="80"/>
      <c r="H16" s="80"/>
      <c r="I16" s="80"/>
      <c r="K16" s="540"/>
    </row>
    <row r="17" spans="1:11" ht="20.100000000000001" customHeight="1" thickBot="1" x14ac:dyDescent="0.25">
      <c r="A17" s="76" t="s">
        <v>441</v>
      </c>
      <c r="B17" s="77"/>
      <c r="C17" s="77"/>
      <c r="D17" s="77"/>
      <c r="E17" s="77"/>
      <c r="F17" s="77"/>
      <c r="G17" s="77"/>
      <c r="H17" s="77"/>
      <c r="I17" s="85"/>
      <c r="K17" s="540"/>
    </row>
    <row r="18" spans="1:11" s="87" customFormat="1" ht="15" customHeight="1" thickBot="1" x14ac:dyDescent="0.25">
      <c r="A18" s="81" t="s">
        <v>0</v>
      </c>
      <c r="B18" s="82"/>
      <c r="C18" s="82"/>
      <c r="D18" s="86"/>
      <c r="F18" s="81" t="s">
        <v>2</v>
      </c>
      <c r="G18" s="82"/>
      <c r="H18" s="82"/>
      <c r="I18" s="86"/>
      <c r="K18" s="540"/>
    </row>
    <row r="19" spans="1:11" ht="19.5" customHeight="1" thickBot="1" x14ac:dyDescent="0.25">
      <c r="A19" s="573"/>
      <c r="B19" s="573"/>
      <c r="C19" s="573"/>
      <c r="D19" s="573"/>
      <c r="F19" s="573"/>
      <c r="G19" s="573"/>
      <c r="H19" s="573"/>
      <c r="I19" s="573"/>
      <c r="K19" s="540"/>
    </row>
    <row r="20" spans="1:11" ht="15" customHeight="1" thickBot="1" x14ac:dyDescent="0.25">
      <c r="A20" s="81" t="s">
        <v>3</v>
      </c>
      <c r="B20" s="82"/>
      <c r="C20" s="82"/>
      <c r="D20" s="86"/>
      <c r="F20" s="81" t="s">
        <v>1</v>
      </c>
      <c r="G20" s="82"/>
      <c r="H20" s="82"/>
      <c r="I20" s="86"/>
      <c r="K20" s="540"/>
    </row>
    <row r="21" spans="1:11" ht="19.5" customHeight="1" thickBot="1" x14ac:dyDescent="0.25">
      <c r="A21" s="545"/>
      <c r="B21" s="545"/>
      <c r="C21" s="545"/>
      <c r="D21" s="545"/>
      <c r="F21" s="563"/>
      <c r="G21" s="563"/>
      <c r="H21" s="563"/>
      <c r="I21" s="563"/>
      <c r="K21" s="540"/>
    </row>
    <row r="22" spans="1:11" ht="15" customHeight="1" thickBot="1" x14ac:dyDescent="0.25">
      <c r="A22" s="81" t="s">
        <v>501</v>
      </c>
      <c r="B22" s="82"/>
      <c r="C22" s="82"/>
      <c r="D22" s="86"/>
      <c r="F22" s="88" t="s">
        <v>201</v>
      </c>
      <c r="G22" s="89"/>
      <c r="H22" s="89"/>
      <c r="I22" s="90"/>
    </row>
    <row r="23" spans="1:11" ht="20.100000000000001" customHeight="1" thickBot="1" x14ac:dyDescent="0.25">
      <c r="A23" s="545"/>
      <c r="B23" s="545"/>
      <c r="C23" s="545"/>
      <c r="D23" s="545"/>
      <c r="F23" s="545"/>
      <c r="G23" s="545"/>
      <c r="H23" s="545"/>
      <c r="I23" s="545"/>
      <c r="K23" s="540" t="s">
        <v>583</v>
      </c>
    </row>
    <row r="24" spans="1:11" ht="6" customHeight="1" thickBot="1" x14ac:dyDescent="0.25">
      <c r="K24" s="540"/>
    </row>
    <row r="25" spans="1:11" ht="20.100000000000001" customHeight="1" thickBot="1" x14ac:dyDescent="0.25">
      <c r="A25" s="76" t="s">
        <v>4</v>
      </c>
      <c r="B25" s="77"/>
      <c r="C25" s="77"/>
      <c r="D25" s="85"/>
      <c r="F25" s="144" t="s">
        <v>31</v>
      </c>
      <c r="G25" s="145"/>
      <c r="H25" s="145"/>
      <c r="I25" s="149"/>
      <c r="K25" s="540"/>
    </row>
    <row r="26" spans="1:11" ht="30" customHeight="1" thickBot="1" x14ac:dyDescent="0.25">
      <c r="A26" s="563"/>
      <c r="B26" s="563"/>
      <c r="C26" s="563"/>
      <c r="D26" s="563"/>
      <c r="F26" s="551"/>
      <c r="G26" s="552"/>
      <c r="H26" s="552"/>
      <c r="I26" s="553"/>
      <c r="K26" s="540"/>
    </row>
    <row r="27" spans="1:11" ht="6" customHeight="1" thickBot="1" x14ac:dyDescent="0.25">
      <c r="K27" s="354"/>
    </row>
    <row r="28" spans="1:11" ht="20.100000000000001" hidden="1" customHeight="1" thickBot="1" x14ac:dyDescent="0.25">
      <c r="A28" s="76" t="s">
        <v>5</v>
      </c>
      <c r="B28" s="77"/>
      <c r="C28" s="77"/>
      <c r="D28" s="85"/>
      <c r="F28" s="144" t="s">
        <v>57</v>
      </c>
      <c r="G28" s="145"/>
      <c r="H28" s="145"/>
      <c r="I28" s="149"/>
    </row>
    <row r="29" spans="1:11" ht="30" hidden="1" customHeight="1" thickBot="1" x14ac:dyDescent="0.25">
      <c r="A29" s="563"/>
      <c r="B29" s="563"/>
      <c r="C29" s="563"/>
      <c r="D29" s="563"/>
      <c r="F29" s="574"/>
      <c r="G29" s="575"/>
      <c r="H29" s="575"/>
      <c r="I29" s="576"/>
      <c r="K29" s="432"/>
    </row>
    <row r="30" spans="1:11" ht="6" hidden="1" customHeight="1" x14ac:dyDescent="0.2">
      <c r="A30" s="91"/>
      <c r="B30" s="91"/>
      <c r="C30" s="91"/>
      <c r="D30" s="91"/>
      <c r="E30" s="91"/>
      <c r="F30" s="91"/>
      <c r="G30" s="91"/>
      <c r="H30" s="91"/>
      <c r="I30" s="91"/>
      <c r="K30" s="432"/>
    </row>
    <row r="31" spans="1:11" ht="20.100000000000001" customHeight="1" thickBot="1" x14ac:dyDescent="0.25">
      <c r="A31" s="76" t="s">
        <v>5</v>
      </c>
      <c r="B31" s="77"/>
      <c r="C31" s="77"/>
      <c r="D31" s="85"/>
      <c r="E31" s="91"/>
      <c r="F31" s="144" t="s">
        <v>57</v>
      </c>
      <c r="G31" s="145"/>
      <c r="H31" s="145"/>
      <c r="I31" s="149"/>
      <c r="K31" s="560" t="s">
        <v>685</v>
      </c>
    </row>
    <row r="32" spans="1:11" ht="30" customHeight="1" thickBot="1" x14ac:dyDescent="0.25">
      <c r="A32" s="563"/>
      <c r="B32" s="563"/>
      <c r="C32" s="563"/>
      <c r="D32" s="563"/>
      <c r="E32" s="91"/>
      <c r="F32" s="588"/>
      <c r="G32" s="589"/>
      <c r="H32" s="589"/>
      <c r="I32" s="590"/>
      <c r="K32" s="561"/>
    </row>
    <row r="33" spans="1:13" ht="6" customHeight="1" thickBot="1" x14ac:dyDescent="0.25">
      <c r="K33" s="354"/>
    </row>
    <row r="34" spans="1:13" ht="20.100000000000001" customHeight="1" thickBot="1" x14ac:dyDescent="0.25">
      <c r="A34" s="76" t="s">
        <v>502</v>
      </c>
      <c r="B34" s="77"/>
      <c r="C34" s="77"/>
      <c r="D34" s="77"/>
      <c r="E34" s="77"/>
      <c r="F34" s="77"/>
      <c r="G34" s="77"/>
      <c r="H34" s="77"/>
      <c r="I34" s="85"/>
      <c r="K34" s="539" t="s">
        <v>816</v>
      </c>
    </row>
    <row r="35" spans="1:13" ht="15" customHeight="1" thickBot="1" x14ac:dyDescent="0.25">
      <c r="A35" s="92" t="s">
        <v>149</v>
      </c>
      <c r="B35" s="81" t="s">
        <v>6</v>
      </c>
      <c r="C35" s="82"/>
      <c r="D35" s="86"/>
      <c r="F35" s="81" t="s">
        <v>7</v>
      </c>
      <c r="G35" s="82"/>
      <c r="H35" s="86"/>
      <c r="I35" s="92" t="s">
        <v>148</v>
      </c>
      <c r="K35" s="540"/>
    </row>
    <row r="36" spans="1:13" ht="20.100000000000001" customHeight="1" thickBot="1" x14ac:dyDescent="0.25">
      <c r="A36" s="96"/>
      <c r="B36" s="564"/>
      <c r="C36" s="565"/>
      <c r="D36" s="566"/>
      <c r="F36" s="563"/>
      <c r="G36" s="563"/>
      <c r="H36" s="563"/>
      <c r="I36" s="96"/>
      <c r="K36" s="540"/>
    </row>
    <row r="37" spans="1:13" ht="6" customHeight="1" thickBot="1" x14ac:dyDescent="0.25">
      <c r="A37" s="519"/>
      <c r="B37" s="519"/>
      <c r="C37" s="519"/>
      <c r="D37" s="519"/>
      <c r="E37" s="519"/>
      <c r="F37" s="519"/>
      <c r="G37" s="519"/>
      <c r="H37" s="519"/>
      <c r="I37" s="519"/>
      <c r="K37" s="540"/>
    </row>
    <row r="38" spans="1:13" s="91" customFormat="1" ht="15" customHeight="1" thickBot="1" x14ac:dyDescent="0.25">
      <c r="A38" s="81" t="s">
        <v>147</v>
      </c>
      <c r="B38" s="82"/>
      <c r="C38" s="82"/>
      <c r="D38" s="86"/>
      <c r="F38" s="81" t="s">
        <v>9</v>
      </c>
      <c r="G38" s="82"/>
      <c r="H38" s="82"/>
      <c r="I38" s="86"/>
      <c r="K38" s="540"/>
    </row>
    <row r="39" spans="1:13" ht="20.100000000000001" customHeight="1" thickBot="1" x14ac:dyDescent="0.25">
      <c r="A39" s="545"/>
      <c r="B39" s="545"/>
      <c r="C39" s="545"/>
      <c r="D39" s="545"/>
      <c r="F39" s="563"/>
      <c r="G39" s="563"/>
      <c r="H39" s="563"/>
      <c r="I39" s="563"/>
      <c r="K39" s="540"/>
      <c r="M39" s="531"/>
    </row>
    <row r="40" spans="1:13" ht="6" customHeight="1" thickBot="1" x14ac:dyDescent="0.25">
      <c r="K40" s="540"/>
      <c r="M40" s="531"/>
    </row>
    <row r="41" spans="1:13" ht="15" customHeight="1" thickBot="1" x14ac:dyDescent="0.25">
      <c r="A41" s="81" t="s">
        <v>10</v>
      </c>
      <c r="B41" s="82"/>
      <c r="C41" s="82"/>
      <c r="D41" s="86"/>
      <c r="F41" s="81" t="s">
        <v>11</v>
      </c>
      <c r="G41" s="82"/>
      <c r="H41" s="82"/>
      <c r="I41" s="86"/>
      <c r="K41" s="540"/>
      <c r="M41" s="531"/>
    </row>
    <row r="42" spans="1:13" ht="20.100000000000001" customHeight="1" x14ac:dyDescent="0.2">
      <c r="A42" s="563"/>
      <c r="B42" s="563"/>
      <c r="C42" s="563"/>
      <c r="D42" s="563"/>
      <c r="F42" s="592"/>
      <c r="G42" s="563"/>
      <c r="H42" s="563"/>
      <c r="I42" s="563"/>
      <c r="M42" s="531"/>
    </row>
    <row r="43" spans="1:13" ht="6" customHeight="1" thickBot="1" x14ac:dyDescent="0.25">
      <c r="M43" s="531"/>
    </row>
    <row r="44" spans="1:13" ht="20.100000000000001" customHeight="1" thickBot="1" x14ac:dyDescent="0.25">
      <c r="A44" s="76" t="s">
        <v>8</v>
      </c>
      <c r="B44" s="77"/>
      <c r="C44" s="77"/>
      <c r="D44" s="77"/>
      <c r="E44" s="77"/>
      <c r="F44" s="77"/>
      <c r="G44" s="77"/>
      <c r="H44" s="77"/>
      <c r="I44" s="85"/>
      <c r="K44" s="540" t="s">
        <v>657</v>
      </c>
      <c r="M44" s="531"/>
    </row>
    <row r="45" spans="1:13" ht="15" customHeight="1" thickBot="1" x14ac:dyDescent="0.25">
      <c r="A45" s="92" t="s">
        <v>149</v>
      </c>
      <c r="B45" s="81" t="s">
        <v>6</v>
      </c>
      <c r="C45" s="82"/>
      <c r="D45" s="86"/>
      <c r="F45" s="81" t="s">
        <v>7</v>
      </c>
      <c r="G45" s="82"/>
      <c r="H45" s="86"/>
      <c r="I45" s="92" t="s">
        <v>148</v>
      </c>
      <c r="K45" s="540"/>
      <c r="M45" s="531"/>
    </row>
    <row r="46" spans="1:13" ht="20.100000000000001" customHeight="1" thickBot="1" x14ac:dyDescent="0.25">
      <c r="A46" s="96"/>
      <c r="B46" s="564"/>
      <c r="C46" s="565"/>
      <c r="D46" s="566"/>
      <c r="F46" s="563"/>
      <c r="G46" s="563"/>
      <c r="H46" s="563"/>
      <c r="I46" s="96"/>
      <c r="K46" s="540"/>
      <c r="M46" s="531"/>
    </row>
    <row r="47" spans="1:13" ht="6" customHeight="1" thickBot="1" x14ac:dyDescent="0.25">
      <c r="A47" s="519"/>
      <c r="B47" s="519"/>
      <c r="C47" s="519"/>
      <c r="D47" s="519"/>
      <c r="E47" s="519"/>
      <c r="F47" s="519"/>
      <c r="G47" s="519"/>
      <c r="H47" s="519"/>
      <c r="I47" s="519"/>
      <c r="K47" s="540"/>
      <c r="M47" s="531"/>
    </row>
    <row r="48" spans="1:13" s="91" customFormat="1" ht="15" customHeight="1" thickBot="1" x14ac:dyDescent="0.25">
      <c r="A48" s="81" t="s">
        <v>147</v>
      </c>
      <c r="B48" s="82"/>
      <c r="C48" s="82"/>
      <c r="D48" s="86"/>
      <c r="F48" s="81" t="s">
        <v>9</v>
      </c>
      <c r="G48" s="82"/>
      <c r="H48" s="82"/>
      <c r="I48" s="86"/>
      <c r="K48" s="540"/>
    </row>
    <row r="49" spans="1:11" ht="20.100000000000001" customHeight="1" thickBot="1" x14ac:dyDescent="0.25">
      <c r="A49" s="545"/>
      <c r="B49" s="545"/>
      <c r="C49" s="545"/>
      <c r="D49" s="545"/>
      <c r="F49" s="563"/>
      <c r="G49" s="563"/>
      <c r="H49" s="563"/>
      <c r="I49" s="563"/>
      <c r="K49" s="540"/>
    </row>
    <row r="50" spans="1:11" ht="6" customHeight="1" thickBot="1" x14ac:dyDescent="0.25">
      <c r="K50" s="540"/>
    </row>
    <row r="51" spans="1:11" ht="15" customHeight="1" thickBot="1" x14ac:dyDescent="0.25">
      <c r="A51" s="81" t="s">
        <v>10</v>
      </c>
      <c r="B51" s="82"/>
      <c r="C51" s="82"/>
      <c r="D51" s="86"/>
      <c r="F51" s="81" t="s">
        <v>11</v>
      </c>
      <c r="G51" s="82"/>
      <c r="H51" s="82"/>
      <c r="I51" s="86"/>
      <c r="K51" s="540"/>
    </row>
    <row r="52" spans="1:11" ht="20.100000000000001" customHeight="1" thickBot="1" x14ac:dyDescent="0.25">
      <c r="A52" s="563"/>
      <c r="B52" s="563"/>
      <c r="C52" s="563"/>
      <c r="D52" s="563"/>
      <c r="F52" s="592"/>
      <c r="G52" s="563"/>
      <c r="H52" s="563"/>
      <c r="I52" s="563"/>
      <c r="K52" s="540"/>
    </row>
    <row r="53" spans="1:11" s="91" customFormat="1" ht="6" customHeight="1" x14ac:dyDescent="0.2">
      <c r="K53" s="407"/>
    </row>
    <row r="54" spans="1:11" ht="20.100000000000001" hidden="1" customHeight="1" x14ac:dyDescent="0.2">
      <c r="A54" s="76" t="s">
        <v>612</v>
      </c>
      <c r="B54" s="77"/>
      <c r="C54" s="77"/>
      <c r="D54" s="77"/>
      <c r="E54" s="77"/>
      <c r="F54" s="77"/>
      <c r="G54" s="77"/>
      <c r="H54" s="78">
        <f>LEN(A55)</f>
        <v>0</v>
      </c>
      <c r="I54" s="79" t="s">
        <v>413</v>
      </c>
      <c r="K54" s="455"/>
    </row>
    <row r="55" spans="1:11" ht="30" hidden="1" customHeight="1" x14ac:dyDescent="0.2">
      <c r="A55" s="591"/>
      <c r="B55" s="591"/>
      <c r="C55" s="591"/>
      <c r="D55" s="591"/>
      <c r="E55" s="591"/>
      <c r="F55" s="591"/>
      <c r="G55" s="591"/>
      <c r="H55" s="591"/>
      <c r="I55" s="591"/>
      <c r="K55" s="455"/>
    </row>
    <row r="56" spans="1:11" ht="6" hidden="1" customHeight="1" x14ac:dyDescent="0.2">
      <c r="K56" s="455"/>
    </row>
    <row r="57" spans="1:11" ht="20.100000000000001" hidden="1" customHeight="1" x14ac:dyDescent="0.2">
      <c r="A57" s="76" t="s">
        <v>614</v>
      </c>
      <c r="B57" s="77"/>
      <c r="C57" s="77"/>
      <c r="D57" s="77"/>
      <c r="E57" s="77"/>
      <c r="F57" s="77"/>
      <c r="G57" s="77"/>
      <c r="H57" s="77"/>
      <c r="I57" s="85"/>
      <c r="K57" s="455"/>
    </row>
    <row r="58" spans="1:11" s="87" customFormat="1" ht="15" hidden="1" customHeight="1" thickBot="1" x14ac:dyDescent="0.25">
      <c r="A58" s="81" t="s">
        <v>0</v>
      </c>
      <c r="B58" s="82"/>
      <c r="C58" s="82"/>
      <c r="D58" s="86"/>
      <c r="F58" s="81" t="s">
        <v>2</v>
      </c>
      <c r="G58" s="82"/>
      <c r="H58" s="82"/>
      <c r="I58" s="86"/>
      <c r="K58" s="455"/>
    </row>
    <row r="59" spans="1:11" ht="20.100000000000001" hidden="1" customHeight="1" thickBot="1" x14ac:dyDescent="0.25">
      <c r="A59" s="551"/>
      <c r="B59" s="552"/>
      <c r="C59" s="552"/>
      <c r="D59" s="553"/>
      <c r="F59" s="551"/>
      <c r="G59" s="552"/>
      <c r="H59" s="552"/>
      <c r="I59" s="553"/>
      <c r="K59" s="455"/>
    </row>
    <row r="60" spans="1:11" ht="15" hidden="1" customHeight="1" x14ac:dyDescent="0.2">
      <c r="A60" s="81" t="s">
        <v>3</v>
      </c>
      <c r="B60" s="82"/>
      <c r="C60" s="82"/>
      <c r="D60" s="86"/>
      <c r="F60" s="81" t="s">
        <v>1</v>
      </c>
      <c r="G60" s="82"/>
      <c r="H60" s="82"/>
      <c r="I60" s="86"/>
      <c r="K60" s="455"/>
    </row>
    <row r="61" spans="1:11" ht="20.100000000000001" hidden="1" customHeight="1" x14ac:dyDescent="0.2">
      <c r="A61" s="545"/>
      <c r="B61" s="545"/>
      <c r="C61" s="545"/>
      <c r="D61" s="545"/>
      <c r="F61" s="563"/>
      <c r="G61" s="563"/>
      <c r="H61" s="563"/>
      <c r="I61" s="563"/>
      <c r="K61" s="455"/>
    </row>
    <row r="62" spans="1:11" ht="15" hidden="1" customHeight="1" x14ac:dyDescent="0.2">
      <c r="A62" s="81" t="s">
        <v>501</v>
      </c>
      <c r="B62" s="82"/>
      <c r="C62" s="82"/>
      <c r="D62" s="86"/>
      <c r="F62" s="88" t="s">
        <v>201</v>
      </c>
      <c r="G62" s="89"/>
      <c r="H62" s="89"/>
      <c r="I62" s="90"/>
      <c r="K62" s="455"/>
    </row>
    <row r="63" spans="1:11" ht="20.100000000000001" hidden="1" customHeight="1" x14ac:dyDescent="0.2">
      <c r="A63" s="545"/>
      <c r="B63" s="545"/>
      <c r="C63" s="545"/>
      <c r="D63" s="545"/>
      <c r="F63" s="545"/>
      <c r="G63" s="545"/>
      <c r="H63" s="545"/>
      <c r="I63" s="545"/>
      <c r="K63" s="455"/>
    </row>
    <row r="64" spans="1:11" ht="6" hidden="1" customHeight="1" x14ac:dyDescent="0.2"/>
    <row r="65" spans="1:11" ht="20.100000000000001" customHeight="1" x14ac:dyDescent="0.2">
      <c r="A65" s="76" t="s">
        <v>780</v>
      </c>
      <c r="B65" s="77"/>
      <c r="C65" s="77"/>
      <c r="D65" s="77"/>
      <c r="E65" s="77"/>
      <c r="F65" s="77"/>
      <c r="G65" s="77"/>
      <c r="H65" s="77"/>
      <c r="I65" s="85"/>
    </row>
    <row r="66" spans="1:11" ht="33.75" customHeight="1" thickBot="1" x14ac:dyDescent="0.25">
      <c r="A66" s="586" t="s">
        <v>783</v>
      </c>
      <c r="B66" s="587"/>
      <c r="C66" s="587"/>
      <c r="D66" s="587"/>
      <c r="E66" s="587"/>
      <c r="F66" s="587"/>
      <c r="G66" s="587"/>
      <c r="H66" s="93">
        <f>LEN(A67)</f>
        <v>0</v>
      </c>
      <c r="I66" s="94" t="s">
        <v>782</v>
      </c>
    </row>
    <row r="67" spans="1:11" s="95" customFormat="1" ht="90.75" customHeight="1" thickBot="1" x14ac:dyDescent="0.25">
      <c r="A67" s="577"/>
      <c r="B67" s="578"/>
      <c r="C67" s="578"/>
      <c r="D67" s="578"/>
      <c r="E67" s="578"/>
      <c r="F67" s="578"/>
      <c r="G67" s="578"/>
      <c r="H67" s="578"/>
      <c r="I67" s="579"/>
      <c r="K67" s="539" t="s">
        <v>784</v>
      </c>
    </row>
    <row r="68" spans="1:11" ht="6" customHeight="1" thickBot="1" x14ac:dyDescent="0.25">
      <c r="K68" s="540"/>
    </row>
    <row r="69" spans="1:11" ht="20.100000000000001" customHeight="1" x14ac:dyDescent="0.2">
      <c r="A69" s="76" t="s">
        <v>826</v>
      </c>
      <c r="B69" s="77"/>
      <c r="C69" s="77"/>
      <c r="D69" s="77"/>
      <c r="E69" s="77"/>
      <c r="F69" s="77"/>
      <c r="G69" s="77"/>
      <c r="H69" s="77"/>
      <c r="I69" s="85"/>
    </row>
    <row r="70" spans="1:11" ht="20.100000000000001" customHeight="1" x14ac:dyDescent="0.2">
      <c r="A70" s="81" t="s">
        <v>12</v>
      </c>
      <c r="B70" s="82"/>
      <c r="C70" s="82"/>
      <c r="D70" s="86"/>
      <c r="F70" s="564"/>
      <c r="G70" s="565"/>
      <c r="H70" s="565"/>
      <c r="I70" s="566"/>
    </row>
    <row r="71" spans="1:11" ht="20.100000000000001" customHeight="1" x14ac:dyDescent="0.2">
      <c r="A71" s="81" t="s">
        <v>13</v>
      </c>
      <c r="B71" s="82"/>
      <c r="C71" s="82"/>
      <c r="D71" s="86"/>
      <c r="F71" s="580"/>
      <c r="G71" s="581"/>
      <c r="H71" s="581"/>
      <c r="I71" s="582"/>
    </row>
    <row r="72" spans="1:11" ht="20.100000000000001" customHeight="1" x14ac:dyDescent="0.2">
      <c r="A72" s="81" t="s">
        <v>521</v>
      </c>
      <c r="B72" s="82"/>
      <c r="C72" s="82"/>
      <c r="D72" s="86"/>
      <c r="F72" s="583"/>
      <c r="G72" s="584"/>
      <c r="H72" s="584"/>
      <c r="I72" s="585"/>
    </row>
    <row r="73" spans="1:11" ht="20.100000000000001" customHeight="1" thickBot="1" x14ac:dyDescent="0.25">
      <c r="A73" s="81" t="s">
        <v>16</v>
      </c>
      <c r="B73" s="82"/>
      <c r="C73" s="82"/>
      <c r="D73" s="82"/>
      <c r="E73" s="82"/>
      <c r="F73" s="82"/>
      <c r="G73" s="82"/>
      <c r="H73" s="83">
        <f>LEN(A74)</f>
        <v>0</v>
      </c>
      <c r="I73" s="84" t="s">
        <v>113</v>
      </c>
    </row>
    <row r="74" spans="1:11" ht="106.5" customHeight="1" thickBot="1" x14ac:dyDescent="0.25">
      <c r="A74" s="577"/>
      <c r="B74" s="578"/>
      <c r="C74" s="578"/>
      <c r="D74" s="578"/>
      <c r="E74" s="578"/>
      <c r="F74" s="578"/>
      <c r="G74" s="578"/>
      <c r="H74" s="578"/>
      <c r="I74" s="579"/>
      <c r="K74" s="461" t="s">
        <v>781</v>
      </c>
    </row>
    <row r="75" spans="1:11" x14ac:dyDescent="0.2">
      <c r="K75" s="455"/>
    </row>
    <row r="76" spans="1:11" x14ac:dyDescent="0.2">
      <c r="K76" s="455"/>
    </row>
    <row r="77" spans="1:11" x14ac:dyDescent="0.2">
      <c r="K77" s="455"/>
    </row>
    <row r="78" spans="1:11" x14ac:dyDescent="0.2">
      <c r="K78" s="455"/>
    </row>
  </sheetData>
  <sheetProtection password="DCEA" sheet="1" objects="1" scenarios="1" selectLockedCells="1"/>
  <customSheetViews>
    <customSheetView guid="{9B195D69-7D5B-406D-87D2-41910A2F61D3}" scale="115" showGridLines="0" fitToPage="1">
      <selection activeCell="A11" sqref="A11:D11"/>
      <rowBreaks count="1" manualBreakCount="1">
        <brk id="44" max="8" man="1"/>
      </rowBreaks>
      <pageMargins left="0.70866141732283472" right="0.70866141732283472" top="0.74803149606299213" bottom="0.74803149606299213" header="0.31496062992125984" footer="0.31496062992125984"/>
      <pageSetup paperSize="9" scale="92" fitToHeight="0" orientation="portrait" r:id="rId1"/>
    </customSheetView>
  </customSheetViews>
  <mergeCells count="57">
    <mergeCell ref="B46:D46"/>
    <mergeCell ref="A37:I37"/>
    <mergeCell ref="F42:I42"/>
    <mergeCell ref="F39:I39"/>
    <mergeCell ref="A59:D59"/>
    <mergeCell ref="F59:I59"/>
    <mergeCell ref="A47:I47"/>
    <mergeCell ref="A49:D49"/>
    <mergeCell ref="F49:I49"/>
    <mergeCell ref="A52:D52"/>
    <mergeCell ref="F52:I52"/>
    <mergeCell ref="F29:I29"/>
    <mergeCell ref="A26:D26"/>
    <mergeCell ref="F26:I26"/>
    <mergeCell ref="F63:I63"/>
    <mergeCell ref="A74:I74"/>
    <mergeCell ref="A61:D61"/>
    <mergeCell ref="F61:I61"/>
    <mergeCell ref="A67:I67"/>
    <mergeCell ref="F70:I70"/>
    <mergeCell ref="F71:I71"/>
    <mergeCell ref="F72:I72"/>
    <mergeCell ref="A63:D63"/>
    <mergeCell ref="A66:G66"/>
    <mergeCell ref="A32:D32"/>
    <mergeCell ref="F32:I32"/>
    <mergeCell ref="A55:I55"/>
    <mergeCell ref="F15:I15"/>
    <mergeCell ref="A15:D15"/>
    <mergeCell ref="A23:D23"/>
    <mergeCell ref="F23:I23"/>
    <mergeCell ref="A19:D19"/>
    <mergeCell ref="F19:I19"/>
    <mergeCell ref="A21:D21"/>
    <mergeCell ref="F21:I21"/>
    <mergeCell ref="K3:K4"/>
    <mergeCell ref="F13:I13"/>
    <mergeCell ref="A13:D13"/>
    <mergeCell ref="F46:H46"/>
    <mergeCell ref="A29:D29"/>
    <mergeCell ref="F36:H36"/>
    <mergeCell ref="B36:D36"/>
    <mergeCell ref="A39:D39"/>
    <mergeCell ref="A4:I4"/>
    <mergeCell ref="A7:D7"/>
    <mergeCell ref="F7:I7"/>
    <mergeCell ref="A11:D11"/>
    <mergeCell ref="F11:I11"/>
    <mergeCell ref="K13:K21"/>
    <mergeCell ref="A42:D42"/>
    <mergeCell ref="K6:K11"/>
    <mergeCell ref="K67:K68"/>
    <mergeCell ref="M39:M47"/>
    <mergeCell ref="K23:K26"/>
    <mergeCell ref="K44:K52"/>
    <mergeCell ref="K31:K32"/>
    <mergeCell ref="K34:K41"/>
  </mergeCells>
  <conditionalFormatting sqref="A4:I4 B36 F36">
    <cfRule type="notContainsBlanks" dxfId="844" priority="59">
      <formula>LEN(TRIM(A4))&gt;0</formula>
    </cfRule>
  </conditionalFormatting>
  <conditionalFormatting sqref="F26:I26">
    <cfRule type="notContainsBlanks" dxfId="843" priority="57">
      <formula>LEN(TRIM(F26))&gt;0</formula>
    </cfRule>
  </conditionalFormatting>
  <conditionalFormatting sqref="A36">
    <cfRule type="notContainsBlanks" dxfId="842" priority="54">
      <formula>LEN(TRIM(A36))&gt;0</formula>
    </cfRule>
  </conditionalFormatting>
  <conditionalFormatting sqref="I36">
    <cfRule type="notContainsBlanks" dxfId="841" priority="55">
      <formula>LEN(TRIM(I36))&gt;0</formula>
    </cfRule>
  </conditionalFormatting>
  <conditionalFormatting sqref="F40">
    <cfRule type="notContainsBlanks" dxfId="840" priority="53">
      <formula>LEN(TRIM(F40))&gt;0</formula>
    </cfRule>
  </conditionalFormatting>
  <conditionalFormatting sqref="A67:I67">
    <cfRule type="notContainsBlanks" dxfId="839" priority="52">
      <formula>LEN(TRIM(A67))&gt;0</formula>
    </cfRule>
  </conditionalFormatting>
  <conditionalFormatting sqref="F70">
    <cfRule type="notContainsBlanks" dxfId="838" priority="51">
      <formula>LEN(TRIM(F70))&gt;0</formula>
    </cfRule>
  </conditionalFormatting>
  <conditionalFormatting sqref="A26">
    <cfRule type="notContainsBlanks" dxfId="837" priority="45">
      <formula>LEN(TRIM(A26))&gt;0</formula>
    </cfRule>
  </conditionalFormatting>
  <conditionalFormatting sqref="A13">
    <cfRule type="notContainsBlanks" dxfId="836" priority="44">
      <formula>LEN(TRIM(A13))&gt;0</formula>
    </cfRule>
  </conditionalFormatting>
  <conditionalFormatting sqref="F42">
    <cfRule type="notContainsBlanks" dxfId="835" priority="48">
      <formula>LEN(TRIM(F42))&gt;0</formula>
    </cfRule>
  </conditionalFormatting>
  <conditionalFormatting sqref="A8">
    <cfRule type="notContainsBlanks" dxfId="834" priority="47">
      <formula>LEN(TRIM(A8))&gt;0</formula>
    </cfRule>
  </conditionalFormatting>
  <conditionalFormatting sqref="F7:F8">
    <cfRule type="notContainsBlanks" dxfId="833" priority="46">
      <formula>LEN(TRIM(F7))&gt;0</formula>
    </cfRule>
  </conditionalFormatting>
  <conditionalFormatting sqref="F15">
    <cfRule type="notContainsBlanks" dxfId="832" priority="43">
      <formula>LEN(TRIM(F15))&gt;0</formula>
    </cfRule>
  </conditionalFormatting>
  <conditionalFormatting sqref="F13">
    <cfRule type="notContainsBlanks" dxfId="831" priority="42">
      <formula>LEN(TRIM(F13))&gt;0</formula>
    </cfRule>
  </conditionalFormatting>
  <conditionalFormatting sqref="A15">
    <cfRule type="notContainsBlanks" dxfId="830" priority="41">
      <formula>LEN(TRIM(A15))&gt;0</formula>
    </cfRule>
  </conditionalFormatting>
  <conditionalFormatting sqref="A74:I74">
    <cfRule type="notContainsBlanks" dxfId="829" priority="40">
      <formula>LEN(TRIM(A74))&gt;0</formula>
    </cfRule>
  </conditionalFormatting>
  <conditionalFormatting sqref="A55:I55">
    <cfRule type="notContainsBlanks" dxfId="828" priority="39">
      <formula>LEN(TRIM(A55))&gt;0</formula>
    </cfRule>
  </conditionalFormatting>
  <conditionalFormatting sqref="A19">
    <cfRule type="notContainsBlanks" dxfId="827" priority="38">
      <formula>LEN(TRIM(A19))&gt;0</formula>
    </cfRule>
  </conditionalFormatting>
  <conditionalFormatting sqref="F19">
    <cfRule type="notContainsBlanks" dxfId="826" priority="37">
      <formula>LEN(TRIM(F19))&gt;0</formula>
    </cfRule>
  </conditionalFormatting>
  <conditionalFormatting sqref="A21">
    <cfRule type="notContainsBlanks" dxfId="825" priority="36">
      <formula>LEN(TRIM(A21))&gt;0</formula>
    </cfRule>
  </conditionalFormatting>
  <conditionalFormatting sqref="F23">
    <cfRule type="notContainsBlanks" dxfId="824" priority="35">
      <formula>LEN(TRIM(F23))&gt;0</formula>
    </cfRule>
  </conditionalFormatting>
  <conditionalFormatting sqref="A23">
    <cfRule type="notContainsBlanks" dxfId="823" priority="34">
      <formula>LEN(TRIM(A23))&gt;0</formula>
    </cfRule>
  </conditionalFormatting>
  <conditionalFormatting sqref="F39:I39">
    <cfRule type="notContainsBlanks" dxfId="822" priority="33">
      <formula>LEN(TRIM(F39))&gt;0</formula>
    </cfRule>
  </conditionalFormatting>
  <conditionalFormatting sqref="A42:D42">
    <cfRule type="notContainsBlanks" dxfId="821" priority="32">
      <formula>LEN(TRIM(A42))&gt;0</formula>
    </cfRule>
  </conditionalFormatting>
  <conditionalFormatting sqref="A39:D39">
    <cfRule type="notContainsBlanks" dxfId="820" priority="31">
      <formula>LEN(TRIM(A39))&gt;0</formula>
    </cfRule>
  </conditionalFormatting>
  <conditionalFormatting sqref="B46 F46">
    <cfRule type="notContainsBlanks" dxfId="819" priority="30">
      <formula>LEN(TRIM(B46))&gt;0</formula>
    </cfRule>
  </conditionalFormatting>
  <conditionalFormatting sqref="I46">
    <cfRule type="notContainsBlanks" dxfId="818" priority="29">
      <formula>LEN(TRIM(I46))&gt;0</formula>
    </cfRule>
  </conditionalFormatting>
  <conditionalFormatting sqref="F50">
    <cfRule type="notContainsBlanks" dxfId="817" priority="27">
      <formula>LEN(TRIM(F50))&gt;0</formula>
    </cfRule>
  </conditionalFormatting>
  <conditionalFormatting sqref="A46">
    <cfRule type="notContainsBlanks" dxfId="816" priority="28">
      <formula>LEN(TRIM(A46))&gt;0</formula>
    </cfRule>
  </conditionalFormatting>
  <conditionalFormatting sqref="F52">
    <cfRule type="notContainsBlanks" dxfId="815" priority="26">
      <formula>LEN(TRIM(F52))&gt;0</formula>
    </cfRule>
  </conditionalFormatting>
  <conditionalFormatting sqref="F49:I49">
    <cfRule type="notContainsBlanks" dxfId="814" priority="25">
      <formula>LEN(TRIM(F49))&gt;0</formula>
    </cfRule>
  </conditionalFormatting>
  <conditionalFormatting sqref="A52:D52">
    <cfRule type="notContainsBlanks" dxfId="813" priority="24">
      <formula>LEN(TRIM(A52))&gt;0</formula>
    </cfRule>
  </conditionalFormatting>
  <conditionalFormatting sqref="A49:D49">
    <cfRule type="notContainsBlanks" dxfId="812" priority="23">
      <formula>LEN(TRIM(A49))&gt;0</formula>
    </cfRule>
  </conditionalFormatting>
  <conditionalFormatting sqref="A61">
    <cfRule type="notContainsBlanks" dxfId="811" priority="20">
      <formula>LEN(TRIM(A61))&gt;0</formula>
    </cfRule>
  </conditionalFormatting>
  <conditionalFormatting sqref="F63">
    <cfRule type="notContainsBlanks" dxfId="810" priority="19">
      <formula>LEN(TRIM(F63))&gt;0</formula>
    </cfRule>
  </conditionalFormatting>
  <conditionalFormatting sqref="F61">
    <cfRule type="notContainsBlanks" dxfId="809" priority="18">
      <formula>LEN(TRIM(F61))&gt;0</formula>
    </cfRule>
  </conditionalFormatting>
  <conditionalFormatting sqref="A63">
    <cfRule type="notContainsBlanks" dxfId="808" priority="17">
      <formula>LEN(TRIM(A63))&gt;0</formula>
    </cfRule>
  </conditionalFormatting>
  <conditionalFormatting sqref="F71">
    <cfRule type="notContainsBlanks" dxfId="807" priority="16">
      <formula>LEN(TRIM(F71))&gt;0</formula>
    </cfRule>
  </conditionalFormatting>
  <conditionalFormatting sqref="F72:I72">
    <cfRule type="notContainsBlanks" dxfId="806" priority="15">
      <formula>LEN(TRIM(F72))&gt;0</formula>
    </cfRule>
  </conditionalFormatting>
  <conditionalFormatting sqref="F21">
    <cfRule type="notContainsBlanks" dxfId="805" priority="14">
      <formula>LEN(TRIM(F21))&gt;0</formula>
    </cfRule>
  </conditionalFormatting>
  <conditionalFormatting sqref="A29">
    <cfRule type="notContainsBlanks" dxfId="804" priority="12">
      <formula>LEN(TRIM(A29))&gt;0</formula>
    </cfRule>
  </conditionalFormatting>
  <conditionalFormatting sqref="A11">
    <cfRule type="notContainsBlanks" dxfId="803" priority="11">
      <formula>LEN(TRIM(A11))&gt;0</formula>
    </cfRule>
  </conditionalFormatting>
  <conditionalFormatting sqref="A7">
    <cfRule type="notContainsBlanks" dxfId="802" priority="9">
      <formula>LEN(TRIM(A7))&gt;0</formula>
    </cfRule>
  </conditionalFormatting>
  <conditionalFormatting sqref="F29:I29">
    <cfRule type="notContainsBlanks" dxfId="801" priority="8">
      <formula>LEN(TRIM(F29))&gt;0</formula>
    </cfRule>
  </conditionalFormatting>
  <conditionalFormatting sqref="F32:I32">
    <cfRule type="notContainsBlanks" dxfId="800" priority="6">
      <formula>LEN(TRIM(F32))&gt;0</formula>
    </cfRule>
  </conditionalFormatting>
  <conditionalFormatting sqref="F59">
    <cfRule type="notContainsBlanks" dxfId="799" priority="5">
      <formula>LEN(TRIM(F59))&gt;0</formula>
    </cfRule>
  </conditionalFormatting>
  <conditionalFormatting sqref="A59">
    <cfRule type="notContainsBlanks" dxfId="798" priority="4">
      <formula>LEN(TRIM(A59))&gt;0</formula>
    </cfRule>
  </conditionalFormatting>
  <conditionalFormatting sqref="F11">
    <cfRule type="notContainsBlanks" dxfId="797" priority="2">
      <formula>LEN(TRIM(F11))&gt;0</formula>
    </cfRule>
  </conditionalFormatting>
  <conditionalFormatting sqref="A32">
    <cfRule type="notContainsBlanks" dxfId="796" priority="1">
      <formula>LEN(TRIM(A32))&gt;0</formula>
    </cfRule>
  </conditionalFormatting>
  <dataValidations count="12">
    <dataValidation type="textLength" operator="lessThanOrEqual" allowBlank="1" showInputMessage="1" showErrorMessage="1" errorTitle="Character limit!" error="Please see character limit in the right up corner." sqref="A74:I74">
      <formula1>1000</formula1>
    </dataValidation>
    <dataValidation type="textLength" operator="lessThanOrEqual" allowBlank="1" showInputMessage="1" showErrorMessage="1" errorTitle="Character limit!" error="Please type no more than 10 characters." sqref="A7:D7">
      <formula1>10</formula1>
    </dataValidation>
    <dataValidation type="list" allowBlank="1" showInputMessage="1" showErrorMessage="1" sqref="F29:I29">
      <formula1>Legal</formula1>
    </dataValidation>
    <dataValidation allowBlank="1" sqref="E32"/>
    <dataValidation type="list" allowBlank="1" showErrorMessage="1" errorTitle="Roll down" error="Please choose from the drop down menu." sqref="F19:I19 F59:I59">
      <formula1>INDIRECT(A19)</formula1>
    </dataValidation>
    <dataValidation type="list" allowBlank="1" showInputMessage="1" showErrorMessage="1" errorTitle="Roll down" error="Please choose from the drop down menu." sqref="A11:D11 A19:D19 A59:D59">
      <formula1>States</formula1>
    </dataValidation>
    <dataValidation allowBlank="1" errorTitle="County" error="Please choose from the drop down menu." promptTitle="County" prompt="Please choose the county where your organization is registered." sqref="E59:E63 E19:E23 E11:E15"/>
    <dataValidation operator="lessThanOrEqual" allowBlank="1" showInputMessage="1" showErrorMessage="1" sqref="F7:I7"/>
    <dataValidation type="textLength" operator="lessThanOrEqual" allowBlank="1" showInputMessage="1" showErrorMessage="1" errorTitle="Character limit!" error="Please type no more than 150 characters." sqref="A55:I55 A4:I4">
      <formula1>150</formula1>
    </dataValidation>
    <dataValidation type="list" allowBlank="1" showInputMessage="1" showErrorMessage="1" sqref="F32:I32">
      <formula1>INDIRECT(IF(A11="Hungary","HUN", IF(A11="Slovakia", "SLK", "")))</formula1>
    </dataValidation>
    <dataValidation type="list" allowBlank="1" errorTitle="Roll down" error="Please choose from the drop down menu." sqref="F11:I11">
      <formula1>INDIRECT(A11)</formula1>
    </dataValidation>
    <dataValidation type="textLength" operator="lessThanOrEqual" allowBlank="1" showInputMessage="1" showErrorMessage="1" errorTitle="Character limit!" error="Please see character limit in the right up corner." sqref="A67:I67">
      <formula1>2000</formula1>
    </dataValidation>
  </dataValidations>
  <pageMargins left="0.70866141732283472" right="0.70866141732283472" top="0.74803149606299213" bottom="0.74803149606299213" header="0.31496062992125984" footer="0.31496062992125984"/>
  <pageSetup paperSize="9" fitToHeight="0" orientation="portrait" r:id="rId2"/>
  <rowBreaks count="1" manualBreakCount="1">
    <brk id="43" max="8"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 data'!$A$18</xm:f>
          </x14:formula1>
          <xm:sqref>F26:I26</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
    <pageSetUpPr fitToPage="1"/>
  </sheetPr>
  <dimension ref="A1:E64"/>
  <sheetViews>
    <sheetView showGridLines="0" zoomScale="115" zoomScaleNormal="115" zoomScaleSheetLayoutView="115" workbookViewId="0">
      <selection activeCell="A62" sqref="A62:C62"/>
    </sheetView>
  </sheetViews>
  <sheetFormatPr defaultRowHeight="14.25" x14ac:dyDescent="0.2"/>
  <cols>
    <col min="1" max="1" width="60.625" style="171" customWidth="1"/>
    <col min="2" max="3" width="8.625" style="171" customWidth="1"/>
    <col min="4" max="4" width="2.625" style="171" customWidth="1"/>
    <col min="5" max="5" width="30.625" style="375" customWidth="1"/>
    <col min="6" max="16384" width="9" style="171"/>
  </cols>
  <sheetData>
    <row r="1" spans="1:5" ht="30" customHeight="1" thickBot="1" x14ac:dyDescent="0.25">
      <c r="A1" s="247" t="s">
        <v>719</v>
      </c>
      <c r="B1" s="247"/>
      <c r="C1" s="247"/>
      <c r="E1" s="403" t="s">
        <v>575</v>
      </c>
    </row>
    <row r="2" spans="1:5" ht="8.1" customHeight="1" thickBot="1" x14ac:dyDescent="0.25"/>
    <row r="3" spans="1:5" ht="24.95" customHeight="1" x14ac:dyDescent="0.2">
      <c r="A3" s="687" t="s">
        <v>379</v>
      </c>
      <c r="B3" s="688"/>
      <c r="C3" s="689"/>
      <c r="E3" s="560" t="s">
        <v>821</v>
      </c>
    </row>
    <row r="4" spans="1:5" ht="8.1" customHeight="1" thickBot="1" x14ac:dyDescent="0.25">
      <c r="E4" s="597"/>
    </row>
    <row r="5" spans="1:5" s="307" customFormat="1" ht="99" customHeight="1" thickBot="1" x14ac:dyDescent="0.25">
      <c r="A5" s="715" t="s">
        <v>553</v>
      </c>
      <c r="B5" s="716"/>
      <c r="C5" s="717"/>
      <c r="E5" s="561"/>
    </row>
    <row r="6" spans="1:5" ht="8.1" customHeight="1" thickBot="1" x14ac:dyDescent="0.25"/>
    <row r="7" spans="1:5" ht="24.95" customHeight="1" thickBot="1" x14ac:dyDescent="0.25">
      <c r="A7" s="687" t="s">
        <v>380</v>
      </c>
      <c r="B7" s="688"/>
      <c r="C7" s="689"/>
      <c r="E7" s="540" t="s">
        <v>564</v>
      </c>
    </row>
    <row r="8" spans="1:5" ht="8.1" customHeight="1" thickBot="1" x14ac:dyDescent="0.25">
      <c r="E8" s="540"/>
    </row>
    <row r="9" spans="1:5" ht="24.95" customHeight="1" thickBot="1" x14ac:dyDescent="0.25">
      <c r="A9" s="714" t="s">
        <v>381</v>
      </c>
      <c r="B9" s="714"/>
      <c r="C9" s="714"/>
      <c r="E9" s="540"/>
    </row>
    <row r="10" spans="1:5" ht="30" customHeight="1" thickBot="1" x14ac:dyDescent="0.25">
      <c r="A10" s="711"/>
      <c r="B10" s="712"/>
      <c r="C10" s="713"/>
      <c r="E10" s="540"/>
    </row>
    <row r="11" spans="1:5" ht="20.100000000000001" customHeight="1" thickBot="1" x14ac:dyDescent="0.25">
      <c r="A11" s="146" t="s">
        <v>128</v>
      </c>
      <c r="B11" s="161">
        <f>LEN(A12)</f>
        <v>0</v>
      </c>
      <c r="C11" s="162" t="s">
        <v>136</v>
      </c>
      <c r="E11" s="540"/>
    </row>
    <row r="12" spans="1:5" ht="69.95" customHeight="1" x14ac:dyDescent="0.2">
      <c r="A12" s="593"/>
      <c r="B12" s="593"/>
      <c r="C12" s="593"/>
    </row>
    <row r="13" spans="1:5" ht="8.1" customHeight="1" x14ac:dyDescent="0.2"/>
    <row r="14" spans="1:5" ht="30" customHeight="1" x14ac:dyDescent="0.2">
      <c r="A14" s="710"/>
      <c r="B14" s="710"/>
      <c r="C14" s="710"/>
    </row>
    <row r="15" spans="1:5" ht="20.100000000000001" customHeight="1" x14ac:dyDescent="0.2">
      <c r="A15" s="81" t="s">
        <v>128</v>
      </c>
      <c r="B15" s="83">
        <f>LEN(A16)</f>
        <v>0</v>
      </c>
      <c r="C15" s="84" t="s">
        <v>136</v>
      </c>
    </row>
    <row r="16" spans="1:5" ht="69.95" customHeight="1" x14ac:dyDescent="0.2">
      <c r="A16" s="593"/>
      <c r="B16" s="593"/>
      <c r="C16" s="593"/>
    </row>
    <row r="17" spans="1:5" ht="8.1" customHeight="1" x14ac:dyDescent="0.2"/>
    <row r="18" spans="1:5" ht="30" customHeight="1" x14ac:dyDescent="0.2">
      <c r="A18" s="710"/>
      <c r="B18" s="710"/>
      <c r="C18" s="710"/>
    </row>
    <row r="19" spans="1:5" ht="20.100000000000001" customHeight="1" x14ac:dyDescent="0.2">
      <c r="A19" s="81" t="s">
        <v>128</v>
      </c>
      <c r="B19" s="83">
        <f>LEN(A20)</f>
        <v>0</v>
      </c>
      <c r="C19" s="84" t="s">
        <v>136</v>
      </c>
    </row>
    <row r="20" spans="1:5" ht="69.95" customHeight="1" x14ac:dyDescent="0.2">
      <c r="A20" s="593"/>
      <c r="B20" s="593"/>
      <c r="C20" s="593"/>
    </row>
    <row r="21" spans="1:5" ht="8.1" customHeight="1" thickBot="1" x14ac:dyDescent="0.25"/>
    <row r="22" spans="1:5" ht="24.95" customHeight="1" thickBot="1" x14ac:dyDescent="0.25">
      <c r="A22" s="714" t="s">
        <v>382</v>
      </c>
      <c r="B22" s="714"/>
      <c r="C22" s="714"/>
      <c r="E22" s="540" t="s">
        <v>565</v>
      </c>
    </row>
    <row r="23" spans="1:5" ht="30" customHeight="1" thickBot="1" x14ac:dyDescent="0.25">
      <c r="A23" s="711"/>
      <c r="B23" s="712"/>
      <c r="C23" s="713"/>
      <c r="E23" s="540"/>
    </row>
    <row r="24" spans="1:5" ht="20.100000000000001" customHeight="1" thickBot="1" x14ac:dyDescent="0.25">
      <c r="A24" s="146" t="s">
        <v>128</v>
      </c>
      <c r="B24" s="161">
        <f>LEN(A25)</f>
        <v>0</v>
      </c>
      <c r="C24" s="162" t="s">
        <v>136</v>
      </c>
      <c r="E24" s="540"/>
    </row>
    <row r="25" spans="1:5" ht="69.95" customHeight="1" thickBot="1" x14ac:dyDescent="0.25">
      <c r="A25" s="593"/>
      <c r="B25" s="593"/>
      <c r="C25" s="593"/>
      <c r="E25" s="540"/>
    </row>
    <row r="26" spans="1:5" ht="8.1" customHeight="1" x14ac:dyDescent="0.2"/>
    <row r="27" spans="1:5" ht="30" customHeight="1" x14ac:dyDescent="0.2">
      <c r="A27" s="710"/>
      <c r="B27" s="710"/>
      <c r="C27" s="710"/>
    </row>
    <row r="28" spans="1:5" ht="20.100000000000001" customHeight="1" x14ac:dyDescent="0.2">
      <c r="A28" s="81" t="s">
        <v>128</v>
      </c>
      <c r="B28" s="83">
        <f>LEN(A29)</f>
        <v>0</v>
      </c>
      <c r="C28" s="84" t="s">
        <v>136</v>
      </c>
    </row>
    <row r="29" spans="1:5" ht="69.95" customHeight="1" x14ac:dyDescent="0.2">
      <c r="A29" s="593"/>
      <c r="B29" s="593"/>
      <c r="C29" s="593"/>
    </row>
    <row r="30" spans="1:5" ht="8.1" customHeight="1" x14ac:dyDescent="0.2"/>
    <row r="31" spans="1:5" ht="30" customHeight="1" x14ac:dyDescent="0.2">
      <c r="A31" s="710"/>
      <c r="B31" s="710"/>
      <c r="C31" s="710"/>
    </row>
    <row r="32" spans="1:5" ht="20.100000000000001" customHeight="1" x14ac:dyDescent="0.2">
      <c r="A32" s="81" t="s">
        <v>128</v>
      </c>
      <c r="B32" s="83">
        <f>LEN(A33)</f>
        <v>0</v>
      </c>
      <c r="C32" s="84" t="s">
        <v>136</v>
      </c>
    </row>
    <row r="33" spans="1:5" ht="69.95" customHeight="1" x14ac:dyDescent="0.2">
      <c r="A33" s="593"/>
      <c r="B33" s="593"/>
      <c r="C33" s="593"/>
    </row>
    <row r="34" spans="1:5" ht="8.1" customHeight="1" thickBot="1" x14ac:dyDescent="0.25"/>
    <row r="35" spans="1:5" ht="24.95" customHeight="1" thickBot="1" x14ac:dyDescent="0.25">
      <c r="A35" s="714" t="s">
        <v>383</v>
      </c>
      <c r="B35" s="714"/>
      <c r="C35" s="714"/>
      <c r="E35" s="540" t="s">
        <v>566</v>
      </c>
    </row>
    <row r="36" spans="1:5" ht="30" customHeight="1" thickBot="1" x14ac:dyDescent="0.25">
      <c r="A36" s="711"/>
      <c r="B36" s="712"/>
      <c r="C36" s="713"/>
      <c r="E36" s="540"/>
    </row>
    <row r="37" spans="1:5" ht="20.100000000000001" customHeight="1" thickBot="1" x14ac:dyDescent="0.25">
      <c r="A37" s="146" t="s">
        <v>128</v>
      </c>
      <c r="B37" s="161">
        <f>LEN(A38)</f>
        <v>0</v>
      </c>
      <c r="C37" s="162" t="s">
        <v>136</v>
      </c>
      <c r="E37" s="540"/>
    </row>
    <row r="38" spans="1:5" ht="69.95" customHeight="1" x14ac:dyDescent="0.2">
      <c r="A38" s="593"/>
      <c r="B38" s="593"/>
      <c r="C38" s="593"/>
      <c r="E38" s="377"/>
    </row>
    <row r="39" spans="1:5" ht="8.1" customHeight="1" x14ac:dyDescent="0.2"/>
    <row r="40" spans="1:5" ht="30" customHeight="1" x14ac:dyDescent="0.2">
      <c r="A40" s="710"/>
      <c r="B40" s="710"/>
      <c r="C40" s="710"/>
    </row>
    <row r="41" spans="1:5" ht="20.100000000000001" customHeight="1" x14ac:dyDescent="0.2">
      <c r="A41" s="81" t="s">
        <v>128</v>
      </c>
      <c r="B41" s="83">
        <f>LEN(A42)</f>
        <v>0</v>
      </c>
      <c r="C41" s="84" t="s">
        <v>136</v>
      </c>
    </row>
    <row r="42" spans="1:5" ht="69.95" customHeight="1" x14ac:dyDescent="0.2">
      <c r="A42" s="593"/>
      <c r="B42" s="593"/>
      <c r="C42" s="593"/>
    </row>
    <row r="43" spans="1:5" ht="8.1" customHeight="1" x14ac:dyDescent="0.2"/>
    <row r="44" spans="1:5" ht="30" customHeight="1" x14ac:dyDescent="0.2">
      <c r="A44" s="710"/>
      <c r="B44" s="710"/>
      <c r="C44" s="710"/>
    </row>
    <row r="45" spans="1:5" ht="20.100000000000001" customHeight="1" x14ac:dyDescent="0.2">
      <c r="A45" s="81" t="s">
        <v>128</v>
      </c>
      <c r="B45" s="83">
        <f>LEN(A46)</f>
        <v>0</v>
      </c>
      <c r="C45" s="84" t="s">
        <v>136</v>
      </c>
    </row>
    <row r="46" spans="1:5" ht="69.95" customHeight="1" x14ac:dyDescent="0.2">
      <c r="A46" s="593"/>
      <c r="B46" s="593"/>
      <c r="C46" s="593"/>
    </row>
    <row r="47" spans="1:5" ht="8.1" customHeight="1" x14ac:dyDescent="0.2"/>
    <row r="48" spans="1:5" ht="30" customHeight="1" x14ac:dyDescent="0.2">
      <c r="A48" s="710"/>
      <c r="B48" s="710"/>
      <c r="C48" s="710"/>
    </row>
    <row r="49" spans="1:5" ht="20.100000000000001" customHeight="1" x14ac:dyDescent="0.2">
      <c r="A49" s="81" t="s">
        <v>128</v>
      </c>
      <c r="B49" s="83">
        <f>LEN(A50)</f>
        <v>0</v>
      </c>
      <c r="C49" s="84" t="s">
        <v>136</v>
      </c>
    </row>
    <row r="50" spans="1:5" ht="69.95" customHeight="1" x14ac:dyDescent="0.2">
      <c r="A50" s="593"/>
      <c r="B50" s="593"/>
      <c r="C50" s="593"/>
    </row>
    <row r="51" spans="1:5" ht="8.1" customHeight="1" thickBot="1" x14ac:dyDescent="0.25"/>
    <row r="52" spans="1:5" ht="24.95" customHeight="1" thickBot="1" x14ac:dyDescent="0.25">
      <c r="A52" s="687" t="s">
        <v>384</v>
      </c>
      <c r="B52" s="688"/>
      <c r="C52" s="689"/>
      <c r="E52" s="540" t="s">
        <v>725</v>
      </c>
    </row>
    <row r="53" spans="1:5" ht="8.1" customHeight="1" thickBot="1" x14ac:dyDescent="0.25">
      <c r="E53" s="540"/>
    </row>
    <row r="54" spans="1:5" ht="30" customHeight="1" thickBot="1" x14ac:dyDescent="0.25">
      <c r="A54" s="711"/>
      <c r="B54" s="712"/>
      <c r="C54" s="713"/>
      <c r="E54" s="540"/>
    </row>
    <row r="55" spans="1:5" ht="20.100000000000001" customHeight="1" thickBot="1" x14ac:dyDescent="0.25">
      <c r="A55" s="146" t="s">
        <v>128</v>
      </c>
      <c r="B55" s="161">
        <f>LEN(A56)</f>
        <v>0</v>
      </c>
      <c r="C55" s="162" t="s">
        <v>136</v>
      </c>
      <c r="E55" s="540"/>
    </row>
    <row r="56" spans="1:5" ht="69.95" customHeight="1" x14ac:dyDescent="0.2">
      <c r="A56" s="593"/>
      <c r="B56" s="593"/>
      <c r="C56" s="593"/>
    </row>
    <row r="57" spans="1:5" ht="8.1" customHeight="1" thickBot="1" x14ac:dyDescent="0.25"/>
    <row r="58" spans="1:5" ht="30" customHeight="1" thickBot="1" x14ac:dyDescent="0.25">
      <c r="A58" s="711"/>
      <c r="B58" s="712"/>
      <c r="C58" s="713"/>
    </row>
    <row r="59" spans="1:5" ht="20.100000000000001" customHeight="1" x14ac:dyDescent="0.2">
      <c r="A59" s="146" t="s">
        <v>128</v>
      </c>
      <c r="B59" s="161">
        <f>LEN(A60)</f>
        <v>0</v>
      </c>
      <c r="C59" s="162" t="s">
        <v>136</v>
      </c>
    </row>
    <row r="60" spans="1:5" ht="69.95" customHeight="1" x14ac:dyDescent="0.2">
      <c r="A60" s="593"/>
      <c r="B60" s="593"/>
      <c r="C60" s="593"/>
    </row>
    <row r="61" spans="1:5" ht="8.1" customHeight="1" x14ac:dyDescent="0.2"/>
    <row r="62" spans="1:5" ht="30" customHeight="1" x14ac:dyDescent="0.2">
      <c r="A62" s="710"/>
      <c r="B62" s="710"/>
      <c r="C62" s="710"/>
    </row>
    <row r="63" spans="1:5" ht="20.100000000000001" customHeight="1" x14ac:dyDescent="0.2">
      <c r="A63" s="81" t="s">
        <v>128</v>
      </c>
      <c r="B63" s="83">
        <f>LEN(A64)</f>
        <v>0</v>
      </c>
      <c r="C63" s="84" t="s">
        <v>136</v>
      </c>
    </row>
    <row r="64" spans="1:5" ht="69.95" customHeight="1" x14ac:dyDescent="0.2">
      <c r="A64" s="593"/>
      <c r="B64" s="593"/>
      <c r="C64" s="593"/>
    </row>
  </sheetData>
  <sheetProtection password="DCEA" sheet="1" objects="1" scenarios="1" selectLockedCells="1"/>
  <mergeCells count="38">
    <mergeCell ref="E52:E55"/>
    <mergeCell ref="E3:E5"/>
    <mergeCell ref="E7:E11"/>
    <mergeCell ref="E22:E25"/>
    <mergeCell ref="E35:E37"/>
    <mergeCell ref="A23:C23"/>
    <mergeCell ref="A3:C3"/>
    <mergeCell ref="A5:C5"/>
    <mergeCell ref="A7:C7"/>
    <mergeCell ref="A9:C9"/>
    <mergeCell ref="A10:C10"/>
    <mergeCell ref="A12:C12"/>
    <mergeCell ref="A14:C14"/>
    <mergeCell ref="A16:C16"/>
    <mergeCell ref="A18:C18"/>
    <mergeCell ref="A20:C20"/>
    <mergeCell ref="A22:C22"/>
    <mergeCell ref="A46:C46"/>
    <mergeCell ref="A25:C25"/>
    <mergeCell ref="A27:C27"/>
    <mergeCell ref="A29:C29"/>
    <mergeCell ref="A31:C31"/>
    <mergeCell ref="A33:C33"/>
    <mergeCell ref="A35:C35"/>
    <mergeCell ref="A36:C36"/>
    <mergeCell ref="A38:C38"/>
    <mergeCell ref="A40:C40"/>
    <mergeCell ref="A42:C42"/>
    <mergeCell ref="A44:C44"/>
    <mergeCell ref="A60:C60"/>
    <mergeCell ref="A62:C62"/>
    <mergeCell ref="A64:C64"/>
    <mergeCell ref="A48:C48"/>
    <mergeCell ref="A50:C50"/>
    <mergeCell ref="A52:C52"/>
    <mergeCell ref="A54:C54"/>
    <mergeCell ref="A56:C56"/>
    <mergeCell ref="A58:C58"/>
  </mergeCells>
  <conditionalFormatting sqref="A12 A10:C10 A14:C14 A18:C18 A23:C23 A27:C27 A31:C31 A36:C36 A40:C40 A44:C44 A48:C48 A54:C54 A58:C58 A62:C62">
    <cfRule type="notContainsBlanks" dxfId="19" priority="15">
      <formula>LEN(TRIM(A10))&gt;0</formula>
    </cfRule>
  </conditionalFormatting>
  <conditionalFormatting sqref="A16">
    <cfRule type="notContainsBlanks" dxfId="18" priority="12">
      <formula>LEN(TRIM(A16))&gt;0</formula>
    </cfRule>
  </conditionalFormatting>
  <conditionalFormatting sqref="A20">
    <cfRule type="notContainsBlanks" dxfId="17" priority="11">
      <formula>LEN(TRIM(A20))&gt;0</formula>
    </cfRule>
  </conditionalFormatting>
  <conditionalFormatting sqref="A25">
    <cfRule type="notContainsBlanks" dxfId="16" priority="10">
      <formula>LEN(TRIM(A25))&gt;0</formula>
    </cfRule>
  </conditionalFormatting>
  <conditionalFormatting sqref="A29">
    <cfRule type="notContainsBlanks" dxfId="15" priority="9">
      <formula>LEN(TRIM(A29))&gt;0</formula>
    </cfRule>
  </conditionalFormatting>
  <conditionalFormatting sqref="A33">
    <cfRule type="notContainsBlanks" dxfId="14" priority="8">
      <formula>LEN(TRIM(A33))&gt;0</formula>
    </cfRule>
  </conditionalFormatting>
  <conditionalFormatting sqref="A38">
    <cfRule type="notContainsBlanks" dxfId="13" priority="7">
      <formula>LEN(TRIM(A38))&gt;0</formula>
    </cfRule>
  </conditionalFormatting>
  <conditionalFormatting sqref="A42">
    <cfRule type="notContainsBlanks" dxfId="12" priority="6">
      <formula>LEN(TRIM(A42))&gt;0</formula>
    </cfRule>
  </conditionalFormatting>
  <conditionalFormatting sqref="A46">
    <cfRule type="notContainsBlanks" dxfId="11" priority="5">
      <formula>LEN(TRIM(A46))&gt;0</formula>
    </cfRule>
  </conditionalFormatting>
  <conditionalFormatting sqref="A50">
    <cfRule type="notContainsBlanks" dxfId="10" priority="4">
      <formula>LEN(TRIM(A50))&gt;0</formula>
    </cfRule>
  </conditionalFormatting>
  <conditionalFormatting sqref="A56">
    <cfRule type="notContainsBlanks" dxfId="9" priority="3">
      <formula>LEN(TRIM(A56))&gt;0</formula>
    </cfRule>
  </conditionalFormatting>
  <conditionalFormatting sqref="A60">
    <cfRule type="notContainsBlanks" dxfId="8" priority="2">
      <formula>LEN(TRIM(A60))&gt;0</formula>
    </cfRule>
  </conditionalFormatting>
  <conditionalFormatting sqref="A64">
    <cfRule type="notContainsBlanks" dxfId="7" priority="1">
      <formula>LEN(TRIM(A64))&gt;0</formula>
    </cfRule>
  </conditionalFormatting>
  <dataValidations count="4">
    <dataValidation type="list" allowBlank="1" showInputMessage="1" showErrorMessage="1" sqref="A48:C48 A44:C44 A40:C40 A36:C36">
      <formula1>EMW</formula1>
    </dataValidation>
    <dataValidation type="list" allowBlank="1" showInputMessage="1" showErrorMessage="1" sqref="A31:C31 A27:C27 A23:C23">
      <formula1>EO</formula1>
    </dataValidation>
    <dataValidation type="textLength" operator="lessThanOrEqual" allowBlank="1" showInputMessage="1" showErrorMessage="1" sqref="A64:C64 A60:C60 A56:C56 A50:C50 A46:C46 A42:C42 A38:C38 A33:C33 A29:C29 A25:C25 A20:C20 A16:C16 A12:C12">
      <formula1>500</formula1>
    </dataValidation>
    <dataValidation type="list" allowBlank="1" showInputMessage="1" showErrorMessage="1" sqref="A18:C18 A14:C14 A10:C10">
      <formula1>SD</formula1>
    </dataValidation>
  </dataValidation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INDIRECT(VLOOKUP('2. Main data'!A13:I13,PrAxLookup,2,0)&amp;"HorPri")</xm:f>
          </x14:formula1>
          <xm:sqref>A54</xm:sqref>
        </x14:dataValidation>
        <x14:dataValidation type="list" allowBlank="1" showInputMessage="1" showErrorMessage="1">
          <x14:formula1>
            <xm:f>INDIRECT(VLOOKUP('2. Main data'!I13:O13,PrAxLookup,2,0)&amp;"HorPri")</xm:f>
          </x14:formula1>
          <xm:sqref>B54:C54</xm:sqref>
        </x14:dataValidation>
        <x14:dataValidation type="list" allowBlank="1" showInputMessage="1" showErrorMessage="1">
          <x14:formula1>
            <xm:f>INDIRECT(VLOOKUP('2. Main data'!A13:I13,PrAxLookup,2,0)&amp;"HorPri")</xm:f>
          </x14:formula1>
          <xm:sqref>A58</xm:sqref>
        </x14:dataValidation>
        <x14:dataValidation type="list" allowBlank="1" showInputMessage="1" showErrorMessage="1">
          <x14:formula1>
            <xm:f>INDIRECT(VLOOKUP('2. Main data'!I13:O13,PrAxLookup,2,0)&amp;"HorPri")</xm:f>
          </x14:formula1>
          <xm:sqref>B58:C58</xm:sqref>
        </x14:dataValidation>
        <x14:dataValidation type="list" allowBlank="1" showInputMessage="1" showErrorMessage="1">
          <x14:formula1>
            <xm:f>INDIRECT(VLOOKUP('2. Main data'!A13:I13,PrAxLookup,2,0)&amp;"HorPri")</xm:f>
          </x14:formula1>
          <xm:sqref>A62</xm:sqref>
        </x14:dataValidation>
        <x14:dataValidation type="list" allowBlank="1" showInputMessage="1" showErrorMessage="1">
          <x14:formula1>
            <xm:f>INDIRECT(VLOOKUP('2. Main data'!I13:O13,PrAxLookup,2,0)&amp;"HorPri")</xm:f>
          </x14:formula1>
          <xm:sqref>B62:C62</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showGridLines="0" zoomScale="115" zoomScaleNormal="115" zoomScaleSheetLayoutView="115" workbookViewId="0">
      <selection activeCell="B14" sqref="B14"/>
    </sheetView>
  </sheetViews>
  <sheetFormatPr defaultRowHeight="14.25" x14ac:dyDescent="0.2"/>
  <cols>
    <col min="1" max="1" width="33.75" style="442" customWidth="1"/>
    <col min="2" max="2" width="6.75" style="442" customWidth="1"/>
    <col min="3" max="3" width="41.375" style="442" customWidth="1"/>
    <col min="4" max="4" width="30.625" style="442" customWidth="1"/>
    <col min="5" max="16384" width="9" style="442"/>
  </cols>
  <sheetData>
    <row r="1" spans="1:4" ht="30" customHeight="1" x14ac:dyDescent="0.2">
      <c r="A1" s="718" t="s">
        <v>829</v>
      </c>
      <c r="B1" s="718"/>
      <c r="C1" s="718"/>
      <c r="D1" s="307"/>
    </row>
    <row r="2" spans="1:4" ht="8.1" customHeight="1" x14ac:dyDescent="0.2"/>
    <row r="3" spans="1:4" s="307" customFormat="1" ht="92.25" customHeight="1" x14ac:dyDescent="0.2">
      <c r="A3" s="719" t="s">
        <v>752</v>
      </c>
      <c r="B3" s="719"/>
      <c r="C3" s="719"/>
    </row>
    <row r="4" spans="1:4" ht="8.1" customHeight="1" x14ac:dyDescent="0.2"/>
    <row r="5" spans="1:4" ht="24.95" customHeight="1" thickBot="1" x14ac:dyDescent="0.25">
      <c r="A5" s="451" t="s">
        <v>750</v>
      </c>
      <c r="B5" s="482" t="s">
        <v>808</v>
      </c>
      <c r="C5" s="452" t="s">
        <v>822</v>
      </c>
    </row>
    <row r="6" spans="1:4" ht="53.25" customHeight="1" thickBot="1" x14ac:dyDescent="0.25">
      <c r="A6" s="496" t="s">
        <v>807</v>
      </c>
      <c r="B6" s="494"/>
      <c r="C6" s="495"/>
    </row>
    <row r="7" spans="1:4" ht="73.5" customHeight="1" thickBot="1" x14ac:dyDescent="0.25">
      <c r="A7" s="496" t="s">
        <v>751</v>
      </c>
      <c r="B7" s="494"/>
      <c r="C7" s="495"/>
    </row>
    <row r="8" spans="1:4" ht="8.1" customHeight="1" x14ac:dyDescent="0.2"/>
    <row r="9" spans="1:4" ht="30" customHeight="1" x14ac:dyDescent="0.2">
      <c r="A9" s="719" t="s">
        <v>753</v>
      </c>
      <c r="B9" s="719"/>
      <c r="C9" s="719"/>
    </row>
    <row r="10" spans="1:4" ht="8.1" customHeight="1" x14ac:dyDescent="0.2"/>
    <row r="11" spans="1:4" ht="27.75" customHeight="1" thickBot="1" x14ac:dyDescent="0.25">
      <c r="A11" s="451" t="s">
        <v>750</v>
      </c>
      <c r="B11" s="482" t="s">
        <v>808</v>
      </c>
      <c r="C11" s="452" t="s">
        <v>822</v>
      </c>
    </row>
    <row r="12" spans="1:4" ht="44.25" customHeight="1" thickBot="1" x14ac:dyDescent="0.25">
      <c r="A12" s="496" t="s">
        <v>759</v>
      </c>
      <c r="B12" s="494"/>
      <c r="C12" s="495"/>
    </row>
    <row r="13" spans="1:4" ht="122.25" customHeight="1" thickBot="1" x14ac:dyDescent="0.25">
      <c r="A13" s="496" t="s">
        <v>758</v>
      </c>
      <c r="B13" s="494"/>
      <c r="C13" s="495"/>
    </row>
    <row r="14" spans="1:4" ht="64.5" customHeight="1" thickBot="1" x14ac:dyDescent="0.25">
      <c r="A14" s="496" t="s">
        <v>754</v>
      </c>
      <c r="B14" s="494"/>
      <c r="C14" s="495"/>
    </row>
    <row r="15" spans="1:4" ht="36.75" thickBot="1" x14ac:dyDescent="0.25">
      <c r="A15" s="496" t="s">
        <v>755</v>
      </c>
      <c r="B15" s="494"/>
      <c r="C15" s="495"/>
    </row>
    <row r="16" spans="1:4" ht="8.1" customHeight="1" x14ac:dyDescent="0.2"/>
    <row r="17" spans="1:3" ht="33.75" customHeight="1" thickBot="1" x14ac:dyDescent="0.25">
      <c r="A17" s="76" t="s">
        <v>301</v>
      </c>
      <c r="B17" s="482" t="s">
        <v>808</v>
      </c>
      <c r="C17" s="453" t="s">
        <v>823</v>
      </c>
    </row>
    <row r="18" spans="1:3" ht="29.25" customHeight="1" thickBot="1" x14ac:dyDescent="0.25">
      <c r="A18" s="496" t="s">
        <v>756</v>
      </c>
      <c r="B18" s="494"/>
      <c r="C18" s="495"/>
    </row>
    <row r="19" spans="1:3" ht="33" customHeight="1" x14ac:dyDescent="0.2">
      <c r="A19" s="497" t="s">
        <v>757</v>
      </c>
      <c r="B19" s="720"/>
      <c r="C19" s="721"/>
    </row>
    <row r="20" spans="1:3" ht="8.1" customHeight="1" x14ac:dyDescent="0.2"/>
    <row r="41" ht="14.25" customHeight="1" x14ac:dyDescent="0.2"/>
  </sheetData>
  <sheetProtection password="DCEA" sheet="1" objects="1" scenarios="1" selectLockedCells="1"/>
  <mergeCells count="4">
    <mergeCell ref="A1:C1"/>
    <mergeCell ref="A3:C3"/>
    <mergeCell ref="A9:C9"/>
    <mergeCell ref="B19:C19"/>
  </mergeCells>
  <pageMargins left="0.7" right="0.7" top="0.75" bottom="0.75" header="0.3" footer="0.3"/>
  <pageSetup paperSize="9" scale="98"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'Hidden data'!$A$269:$A$270</xm:f>
          </x14:formula1>
          <xm:sqref>B15</xm:sqref>
        </x14:dataValidation>
        <x14:dataValidation type="list" allowBlank="1" showInputMessage="1" showErrorMessage="1">
          <x14:formula1>
            <xm:f>'Hidden data'!$A$269:$A$270</xm:f>
          </x14:formula1>
          <xm:sqref>B18</xm:sqref>
        </x14:dataValidation>
        <x14:dataValidation type="list" allowBlank="1" showInputMessage="1" showErrorMessage="1">
          <x14:formula1>
            <xm:f>'Hidden data'!$A$269:$A$270</xm:f>
          </x14:formula1>
          <xm:sqref>B6:B7 B12 B13 B14</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showGridLines="0" zoomScale="115" zoomScaleNormal="115" zoomScaleSheetLayoutView="115" workbookViewId="0">
      <selection activeCell="A12" sqref="A12"/>
    </sheetView>
  </sheetViews>
  <sheetFormatPr defaultRowHeight="14.25" x14ac:dyDescent="0.2"/>
  <cols>
    <col min="1" max="1" width="33.75" style="481" customWidth="1"/>
    <col min="2" max="2" width="6.75" style="481" customWidth="1"/>
    <col min="3" max="3" width="41.375" style="481" customWidth="1"/>
    <col min="4" max="4" width="30.625" style="481" customWidth="1"/>
    <col min="5" max="16384" width="9" style="481"/>
  </cols>
  <sheetData>
    <row r="1" spans="1:4" ht="30" customHeight="1" x14ac:dyDescent="0.2">
      <c r="A1" s="718" t="s">
        <v>828</v>
      </c>
      <c r="B1" s="718"/>
      <c r="C1" s="718"/>
      <c r="D1" s="307"/>
    </row>
    <row r="2" spans="1:4" ht="8.1" customHeight="1" x14ac:dyDescent="0.2"/>
    <row r="3" spans="1:4" s="307" customFormat="1" ht="92.25" customHeight="1" x14ac:dyDescent="0.2">
      <c r="A3" s="719" t="s">
        <v>752</v>
      </c>
      <c r="B3" s="719"/>
      <c r="C3" s="719"/>
    </row>
    <row r="4" spans="1:4" ht="8.1" customHeight="1" x14ac:dyDescent="0.2"/>
    <row r="5" spans="1:4" ht="24.95" customHeight="1" thickBot="1" x14ac:dyDescent="0.25">
      <c r="A5" s="451" t="s">
        <v>750</v>
      </c>
      <c r="B5" s="482" t="s">
        <v>808</v>
      </c>
      <c r="C5" s="452" t="s">
        <v>822</v>
      </c>
    </row>
    <row r="6" spans="1:4" ht="53.25" customHeight="1" thickBot="1" x14ac:dyDescent="0.25">
      <c r="A6" s="496" t="s">
        <v>807</v>
      </c>
      <c r="B6" s="494"/>
      <c r="C6" s="495"/>
    </row>
    <row r="7" spans="1:4" ht="73.5" customHeight="1" thickBot="1" x14ac:dyDescent="0.25">
      <c r="A7" s="496" t="s">
        <v>751</v>
      </c>
      <c r="B7" s="494"/>
      <c r="C7" s="495"/>
    </row>
    <row r="8" spans="1:4" ht="8.1" customHeight="1" x14ac:dyDescent="0.2"/>
    <row r="9" spans="1:4" ht="30" customHeight="1" x14ac:dyDescent="0.2">
      <c r="A9" s="719" t="s">
        <v>753</v>
      </c>
      <c r="B9" s="719"/>
      <c r="C9" s="719"/>
    </row>
    <row r="10" spans="1:4" ht="8.1" customHeight="1" x14ac:dyDescent="0.2"/>
    <row r="11" spans="1:4" ht="27.75" customHeight="1" thickBot="1" x14ac:dyDescent="0.25">
      <c r="A11" s="451" t="s">
        <v>750</v>
      </c>
      <c r="B11" s="482" t="s">
        <v>808</v>
      </c>
      <c r="C11" s="452" t="s">
        <v>822</v>
      </c>
    </row>
    <row r="12" spans="1:4" ht="44.25" customHeight="1" thickBot="1" x14ac:dyDescent="0.25">
      <c r="A12" s="496" t="s">
        <v>759</v>
      </c>
      <c r="B12" s="494"/>
      <c r="C12" s="495"/>
    </row>
    <row r="13" spans="1:4" ht="122.25" customHeight="1" thickBot="1" x14ac:dyDescent="0.25">
      <c r="A13" s="496" t="s">
        <v>758</v>
      </c>
      <c r="B13" s="494"/>
      <c r="C13" s="495"/>
    </row>
    <row r="14" spans="1:4" ht="64.5" customHeight="1" thickBot="1" x14ac:dyDescent="0.25">
      <c r="A14" s="496" t="s">
        <v>754</v>
      </c>
      <c r="B14" s="494"/>
      <c r="C14" s="495"/>
    </row>
    <row r="15" spans="1:4" ht="36.75" thickBot="1" x14ac:dyDescent="0.25">
      <c r="A15" s="496" t="s">
        <v>755</v>
      </c>
      <c r="B15" s="494"/>
      <c r="C15" s="495"/>
    </row>
    <row r="16" spans="1:4" ht="8.1" customHeight="1" x14ac:dyDescent="0.2"/>
    <row r="17" spans="1:3" ht="33.75" customHeight="1" thickBot="1" x14ac:dyDescent="0.25">
      <c r="A17" s="76" t="s">
        <v>301</v>
      </c>
      <c r="B17" s="482" t="s">
        <v>808</v>
      </c>
      <c r="C17" s="453" t="s">
        <v>823</v>
      </c>
    </row>
    <row r="18" spans="1:3" ht="29.25" customHeight="1" thickBot="1" x14ac:dyDescent="0.25">
      <c r="A18" s="496" t="s">
        <v>756</v>
      </c>
      <c r="B18" s="494"/>
      <c r="C18" s="495"/>
    </row>
    <row r="19" spans="1:3" ht="33" customHeight="1" x14ac:dyDescent="0.2">
      <c r="A19" s="497" t="s">
        <v>757</v>
      </c>
      <c r="B19" s="720"/>
      <c r="C19" s="721"/>
    </row>
    <row r="20" spans="1:3" ht="8.1" customHeight="1" x14ac:dyDescent="0.2"/>
    <row r="41" ht="14.25" customHeight="1" x14ac:dyDescent="0.2"/>
  </sheetData>
  <sheetProtection password="DCEA" sheet="1" objects="1" scenarios="1" selectLockedCells="1"/>
  <mergeCells count="4">
    <mergeCell ref="A1:C1"/>
    <mergeCell ref="A3:C3"/>
    <mergeCell ref="A9:C9"/>
    <mergeCell ref="B19:C19"/>
  </mergeCells>
  <pageMargins left="0.7" right="0.7" top="0.75" bottom="0.75" header="0.3" footer="0.3"/>
  <pageSetup paperSize="9" scale="98"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'Hidden data'!$A$269:$A$270</xm:f>
          </x14:formula1>
          <xm:sqref>B18</xm:sqref>
        </x14:dataValidation>
        <x14:dataValidation type="list" allowBlank="1" showInputMessage="1" showErrorMessage="1">
          <x14:formula1>
            <xm:f>'Hidden data'!$A$269:$A$270</xm:f>
          </x14:formula1>
          <xm:sqref>B6:B7 B12:B15</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showGridLines="0" zoomScale="115" zoomScaleNormal="115" zoomScaleSheetLayoutView="115" workbookViewId="0">
      <selection activeCell="B12" sqref="B12"/>
    </sheetView>
  </sheetViews>
  <sheetFormatPr defaultRowHeight="14.25" x14ac:dyDescent="0.2"/>
  <cols>
    <col min="1" max="1" width="33.75" style="481" customWidth="1"/>
    <col min="2" max="2" width="6.75" style="481" customWidth="1"/>
    <col min="3" max="3" width="41.375" style="481" customWidth="1"/>
    <col min="4" max="4" width="30.625" style="481" customWidth="1"/>
    <col min="5" max="16384" width="9" style="481"/>
  </cols>
  <sheetData>
    <row r="1" spans="1:4" ht="30" customHeight="1" x14ac:dyDescent="0.2">
      <c r="A1" s="718" t="s">
        <v>827</v>
      </c>
      <c r="B1" s="718"/>
      <c r="C1" s="718"/>
      <c r="D1" s="307"/>
    </row>
    <row r="2" spans="1:4" ht="8.1" customHeight="1" x14ac:dyDescent="0.2"/>
    <row r="3" spans="1:4" s="307" customFormat="1" ht="92.25" customHeight="1" x14ac:dyDescent="0.2">
      <c r="A3" s="719" t="s">
        <v>752</v>
      </c>
      <c r="B3" s="719"/>
      <c r="C3" s="719"/>
    </row>
    <row r="4" spans="1:4" ht="8.1" customHeight="1" x14ac:dyDescent="0.2"/>
    <row r="5" spans="1:4" ht="24.95" customHeight="1" thickBot="1" x14ac:dyDescent="0.25">
      <c r="A5" s="451" t="s">
        <v>750</v>
      </c>
      <c r="B5" s="482" t="s">
        <v>808</v>
      </c>
      <c r="C5" s="452" t="s">
        <v>822</v>
      </c>
    </row>
    <row r="6" spans="1:4" ht="53.25" customHeight="1" thickBot="1" x14ac:dyDescent="0.25">
      <c r="A6" s="496" t="s">
        <v>807</v>
      </c>
      <c r="B6" s="494"/>
      <c r="C6" s="495"/>
    </row>
    <row r="7" spans="1:4" ht="73.5" customHeight="1" thickBot="1" x14ac:dyDescent="0.25">
      <c r="A7" s="496" t="s">
        <v>751</v>
      </c>
      <c r="B7" s="494"/>
      <c r="C7" s="495"/>
    </row>
    <row r="8" spans="1:4" ht="8.1" customHeight="1" x14ac:dyDescent="0.2"/>
    <row r="9" spans="1:4" ht="30" customHeight="1" x14ac:dyDescent="0.2">
      <c r="A9" s="719" t="s">
        <v>753</v>
      </c>
      <c r="B9" s="719"/>
      <c r="C9" s="719"/>
    </row>
    <row r="10" spans="1:4" ht="8.1" customHeight="1" x14ac:dyDescent="0.2"/>
    <row r="11" spans="1:4" ht="27.75" customHeight="1" thickBot="1" x14ac:dyDescent="0.25">
      <c r="A11" s="451" t="s">
        <v>750</v>
      </c>
      <c r="B11" s="482" t="s">
        <v>808</v>
      </c>
      <c r="C11" s="452" t="s">
        <v>822</v>
      </c>
    </row>
    <row r="12" spans="1:4" ht="44.25" customHeight="1" thickBot="1" x14ac:dyDescent="0.25">
      <c r="A12" s="496" t="s">
        <v>759</v>
      </c>
      <c r="B12" s="494"/>
      <c r="C12" s="495"/>
    </row>
    <row r="13" spans="1:4" ht="122.25" customHeight="1" thickBot="1" x14ac:dyDescent="0.25">
      <c r="A13" s="496" t="s">
        <v>758</v>
      </c>
      <c r="B13" s="494"/>
      <c r="C13" s="495"/>
    </row>
    <row r="14" spans="1:4" ht="64.5" customHeight="1" thickBot="1" x14ac:dyDescent="0.25">
      <c r="A14" s="496" t="s">
        <v>754</v>
      </c>
      <c r="B14" s="494"/>
      <c r="C14" s="495"/>
    </row>
    <row r="15" spans="1:4" ht="36.75" thickBot="1" x14ac:dyDescent="0.25">
      <c r="A15" s="496" t="s">
        <v>755</v>
      </c>
      <c r="B15" s="494"/>
      <c r="C15" s="495"/>
    </row>
    <row r="16" spans="1:4" ht="8.1" customHeight="1" x14ac:dyDescent="0.2"/>
    <row r="17" spans="1:3" ht="33.75" customHeight="1" thickBot="1" x14ac:dyDescent="0.25">
      <c r="A17" s="76" t="s">
        <v>301</v>
      </c>
      <c r="B17" s="482" t="s">
        <v>808</v>
      </c>
      <c r="C17" s="453" t="s">
        <v>823</v>
      </c>
    </row>
    <row r="18" spans="1:3" ht="29.25" customHeight="1" thickBot="1" x14ac:dyDescent="0.25">
      <c r="A18" s="496" t="s">
        <v>756</v>
      </c>
      <c r="B18" s="494"/>
      <c r="C18" s="495"/>
    </row>
    <row r="19" spans="1:3" ht="33" customHeight="1" x14ac:dyDescent="0.2">
      <c r="A19" s="497" t="s">
        <v>757</v>
      </c>
      <c r="B19" s="720"/>
      <c r="C19" s="721"/>
    </row>
    <row r="20" spans="1:3" ht="8.1" customHeight="1" x14ac:dyDescent="0.2"/>
    <row r="41" ht="14.25" customHeight="1" x14ac:dyDescent="0.2"/>
  </sheetData>
  <sheetProtection password="DCEA" sheet="1" objects="1" scenarios="1" selectLockedCells="1"/>
  <mergeCells count="4">
    <mergeCell ref="A1:C1"/>
    <mergeCell ref="A3:C3"/>
    <mergeCell ref="A9:C9"/>
    <mergeCell ref="B19:C19"/>
  </mergeCells>
  <pageMargins left="0.7" right="0.7" top="0.75" bottom="0.75" header="0.3" footer="0.3"/>
  <pageSetup paperSize="9" scale="98"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'Hidden data'!$A$269:$A$270</xm:f>
          </x14:formula1>
          <xm:sqref>B18</xm:sqref>
        </x14:dataValidation>
        <x14:dataValidation type="list" allowBlank="1" showInputMessage="1" showErrorMessage="1">
          <x14:formula1>
            <xm:f>'Hidden data'!$A$269:$A$270</xm:f>
          </x14:formula1>
          <xm:sqref>B6:B7 B12:B15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zoomScale="115" zoomScaleNormal="115" zoomScaleSheetLayoutView="145" workbookViewId="0">
      <selection activeCell="D23" sqref="D23"/>
    </sheetView>
  </sheetViews>
  <sheetFormatPr defaultColWidth="9" defaultRowHeight="14.25" x14ac:dyDescent="0.2"/>
  <cols>
    <col min="1" max="2" width="9" style="171"/>
    <col min="3" max="3" width="2.625" style="171" customWidth="1"/>
    <col min="4" max="4" width="45" style="171" customWidth="1"/>
    <col min="5" max="5" width="9" style="171"/>
    <col min="6" max="6" width="1.625" style="171" customWidth="1"/>
    <col min="7" max="7" width="35.625" style="375" customWidth="1"/>
    <col min="8" max="16384" width="9" style="171"/>
  </cols>
  <sheetData>
    <row r="1" spans="1:7" ht="30" customHeight="1" x14ac:dyDescent="0.2">
      <c r="A1" s="247" t="s">
        <v>825</v>
      </c>
      <c r="B1" s="247"/>
      <c r="C1" s="247"/>
      <c r="D1" s="247"/>
      <c r="E1" s="247"/>
      <c r="G1" s="560" t="s">
        <v>611</v>
      </c>
    </row>
    <row r="2" spans="1:7" x14ac:dyDescent="0.2">
      <c r="G2" s="597"/>
    </row>
    <row r="3" spans="1:7" x14ac:dyDescent="0.2">
      <c r="G3" s="597"/>
    </row>
    <row r="4" spans="1:7" x14ac:dyDescent="0.2">
      <c r="G4" s="597"/>
    </row>
    <row r="5" spans="1:7" x14ac:dyDescent="0.2">
      <c r="G5" s="597"/>
    </row>
    <row r="6" spans="1:7" x14ac:dyDescent="0.2">
      <c r="G6" s="597"/>
    </row>
    <row r="7" spans="1:7" x14ac:dyDescent="0.2">
      <c r="G7" s="597"/>
    </row>
    <row r="8" spans="1:7" x14ac:dyDescent="0.2">
      <c r="G8" s="597"/>
    </row>
    <row r="9" spans="1:7" x14ac:dyDescent="0.2">
      <c r="G9" s="597"/>
    </row>
    <row r="10" spans="1:7" ht="14.25" customHeight="1" x14ac:dyDescent="0.2">
      <c r="G10" s="597"/>
    </row>
    <row r="11" spans="1:7" ht="30" customHeight="1" thickBot="1" x14ac:dyDescent="0.25">
      <c r="B11" s="308" t="s">
        <v>48</v>
      </c>
      <c r="D11" s="170" t="str">
        <f>T('2. Main data'!A13)</f>
        <v/>
      </c>
      <c r="G11" s="561"/>
    </row>
    <row r="12" spans="1:7" ht="6" customHeight="1" thickBot="1" x14ac:dyDescent="0.25">
      <c r="B12" s="169"/>
    </row>
    <row r="13" spans="1:7" ht="50.1" customHeight="1" x14ac:dyDescent="0.2">
      <c r="B13" s="308" t="s">
        <v>49</v>
      </c>
      <c r="D13" s="170" t="str">
        <f>T(SOselected)</f>
        <v/>
      </c>
      <c r="G13" s="560" t="s">
        <v>726</v>
      </c>
    </row>
    <row r="14" spans="1:7" ht="6" customHeight="1" x14ac:dyDescent="0.2">
      <c r="B14" s="169"/>
      <c r="G14" s="597"/>
    </row>
    <row r="15" spans="1:7" ht="60" customHeight="1" x14ac:dyDescent="0.2">
      <c r="B15" s="308" t="s">
        <v>45</v>
      </c>
      <c r="D15" s="170" t="str">
        <f>T('2. Main data'!A4:I4)</f>
        <v/>
      </c>
      <c r="G15" s="597"/>
    </row>
    <row r="16" spans="1:7" ht="6" customHeight="1" x14ac:dyDescent="0.2">
      <c r="B16" s="169"/>
      <c r="G16" s="597"/>
    </row>
    <row r="17" spans="1:7" ht="60" customHeight="1" x14ac:dyDescent="0.2">
      <c r="B17" s="308" t="s">
        <v>473</v>
      </c>
      <c r="D17" s="170" t="str">
        <f>T('4. LB - DATA'!A4:I4)</f>
        <v/>
      </c>
      <c r="G17" s="597"/>
    </row>
    <row r="18" spans="1:7" ht="6" customHeight="1" x14ac:dyDescent="0.2">
      <c r="G18" s="597"/>
    </row>
    <row r="19" spans="1:7" ht="93" customHeight="1" x14ac:dyDescent="0.2">
      <c r="A19" s="728" t="s">
        <v>824</v>
      </c>
      <c r="B19" s="728"/>
      <c r="C19" s="728"/>
      <c r="D19" s="728"/>
      <c r="E19" s="728"/>
      <c r="G19" s="597"/>
    </row>
    <row r="20" spans="1:7" ht="8.1" customHeight="1" thickBot="1" x14ac:dyDescent="0.25">
      <c r="G20" s="597"/>
    </row>
    <row r="21" spans="1:7" ht="20.100000000000001" customHeight="1" thickBot="1" x14ac:dyDescent="0.25">
      <c r="B21" s="308" t="s">
        <v>105</v>
      </c>
      <c r="D21" s="378"/>
      <c r="G21" s="597"/>
    </row>
    <row r="22" spans="1:7" ht="6" customHeight="1" thickBot="1" x14ac:dyDescent="0.25">
      <c r="B22" s="308"/>
      <c r="G22" s="597"/>
    </row>
    <row r="23" spans="1:7" ht="20.100000000000001" customHeight="1" thickBot="1" x14ac:dyDescent="0.25">
      <c r="B23" s="308" t="s">
        <v>474</v>
      </c>
      <c r="D23" s="378"/>
      <c r="G23" s="597"/>
    </row>
    <row r="24" spans="1:7" ht="30" customHeight="1" x14ac:dyDescent="0.2">
      <c r="B24" s="308"/>
      <c r="G24" s="597"/>
    </row>
    <row r="25" spans="1:7" ht="15" x14ac:dyDescent="0.2">
      <c r="B25" s="169" t="s">
        <v>475</v>
      </c>
      <c r="G25" s="597"/>
    </row>
    <row r="26" spans="1:7" ht="8.1" customHeight="1" thickBot="1" x14ac:dyDescent="0.25">
      <c r="G26" s="597"/>
    </row>
    <row r="27" spans="1:7" ht="20.100000000000001" customHeight="1" thickBot="1" x14ac:dyDescent="0.25">
      <c r="A27" s="309"/>
      <c r="B27" s="725" t="str">
        <f>CONCATENATE('4. LB - DATA'!B36," ",'4. LB - DATA'!F36, ", ", '4. LB - DATA'!A39)</f>
        <v xml:space="preserve"> , </v>
      </c>
      <c r="C27" s="726"/>
      <c r="D27" s="727"/>
      <c r="G27" s="561"/>
    </row>
    <row r="28" spans="1:7" ht="8.1" customHeight="1" x14ac:dyDescent="0.2"/>
    <row r="29" spans="1:7" ht="15" x14ac:dyDescent="0.2">
      <c r="B29" s="169" t="s">
        <v>554</v>
      </c>
    </row>
    <row r="30" spans="1:7" ht="8.1" customHeight="1" thickBot="1" x14ac:dyDescent="0.25"/>
    <row r="31" spans="1:7" ht="99.95" customHeight="1" thickBot="1" x14ac:dyDescent="0.25">
      <c r="B31" s="722"/>
      <c r="C31" s="723"/>
      <c r="D31" s="724"/>
    </row>
  </sheetData>
  <sheetProtection password="DCEA" sheet="1" objects="1" scenarios="1" selectLockedCells="1"/>
  <mergeCells count="5">
    <mergeCell ref="B31:D31"/>
    <mergeCell ref="B27:D27"/>
    <mergeCell ref="A19:E19"/>
    <mergeCell ref="G1:G11"/>
    <mergeCell ref="G13:G27"/>
  </mergeCells>
  <conditionalFormatting sqref="D15">
    <cfRule type="notContainsBlanks" dxfId="6" priority="9">
      <formula>LEN(TRIM(D15))&gt;0</formula>
    </cfRule>
  </conditionalFormatting>
  <conditionalFormatting sqref="D17">
    <cfRule type="notContainsBlanks" dxfId="5" priority="8">
      <formula>LEN(TRIM(D17))&gt;0</formula>
    </cfRule>
  </conditionalFormatting>
  <conditionalFormatting sqref="D23">
    <cfRule type="notContainsBlanks" dxfId="4" priority="6">
      <formula>LEN(TRIM(D23))&gt;0</formula>
    </cfRule>
  </conditionalFormatting>
  <conditionalFormatting sqref="D21">
    <cfRule type="notContainsBlanks" dxfId="3" priority="7">
      <formula>LEN(TRIM(D21))&gt;0</formula>
    </cfRule>
  </conditionalFormatting>
  <conditionalFormatting sqref="D11">
    <cfRule type="notContainsBlanks" dxfId="2" priority="5">
      <formula>LEN(TRIM(D11))&gt;0</formula>
    </cfRule>
  </conditionalFormatting>
  <conditionalFormatting sqref="D13">
    <cfRule type="notContainsBlanks" dxfId="1" priority="4">
      <formula>LEN(TRIM(D13))&gt;0</formula>
    </cfRule>
  </conditionalFormatting>
  <conditionalFormatting sqref="D11 D13 D15 D17 D21 D23 B27">
    <cfRule type="notContainsBlanks" dxfId="0" priority="3">
      <formula>LEN(TRIM(B11))&gt;0</formula>
    </cfRule>
  </conditionalFormatting>
  <pageMargins left="0.7" right="0.7" top="0.75" bottom="0.75" header="0.3" footer="0.3"/>
  <pageSetup paperSize="9" fitToHeight="0"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7"/>
  <dimension ref="A1:X270"/>
  <sheetViews>
    <sheetView topLeftCell="A221" zoomScale="89" zoomScaleNormal="89" workbookViewId="0">
      <selection activeCell="G37" sqref="G37"/>
    </sheetView>
  </sheetViews>
  <sheetFormatPr defaultColWidth="12.625" defaultRowHeight="14.25" x14ac:dyDescent="0.2"/>
  <cols>
    <col min="2" max="2" width="19" customWidth="1"/>
    <col min="3" max="3" width="15" customWidth="1"/>
    <col min="5" max="5" width="23.25" customWidth="1"/>
    <col min="6" max="6" width="16.5" style="42" customWidth="1"/>
    <col min="7" max="7" width="12.625" style="30"/>
    <col min="9" max="9" width="15.625" customWidth="1"/>
    <col min="11" max="11" width="21.75" customWidth="1"/>
    <col min="12" max="12" width="23.25" customWidth="1"/>
    <col min="13" max="13" width="17.5" customWidth="1"/>
    <col min="14" max="14" width="14.25" bestFit="1" customWidth="1"/>
    <col min="17" max="17" width="16.875" customWidth="1"/>
    <col min="18" max="18" width="17.625" customWidth="1"/>
    <col min="19" max="19" width="15.625" customWidth="1"/>
    <col min="20" max="20" width="17.75" customWidth="1"/>
    <col min="21" max="21" width="17" customWidth="1"/>
    <col min="22" max="22" width="15" bestFit="1" customWidth="1"/>
    <col min="23" max="23" width="15.375" customWidth="1"/>
  </cols>
  <sheetData>
    <row r="1" spans="1:8" s="1" customFormat="1" ht="16.5" thickBot="1" x14ac:dyDescent="0.25">
      <c r="A1" s="1" t="s">
        <v>234</v>
      </c>
      <c r="B1" s="1" t="s">
        <v>235</v>
      </c>
      <c r="F1" s="43"/>
      <c r="G1" s="29"/>
    </row>
    <row r="2" spans="1:8" x14ac:dyDescent="0.2">
      <c r="A2" s="17" t="s">
        <v>15</v>
      </c>
      <c r="B2" s="17" t="s">
        <v>138</v>
      </c>
    </row>
    <row r="3" spans="1:8" ht="15" thickBot="1" x14ac:dyDescent="0.25">
      <c r="A3" s="19" t="s">
        <v>17</v>
      </c>
      <c r="B3" s="19" t="s">
        <v>139</v>
      </c>
    </row>
    <row r="5" spans="1:8" s="1" customFormat="1" ht="15.75" x14ac:dyDescent="0.2">
      <c r="A5" s="1" t="s">
        <v>518</v>
      </c>
      <c r="F5" s="43"/>
      <c r="G5" s="29"/>
    </row>
    <row r="6" spans="1:8" s="21" customFormat="1" ht="15" thickBot="1" x14ac:dyDescent="0.25">
      <c r="A6" s="21" t="s">
        <v>15</v>
      </c>
      <c r="B6" s="21" t="s">
        <v>17</v>
      </c>
      <c r="C6" s="21" t="s">
        <v>138</v>
      </c>
      <c r="D6" s="21" t="s">
        <v>139</v>
      </c>
      <c r="F6" s="42"/>
      <c r="G6" s="30"/>
    </row>
    <row r="7" spans="1:8" x14ac:dyDescent="0.2">
      <c r="A7" s="17" t="s">
        <v>27</v>
      </c>
      <c r="B7" s="17" t="s">
        <v>23</v>
      </c>
      <c r="C7" s="17" t="s">
        <v>220</v>
      </c>
      <c r="D7" s="17" t="s">
        <v>226</v>
      </c>
      <c r="F7" s="42" t="str">
        <f>IF('8. LB - Budget'!A4="Regarding the project expenditures the Beneficiary can not reclaim the VAT, therefore all expenditures are indicated in gross amount.", "Gross", IF('8. LB - Budget'!A4="Regarding the project expenditures the Beneificiary is obliged to reclaim the VAT, therefore the relevant expenditures are indicated in net amount.", "Net", ""))</f>
        <v/>
      </c>
    </row>
    <row r="8" spans="1:8" x14ac:dyDescent="0.2">
      <c r="A8" s="18" t="s">
        <v>29</v>
      </c>
      <c r="B8" s="18" t="s">
        <v>18</v>
      </c>
      <c r="C8" s="18" t="s">
        <v>221</v>
      </c>
      <c r="D8" s="18" t="s">
        <v>227</v>
      </c>
      <c r="F8" s="42" t="str">
        <f>IF('8. LB - Budget'!A4="Regarding the project expenditures the Beneificiary is obliged to reclaim the VAT, therefore the relevant expenditures are indicated in net amount.", "Net", "")</f>
        <v/>
      </c>
    </row>
    <row r="9" spans="1:8" x14ac:dyDescent="0.2">
      <c r="A9" s="18" t="s">
        <v>19</v>
      </c>
      <c r="B9" s="18" t="s">
        <v>25</v>
      </c>
      <c r="C9" s="18" t="s">
        <v>222</v>
      </c>
      <c r="D9" s="18" t="s">
        <v>228</v>
      </c>
    </row>
    <row r="10" spans="1:8" x14ac:dyDescent="0.2">
      <c r="A10" s="18" t="s">
        <v>30</v>
      </c>
      <c r="B10" s="18" t="s">
        <v>22</v>
      </c>
      <c r="C10" s="18" t="s">
        <v>223</v>
      </c>
      <c r="D10" s="18" t="s">
        <v>224</v>
      </c>
    </row>
    <row r="11" spans="1:8" ht="15" thickBot="1" x14ac:dyDescent="0.25">
      <c r="A11" s="18" t="s">
        <v>21</v>
      </c>
      <c r="B11" s="18" t="s">
        <v>20</v>
      </c>
      <c r="C11" s="18" t="s">
        <v>228</v>
      </c>
      <c r="D11" s="19" t="s">
        <v>229</v>
      </c>
    </row>
    <row r="12" spans="1:8" x14ac:dyDescent="0.2">
      <c r="A12" s="18" t="s">
        <v>26</v>
      </c>
      <c r="B12" s="18"/>
      <c r="C12" s="18" t="s">
        <v>230</v>
      </c>
    </row>
    <row r="13" spans="1:8" x14ac:dyDescent="0.2">
      <c r="A13" s="18" t="s">
        <v>24</v>
      </c>
      <c r="B13" s="18"/>
      <c r="C13" s="18" t="s">
        <v>231</v>
      </c>
    </row>
    <row r="14" spans="1:8" ht="15" thickBot="1" x14ac:dyDescent="0.25">
      <c r="A14" s="19" t="s">
        <v>28</v>
      </c>
      <c r="B14" s="19"/>
      <c r="C14" s="19" t="s">
        <v>225</v>
      </c>
    </row>
    <row r="15" spans="1:8" x14ac:dyDescent="0.2">
      <c r="A15" s="25" t="s">
        <v>138</v>
      </c>
      <c r="B15" t="s">
        <v>139</v>
      </c>
    </row>
    <row r="16" spans="1:8" s="1" customFormat="1" ht="15.75" x14ac:dyDescent="0.2">
      <c r="A16" s="1" t="s">
        <v>233</v>
      </c>
      <c r="E16" s="1" t="s">
        <v>466</v>
      </c>
      <c r="F16" s="43" t="s">
        <v>217</v>
      </c>
      <c r="G16" s="29"/>
      <c r="H16" s="1" t="s">
        <v>525</v>
      </c>
    </row>
    <row r="17" spans="1:7" s="21" customFormat="1" ht="15" thickBot="1" x14ac:dyDescent="0.25">
      <c r="A17" s="21" t="s">
        <v>232</v>
      </c>
      <c r="C17" s="50"/>
      <c r="D17" s="50"/>
      <c r="E17" s="21" t="s">
        <v>237</v>
      </c>
      <c r="F17" s="42" t="s">
        <v>469</v>
      </c>
      <c r="G17" s="30"/>
    </row>
    <row r="18" spans="1:7" x14ac:dyDescent="0.2">
      <c r="A18" s="17" t="s">
        <v>814</v>
      </c>
      <c r="C18" s="16"/>
      <c r="D18" s="50"/>
      <c r="E18" s="17" t="s">
        <v>467</v>
      </c>
      <c r="F18" s="42" t="s">
        <v>238</v>
      </c>
    </row>
    <row r="19" spans="1:7" x14ac:dyDescent="0.2">
      <c r="A19" s="18" t="s">
        <v>771</v>
      </c>
      <c r="C19" s="16"/>
      <c r="D19" s="50"/>
      <c r="E19" s="18" t="s">
        <v>673</v>
      </c>
      <c r="F19" s="16" t="s">
        <v>472</v>
      </c>
    </row>
    <row r="20" spans="1:7" x14ac:dyDescent="0.2">
      <c r="A20" s="18" t="s">
        <v>772</v>
      </c>
      <c r="C20" s="16"/>
      <c r="D20" s="50"/>
      <c r="E20" s="18" t="s">
        <v>468</v>
      </c>
    </row>
    <row r="21" spans="1:7" ht="15" thickBot="1" x14ac:dyDescent="0.25">
      <c r="A21" s="18" t="s">
        <v>773</v>
      </c>
      <c r="C21" s="16"/>
      <c r="D21" s="50"/>
      <c r="E21" s="19" t="s">
        <v>602</v>
      </c>
    </row>
    <row r="22" spans="1:7" x14ac:dyDescent="0.2">
      <c r="A22" s="18" t="s">
        <v>774</v>
      </c>
    </row>
    <row r="23" spans="1:7" x14ac:dyDescent="0.2">
      <c r="A23" s="18" t="s">
        <v>775</v>
      </c>
    </row>
    <row r="24" spans="1:7" x14ac:dyDescent="0.2">
      <c r="A24" s="18" t="s">
        <v>776</v>
      </c>
    </row>
    <row r="25" spans="1:7" x14ac:dyDescent="0.2">
      <c r="A25" s="18" t="s">
        <v>777</v>
      </c>
    </row>
    <row r="26" spans="1:7" x14ac:dyDescent="0.2">
      <c r="A26" s="18" t="s">
        <v>778</v>
      </c>
    </row>
    <row r="27" spans="1:7" ht="15" thickBot="1" x14ac:dyDescent="0.25">
      <c r="A27" s="19" t="s">
        <v>33</v>
      </c>
    </row>
    <row r="29" spans="1:7" s="1" customFormat="1" ht="15.75" x14ac:dyDescent="0.2">
      <c r="A29" s="1" t="s">
        <v>61</v>
      </c>
      <c r="F29" s="43"/>
      <c r="G29" s="29"/>
    </row>
    <row r="30" spans="1:7" x14ac:dyDescent="0.2">
      <c r="A30" t="s">
        <v>444</v>
      </c>
    </row>
    <row r="31" spans="1:7" x14ac:dyDescent="0.2">
      <c r="A31" t="s">
        <v>519</v>
      </c>
    </row>
    <row r="33" spans="1:7" s="1" customFormat="1" ht="15.75" x14ac:dyDescent="0.2">
      <c r="A33" s="1" t="s">
        <v>32</v>
      </c>
      <c r="F33" s="43"/>
      <c r="G33" s="29"/>
    </row>
    <row r="34" spans="1:7" x14ac:dyDescent="0.2">
      <c r="A34" t="s">
        <v>36</v>
      </c>
    </row>
    <row r="35" spans="1:7" x14ac:dyDescent="0.2">
      <c r="A35" t="s">
        <v>35</v>
      </c>
    </row>
    <row r="36" spans="1:7" x14ac:dyDescent="0.2">
      <c r="A36" t="s">
        <v>34</v>
      </c>
    </row>
    <row r="37" spans="1:7" x14ac:dyDescent="0.2">
      <c r="A37" t="s">
        <v>615</v>
      </c>
    </row>
    <row r="39" spans="1:7" s="1" customFormat="1" ht="15.75" x14ac:dyDescent="0.2">
      <c r="A39" s="1" t="s">
        <v>57</v>
      </c>
      <c r="F39" s="43"/>
      <c r="G39" s="29"/>
    </row>
    <row r="40" spans="1:7" ht="15" thickBot="1" x14ac:dyDescent="0.25">
      <c r="A40" t="str">
        <f>IF('4. LB - DATA'!A11:B11="Hungary","HUN","SLK")</f>
        <v>SLK</v>
      </c>
      <c r="B40" t="s">
        <v>43</v>
      </c>
      <c r="C40" t="s">
        <v>42</v>
      </c>
    </row>
    <row r="41" spans="1:7" x14ac:dyDescent="0.2">
      <c r="A41" t="s">
        <v>42</v>
      </c>
      <c r="B41" s="17" t="s">
        <v>37</v>
      </c>
      <c r="C41" s="17" t="s">
        <v>41</v>
      </c>
      <c r="F41" s="42" t="str">
        <f ca="1">INDIRECT(IF(A11="Hungary","HUN","SLK"))</f>
        <v>State administration organizations</v>
      </c>
    </row>
    <row r="42" spans="1:7" x14ac:dyDescent="0.2">
      <c r="A42" t="s">
        <v>43</v>
      </c>
      <c r="B42" s="18" t="s">
        <v>38</v>
      </c>
      <c r="C42" s="18" t="s">
        <v>40</v>
      </c>
    </row>
    <row r="43" spans="1:7" s="456" customFormat="1" x14ac:dyDescent="0.2">
      <c r="B43" s="483" t="s">
        <v>831</v>
      </c>
      <c r="C43" s="18"/>
    </row>
    <row r="44" spans="1:7" s="456" customFormat="1" x14ac:dyDescent="0.2">
      <c r="B44" s="485" t="s">
        <v>833</v>
      </c>
      <c r="C44" s="18"/>
    </row>
    <row r="45" spans="1:7" s="456" customFormat="1" x14ac:dyDescent="0.2">
      <c r="B45" s="18" t="s">
        <v>779</v>
      </c>
      <c r="C45" s="18"/>
    </row>
    <row r="46" spans="1:7" ht="15" thickBot="1" x14ac:dyDescent="0.25">
      <c r="B46" s="19" t="s">
        <v>39</v>
      </c>
      <c r="C46" s="19"/>
    </row>
    <row r="48" spans="1:7" s="1" customFormat="1" ht="15.75" x14ac:dyDescent="0.2">
      <c r="A48" s="1" t="s">
        <v>62</v>
      </c>
      <c r="F48" s="43"/>
      <c r="G48" s="29"/>
    </row>
    <row r="49" spans="1:7" x14ac:dyDescent="0.2">
      <c r="A49" t="s">
        <v>54</v>
      </c>
    </row>
    <row r="51" spans="1:7" s="1" customFormat="1" ht="15.75" x14ac:dyDescent="0.2">
      <c r="A51" s="1" t="s">
        <v>63</v>
      </c>
      <c r="F51" s="43"/>
      <c r="G51" s="29"/>
    </row>
    <row r="52" spans="1:7" ht="15" thickBot="1" x14ac:dyDescent="0.25">
      <c r="A52" t="s">
        <v>98</v>
      </c>
      <c r="B52" s="9" t="s">
        <v>69</v>
      </c>
    </row>
    <row r="53" spans="1:7" x14ac:dyDescent="0.2">
      <c r="A53" s="6" t="s">
        <v>58</v>
      </c>
      <c r="B53" s="10" t="s">
        <v>65</v>
      </c>
    </row>
    <row r="54" spans="1:7" ht="15" thickBot="1" x14ac:dyDescent="0.25">
      <c r="A54" s="7" t="s">
        <v>60</v>
      </c>
      <c r="B54" s="11" t="s">
        <v>66</v>
      </c>
    </row>
    <row r="56" spans="1:7" s="1" customFormat="1" ht="15.75" x14ac:dyDescent="0.2">
      <c r="A56" s="1" t="s">
        <v>64</v>
      </c>
      <c r="F56" s="43"/>
      <c r="G56" s="29"/>
    </row>
    <row r="57" spans="1:7" ht="15" thickBot="1" x14ac:dyDescent="0.25">
      <c r="A57" t="s">
        <v>73</v>
      </c>
      <c r="B57" s="9" t="s">
        <v>70</v>
      </c>
    </row>
    <row r="58" spans="1:7" ht="15" thickBot="1" x14ac:dyDescent="0.25">
      <c r="A58" s="13" t="s">
        <v>93</v>
      </c>
      <c r="B58" s="14" t="s">
        <v>74</v>
      </c>
    </row>
    <row r="60" spans="1:7" ht="15" thickBot="1" x14ac:dyDescent="0.25">
      <c r="A60" t="s">
        <v>67</v>
      </c>
      <c r="B60" s="9" t="s">
        <v>71</v>
      </c>
    </row>
    <row r="61" spans="1:7" x14ac:dyDescent="0.2">
      <c r="A61" s="6" t="s">
        <v>94</v>
      </c>
      <c r="B61" s="10" t="s">
        <v>75</v>
      </c>
    </row>
    <row r="62" spans="1:7" x14ac:dyDescent="0.2">
      <c r="A62" s="8" t="s">
        <v>95</v>
      </c>
      <c r="B62" s="12" t="s">
        <v>76</v>
      </c>
    </row>
    <row r="63" spans="1:7" ht="15" thickBot="1" x14ac:dyDescent="0.25">
      <c r="A63" s="7" t="s">
        <v>96</v>
      </c>
      <c r="B63" s="11" t="s">
        <v>77</v>
      </c>
    </row>
    <row r="65" spans="1:7" ht="15" thickBot="1" x14ac:dyDescent="0.25">
      <c r="A65" t="s">
        <v>68</v>
      </c>
      <c r="B65" s="15" t="s">
        <v>72</v>
      </c>
    </row>
    <row r="66" spans="1:7" ht="15" thickBot="1" x14ac:dyDescent="0.25">
      <c r="A66" s="13" t="s">
        <v>97</v>
      </c>
      <c r="B66" s="14" t="s">
        <v>78</v>
      </c>
    </row>
    <row r="68" spans="1:7" s="4" customFormat="1" ht="15.75" x14ac:dyDescent="0.2">
      <c r="A68" s="4" t="s">
        <v>79</v>
      </c>
      <c r="F68" s="43"/>
      <c r="G68" s="29"/>
    </row>
    <row r="69" spans="1:7" s="5" customFormat="1" x14ac:dyDescent="0.2">
      <c r="F69" s="42"/>
      <c r="G69" s="30"/>
    </row>
    <row r="70" spans="1:7" s="5" customFormat="1" ht="15" thickBot="1" x14ac:dyDescent="0.25">
      <c r="A70" s="16" t="s">
        <v>81</v>
      </c>
      <c r="F70" s="42"/>
      <c r="G70" s="30"/>
    </row>
    <row r="71" spans="1:7" x14ac:dyDescent="0.2">
      <c r="A71" s="17" t="s">
        <v>770</v>
      </c>
      <c r="B71" s="5"/>
    </row>
    <row r="73" spans="1:7" ht="15" thickBot="1" x14ac:dyDescent="0.25">
      <c r="A73" t="s">
        <v>82</v>
      </c>
    </row>
    <row r="74" spans="1:7" x14ac:dyDescent="0.2">
      <c r="A74" s="17" t="s">
        <v>99</v>
      </c>
      <c r="B74" s="5"/>
    </row>
    <row r="75" spans="1:7" s="5" customFormat="1" ht="15" thickBot="1" x14ac:dyDescent="0.25">
      <c r="A75" s="19" t="s">
        <v>33</v>
      </c>
      <c r="F75" s="42"/>
      <c r="G75" s="30"/>
    </row>
    <row r="77" spans="1:7" ht="15" thickBot="1" x14ac:dyDescent="0.25">
      <c r="A77" t="s">
        <v>83</v>
      </c>
    </row>
    <row r="78" spans="1:7" x14ac:dyDescent="0.2">
      <c r="A78" s="17" t="s">
        <v>84</v>
      </c>
      <c r="B78" s="5"/>
    </row>
    <row r="79" spans="1:7" x14ac:dyDescent="0.2">
      <c r="A79" s="18" t="s">
        <v>100</v>
      </c>
      <c r="B79" s="5"/>
    </row>
    <row r="80" spans="1:7" x14ac:dyDescent="0.2">
      <c r="A80" s="18" t="s">
        <v>85</v>
      </c>
      <c r="B80" s="5"/>
    </row>
    <row r="81" spans="1:7" x14ac:dyDescent="0.2">
      <c r="A81" s="18" t="s">
        <v>86</v>
      </c>
      <c r="B81" s="5"/>
    </row>
    <row r="82" spans="1:7" x14ac:dyDescent="0.2">
      <c r="A82" s="18" t="s">
        <v>87</v>
      </c>
      <c r="B82" s="5"/>
    </row>
    <row r="83" spans="1:7" s="5" customFormat="1" x14ac:dyDescent="0.2">
      <c r="A83" s="18" t="s">
        <v>88</v>
      </c>
      <c r="F83" s="42"/>
      <c r="G83" s="30"/>
    </row>
    <row r="84" spans="1:7" ht="15" thickBot="1" x14ac:dyDescent="0.25">
      <c r="A84" s="19" t="s">
        <v>33</v>
      </c>
      <c r="B84" s="5"/>
    </row>
    <row r="86" spans="1:7" ht="15" thickBot="1" x14ac:dyDescent="0.25">
      <c r="A86" t="s">
        <v>89</v>
      </c>
    </row>
    <row r="87" spans="1:7" x14ac:dyDescent="0.2">
      <c r="A87" s="17" t="s">
        <v>84</v>
      </c>
      <c r="B87" s="5"/>
    </row>
    <row r="88" spans="1:7" x14ac:dyDescent="0.2">
      <c r="A88" s="18" t="s">
        <v>90</v>
      </c>
      <c r="B88" s="5"/>
    </row>
    <row r="89" spans="1:7" x14ac:dyDescent="0.2">
      <c r="A89" s="18" t="s">
        <v>101</v>
      </c>
      <c r="B89" s="5"/>
    </row>
    <row r="90" spans="1:7" s="5" customFormat="1" ht="15" thickBot="1" x14ac:dyDescent="0.25">
      <c r="A90" s="19" t="s">
        <v>33</v>
      </c>
      <c r="F90" s="42"/>
      <c r="G90" s="30"/>
    </row>
    <row r="92" spans="1:7" x14ac:dyDescent="0.2">
      <c r="A92" t="s">
        <v>91</v>
      </c>
    </row>
    <row r="93" spans="1:7" x14ac:dyDescent="0.2">
      <c r="A93" s="18" t="s">
        <v>92</v>
      </c>
      <c r="B93" s="5"/>
    </row>
    <row r="95" spans="1:7" s="5" customFormat="1" x14ac:dyDescent="0.2">
      <c r="A95" s="5" t="s">
        <v>59</v>
      </c>
      <c r="B95" s="5" t="s">
        <v>96</v>
      </c>
      <c r="C95" s="5" t="s">
        <v>80</v>
      </c>
      <c r="F95" s="42"/>
      <c r="G95" s="30"/>
    </row>
    <row r="96" spans="1:7" x14ac:dyDescent="0.2">
      <c r="A96" s="3" t="e">
        <f>VLOOKUP('2. Main data'!A13:I13,PrAxLookup,2,0)&amp;"List"</f>
        <v>#N/A</v>
      </c>
      <c r="B96" s="3" t="e">
        <f>VLOOKUP(A95,PrAxLookup,2,0)&amp;"Lookup"</f>
        <v>#N/A</v>
      </c>
      <c r="C96" s="3" t="e">
        <f ca="1">VLOOKUP(B95,INDIRECT(VLOOKUP(A95,PrAxLookup,2,0)&amp;"Lookup"),2,0)&amp;"List"</f>
        <v>#N/A</v>
      </c>
      <c r="F96" s="30" t="e">
        <f ca="1">VLOOKUP(SOselected,INDIRECT(VLOOKUP(PASelected,PrAxLookup,2,0)&amp;"Lookup"),2,0)&amp;"Indicators"</f>
        <v>#N/A</v>
      </c>
      <c r="G96" s="30" t="e">
        <f ca="1">INDIRECT(VLOOKUP(SOselected,INDIRECT(VLOOKUP(PASelected,PrAxLookup,2,0)&amp;"Lookup"),2,0)&amp;"Indicators")</f>
        <v>#N/A</v>
      </c>
    </row>
    <row r="98" spans="1:7" s="20" customFormat="1" ht="15.75" x14ac:dyDescent="0.2">
      <c r="A98" s="20" t="s">
        <v>105</v>
      </c>
      <c r="D98" s="43"/>
      <c r="E98" s="43"/>
      <c r="F98" s="43"/>
      <c r="G98" s="29"/>
    </row>
    <row r="99" spans="1:7" s="21" customFormat="1" ht="15" thickBot="1" x14ac:dyDescent="0.25">
      <c r="A99" s="21" t="s">
        <v>102</v>
      </c>
      <c r="B99" s="21" t="s">
        <v>103</v>
      </c>
      <c r="D99" s="42"/>
      <c r="E99" s="42"/>
      <c r="F99" s="42"/>
      <c r="G99" s="30"/>
    </row>
    <row r="100" spans="1:7" x14ac:dyDescent="0.2">
      <c r="A100" s="6">
        <v>1</v>
      </c>
      <c r="B100" s="17">
        <v>2016</v>
      </c>
      <c r="D100" s="377"/>
      <c r="E100" s="377"/>
      <c r="F100" s="50"/>
    </row>
    <row r="101" spans="1:7" x14ac:dyDescent="0.2">
      <c r="A101" s="8">
        <v>2</v>
      </c>
      <c r="B101" s="18">
        <v>2017</v>
      </c>
      <c r="D101" s="377"/>
      <c r="E101" s="377"/>
      <c r="F101" s="50"/>
    </row>
    <row r="102" spans="1:7" x14ac:dyDescent="0.2">
      <c r="A102" s="8">
        <v>3</v>
      </c>
      <c r="B102" s="18">
        <v>2018</v>
      </c>
      <c r="D102" s="377"/>
      <c r="E102" s="377"/>
      <c r="F102" s="50"/>
    </row>
    <row r="103" spans="1:7" x14ac:dyDescent="0.2">
      <c r="A103" s="8">
        <v>4</v>
      </c>
      <c r="B103" s="18">
        <v>2019</v>
      </c>
      <c r="D103" s="377"/>
      <c r="E103" s="377"/>
    </row>
    <row r="104" spans="1:7" x14ac:dyDescent="0.2">
      <c r="A104" s="8">
        <v>5</v>
      </c>
      <c r="B104" s="18">
        <v>2020</v>
      </c>
      <c r="D104" s="377"/>
      <c r="E104" s="377"/>
    </row>
    <row r="105" spans="1:7" x14ac:dyDescent="0.2">
      <c r="A105" s="8">
        <v>6</v>
      </c>
      <c r="B105" s="18">
        <v>2021</v>
      </c>
    </row>
    <row r="106" spans="1:7" x14ac:dyDescent="0.2">
      <c r="A106" s="8">
        <v>7</v>
      </c>
      <c r="B106" s="18">
        <v>2022</v>
      </c>
    </row>
    <row r="107" spans="1:7" ht="15" thickBot="1" x14ac:dyDescent="0.25">
      <c r="A107" s="8">
        <v>8</v>
      </c>
      <c r="B107" s="19">
        <v>2023</v>
      </c>
    </row>
    <row r="108" spans="1:7" x14ac:dyDescent="0.2">
      <c r="A108" s="18">
        <v>9</v>
      </c>
    </row>
    <row r="109" spans="1:7" x14ac:dyDescent="0.2">
      <c r="A109" s="18">
        <v>10</v>
      </c>
    </row>
    <row r="110" spans="1:7" x14ac:dyDescent="0.2">
      <c r="A110" s="18">
        <v>11</v>
      </c>
    </row>
    <row r="111" spans="1:7" ht="15" thickBot="1" x14ac:dyDescent="0.25">
      <c r="A111" s="19">
        <v>12</v>
      </c>
    </row>
    <row r="113" spans="1:13" x14ac:dyDescent="0.2">
      <c r="A113">
        <f>('2. Main data'!H22-'2. Main data'!C22)*12+('2. Main data'!F22-'2. Main data'!A22)+1</f>
        <v>1</v>
      </c>
      <c r="B113" t="str">
        <f>IF(A113&gt;1,A113,"")</f>
        <v/>
      </c>
    </row>
    <row r="115" spans="1:13" s="23" customFormat="1" ht="15.75" x14ac:dyDescent="0.2">
      <c r="A115" s="23" t="s">
        <v>116</v>
      </c>
      <c r="B115" s="23" t="s">
        <v>247</v>
      </c>
      <c r="E115" s="23" t="s">
        <v>244</v>
      </c>
      <c r="F115" s="43"/>
      <c r="G115" s="23" t="s">
        <v>133</v>
      </c>
    </row>
    <row r="116" spans="1:13" s="22" customFormat="1" ht="15" thickBot="1" x14ac:dyDescent="0.25">
      <c r="A116" s="22" t="s">
        <v>142</v>
      </c>
      <c r="B116" s="22" t="s">
        <v>152</v>
      </c>
      <c r="E116" t="s">
        <v>245</v>
      </c>
      <c r="F116" s="42"/>
      <c r="G116" t="s">
        <v>134</v>
      </c>
    </row>
    <row r="117" spans="1:13" x14ac:dyDescent="0.2">
      <c r="A117" t="s">
        <v>44</v>
      </c>
      <c r="B117" t="str">
        <f>CONCATENATE(A117, " - ", '4. LB - DATA'!$A$7)</f>
        <v xml:space="preserve">LB - </v>
      </c>
      <c r="C117" t="s">
        <v>350</v>
      </c>
      <c r="E117" s="17">
        <v>1</v>
      </c>
      <c r="F117" s="50"/>
      <c r="G117" t="s">
        <v>135</v>
      </c>
      <c r="J117" s="99" t="s">
        <v>432</v>
      </c>
      <c r="K117" s="99" t="s">
        <v>350</v>
      </c>
      <c r="M117" t="s">
        <v>432</v>
      </c>
    </row>
    <row r="118" spans="1:13" x14ac:dyDescent="0.2">
      <c r="A118" t="s">
        <v>117</v>
      </c>
      <c r="B118" s="24" t="str">
        <f>CONCATENATE(A118, " ", "-", " ", '4. B2 - DATA'!$A$7)</f>
        <v xml:space="preserve">B2 - </v>
      </c>
      <c r="C118" s="72" t="s">
        <v>351</v>
      </c>
      <c r="E118" s="18">
        <v>2</v>
      </c>
      <c r="F118" s="50"/>
      <c r="J118" s="99" t="s">
        <v>433</v>
      </c>
      <c r="K118" s="72" t="s">
        <v>351</v>
      </c>
    </row>
    <row r="119" spans="1:13" x14ac:dyDescent="0.2">
      <c r="A119" t="s">
        <v>118</v>
      </c>
      <c r="B119" s="456" t="str">
        <f>CONCATENATE(A119, " ", "-", " ", '4. B2 - DATA'!$A$7)</f>
        <v xml:space="preserve">B3 - </v>
      </c>
      <c r="C119" t="s">
        <v>352</v>
      </c>
      <c r="E119" s="18">
        <v>3</v>
      </c>
      <c r="F119" s="50"/>
      <c r="J119" s="99" t="s">
        <v>434</v>
      </c>
      <c r="K119" s="99" t="s">
        <v>352</v>
      </c>
    </row>
    <row r="120" spans="1:13" x14ac:dyDescent="0.2">
      <c r="A120" s="22" t="s">
        <v>119</v>
      </c>
      <c r="B120" s="24" t="str">
        <f>CONCATENATE(A120, " ", "-", " ", '4. B4 - DATA'!$A$7)</f>
        <v xml:space="preserve">B4 - </v>
      </c>
      <c r="C120" t="s">
        <v>353</v>
      </c>
      <c r="E120" s="18">
        <v>4</v>
      </c>
      <c r="F120" s="50"/>
      <c r="J120" s="99" t="s">
        <v>435</v>
      </c>
      <c r="K120" s="99" t="s">
        <v>353</v>
      </c>
    </row>
    <row r="121" spans="1:13" x14ac:dyDescent="0.2">
      <c r="A121" s="22" t="s">
        <v>120</v>
      </c>
      <c r="B121" s="24" t="str">
        <f>CONCATENATE(A121, " ", "-", " ", '4. B5 - DATA'!$A$7)</f>
        <v xml:space="preserve">B5 - </v>
      </c>
      <c r="C121" t="s">
        <v>354</v>
      </c>
      <c r="E121" s="18">
        <v>5</v>
      </c>
      <c r="F121" s="50"/>
      <c r="J121" s="99" t="s">
        <v>436</v>
      </c>
      <c r="K121" s="99" t="s">
        <v>354</v>
      </c>
    </row>
    <row r="122" spans="1:13" x14ac:dyDescent="0.2">
      <c r="A122" s="22" t="s">
        <v>121</v>
      </c>
      <c r="B122" s="24" t="str">
        <f>CONCATENATE(A122, " ", "-", " ", '4. B6 - DATA'!$A$7)</f>
        <v xml:space="preserve">B6 - </v>
      </c>
      <c r="C122" t="s">
        <v>355</v>
      </c>
      <c r="E122" s="18">
        <v>6</v>
      </c>
      <c r="F122" s="50"/>
      <c r="J122" s="99" t="s">
        <v>437</v>
      </c>
      <c r="K122" s="99" t="s">
        <v>355</v>
      </c>
    </row>
    <row r="123" spans="1:13" x14ac:dyDescent="0.2">
      <c r="A123" s="22" t="s">
        <v>122</v>
      </c>
      <c r="B123" s="24" t="str">
        <f>CONCATENATE(A123, " ", "-", " ", '4. B7 - DATA'!$A$7)</f>
        <v xml:space="preserve">B7 - </v>
      </c>
      <c r="C123" t="s">
        <v>356</v>
      </c>
      <c r="E123" s="18">
        <v>7</v>
      </c>
      <c r="F123" s="50"/>
      <c r="J123" s="99" t="s">
        <v>438</v>
      </c>
      <c r="K123" s="99" t="s">
        <v>356</v>
      </c>
    </row>
    <row r="124" spans="1:13" x14ac:dyDescent="0.2">
      <c r="A124" s="22" t="s">
        <v>123</v>
      </c>
      <c r="B124" s="24" t="str">
        <f>CONCATENATE(A124, " ", "-", " ", '4. B8 - DATA'!$A$7)</f>
        <v xml:space="preserve">B8 - </v>
      </c>
      <c r="C124" t="s">
        <v>357</v>
      </c>
      <c r="E124" s="18">
        <v>8</v>
      </c>
      <c r="F124" s="50"/>
      <c r="J124" s="99" t="s">
        <v>439</v>
      </c>
      <c r="K124" s="99" t="s">
        <v>357</v>
      </c>
    </row>
    <row r="125" spans="1:13" x14ac:dyDescent="0.2">
      <c r="A125" s="22" t="s">
        <v>124</v>
      </c>
      <c r="B125" s="24" t="str">
        <f>CONCATENATE(A125, " ", "-", " ", '4. B9 - DATA'!$A$7)</f>
        <v xml:space="preserve">B9 - </v>
      </c>
      <c r="C125" t="s">
        <v>358</v>
      </c>
      <c r="E125" s="18">
        <v>9</v>
      </c>
      <c r="F125" s="50"/>
      <c r="J125" s="99" t="s">
        <v>440</v>
      </c>
      <c r="K125" s="99" t="s">
        <v>358</v>
      </c>
    </row>
    <row r="126" spans="1:13" ht="15" thickBot="1" x14ac:dyDescent="0.25">
      <c r="A126" s="22" t="s">
        <v>125</v>
      </c>
      <c r="B126" s="24" t="str">
        <f>CONCATENATE(A126, " ", "-", " ", '4. B10 - DATA'!$A$7)</f>
        <v xml:space="preserve">B10 - </v>
      </c>
      <c r="C126" t="s">
        <v>359</v>
      </c>
      <c r="E126" s="59" t="s">
        <v>246</v>
      </c>
      <c r="F126" s="15"/>
      <c r="J126" s="99" t="s">
        <v>125</v>
      </c>
      <c r="K126" s="99" t="s">
        <v>359</v>
      </c>
    </row>
    <row r="127" spans="1:13" x14ac:dyDescent="0.2">
      <c r="A127" s="22" t="s">
        <v>126</v>
      </c>
      <c r="B127" s="24" t="str">
        <f>CONCATENATE(A127, " ", "-", " ", '4. B11 - DATA'!$A$7)</f>
        <v xml:space="preserve">B11 - </v>
      </c>
      <c r="C127" t="s">
        <v>360</v>
      </c>
      <c r="J127" s="99" t="s">
        <v>126</v>
      </c>
      <c r="K127" s="99" t="s">
        <v>360</v>
      </c>
    </row>
    <row r="128" spans="1:13" x14ac:dyDescent="0.2">
      <c r="A128" s="22" t="s">
        <v>127</v>
      </c>
      <c r="B128" s="24" t="str">
        <f>CONCATENATE(A128, " ", "-", " ", '4. B12 - DATA'!$A$7)</f>
        <v xml:space="preserve">B12 - </v>
      </c>
      <c r="C128" t="s">
        <v>361</v>
      </c>
      <c r="J128" s="99" t="s">
        <v>127</v>
      </c>
      <c r="K128" s="99" t="s">
        <v>361</v>
      </c>
    </row>
    <row r="129" spans="1:14" x14ac:dyDescent="0.2">
      <c r="A129" t="s">
        <v>252</v>
      </c>
    </row>
    <row r="131" spans="1:14" s="23" customFormat="1" ht="15.75" x14ac:dyDescent="0.2">
      <c r="A131" s="23" t="s">
        <v>218</v>
      </c>
      <c r="B131" s="23" t="s">
        <v>181</v>
      </c>
      <c r="C131" s="23" t="s">
        <v>219</v>
      </c>
      <c r="F131" s="43"/>
      <c r="G131" s="29" t="s">
        <v>443</v>
      </c>
      <c r="J131" s="23" t="s">
        <v>160</v>
      </c>
      <c r="L131" s="23" t="s">
        <v>662</v>
      </c>
      <c r="M131" s="23" t="s">
        <v>666</v>
      </c>
      <c r="N131" s="23" t="s">
        <v>670</v>
      </c>
    </row>
    <row r="132" spans="1:14" x14ac:dyDescent="0.2">
      <c r="A132" t="s">
        <v>154</v>
      </c>
      <c r="B132" t="str">
        <f>T('6. Activities'!A4)</f>
        <v>Project management</v>
      </c>
      <c r="C132" t="str">
        <f>CONCATENATE(A132," | ", IF(B132="Enter the title of the core activity","",T(B132)))</f>
        <v>Act1 | Project management</v>
      </c>
      <c r="E132">
        <v>4</v>
      </c>
      <c r="G132" s="30" t="str">
        <f>IF(ISTEXT(B132), CONCATENATE(A132, " | ", B132), "")</f>
        <v>Act1 | Project management</v>
      </c>
      <c r="J132" t="s">
        <v>345</v>
      </c>
      <c r="L132" t="s">
        <v>663</v>
      </c>
      <c r="M132" s="416">
        <f>'8. LB - Budget'!E6+'8. B2 - Budget'!E6+'8. B3 - Budget'!E6+'8. B4 - Budget'!E6+'8. B5 - Budget'!E6+'8. B6 - Budget'!E6+'8. B7 - Budget'!E6+'8. B8 - Budget'!E6+'8. B9 - Budget'!E6+'8. B10 - Budget'!E6+'8. B11 - Budget'!E6+'8. B12 - Budget'!E6</f>
        <v>0</v>
      </c>
    </row>
    <row r="133" spans="1:14" x14ac:dyDescent="0.2">
      <c r="A133" s="30" t="s">
        <v>157</v>
      </c>
      <c r="B133" t="str">
        <f>T('6. Activities'!A15)</f>
        <v>Communication</v>
      </c>
      <c r="C133" s="342" t="str">
        <f t="shared" ref="C133:C151" si="0">CONCATENATE(A133," | ", IF(B133="Enter the title of the core activity","",T(B133)))</f>
        <v>Act2 | Communication</v>
      </c>
      <c r="E133">
        <v>15</v>
      </c>
      <c r="G133" s="103" t="str">
        <f t="shared" ref="G133:G151" si="1">IF(ISTEXT(B133), CONCATENATE(A133, " | ", B133), "")</f>
        <v>Act2 | Communication</v>
      </c>
      <c r="J133" t="s">
        <v>455</v>
      </c>
      <c r="L133" t="s">
        <v>664</v>
      </c>
      <c r="M133" s="416">
        <f ca="1">'8. LB - Budget'!E18+'8. B2 - Budget'!E18+'8. B3 - Budget'!E18+'8. B4 - Budget'!E18+'8. B5 - Budget'!E18+'8. B6 - Budget'!E18+'8. B7 - Budget'!E18+'8. B8 - Budget'!E18+'8. B9 - Budget'!E18+'8. B10 - Budget'!E18+'8. B11 - Budget'!E18+'8. B12 - Budget'!E18</f>
        <v>0</v>
      </c>
      <c r="N133" s="414"/>
    </row>
    <row r="134" spans="1:14" x14ac:dyDescent="0.2">
      <c r="A134" s="30" t="s">
        <v>158</v>
      </c>
      <c r="B134" s="68" t="str">
        <f ca="1">INDIRECT("'6. Activities'!A"&amp;E134)</f>
        <v>Small Project Fund</v>
      </c>
      <c r="C134" s="342" t="str">
        <f t="shared" ca="1" si="0"/>
        <v>Act3 | Small Project Fund</v>
      </c>
      <c r="E134">
        <v>26</v>
      </c>
      <c r="G134" s="103" t="str">
        <f t="shared" ca="1" si="1"/>
        <v>Act3 | Small Project Fund</v>
      </c>
      <c r="J134" t="s">
        <v>314</v>
      </c>
      <c r="L134" t="s">
        <v>544</v>
      </c>
      <c r="M134" s="416">
        <f ca="1">'8. LB - Budget'!E49+'8. B2 - Budget'!E49+'8. B3 - Budget'!E49+'8. B4 - Budget'!E49+'8. B5 - Budget'!E49+'8. B6 - Budget'!E49+'8. B7 - Budget'!E49+'8. B8 - Budget'!E49+'8. B9 - Budget'!E49+'8. B10 - Budget'!E49+'8. B11 - Budget'!E49+'8. B12 - Budget'!E49</f>
        <v>0</v>
      </c>
      <c r="N134" s="414"/>
    </row>
    <row r="135" spans="1:14" x14ac:dyDescent="0.2">
      <c r="A135" s="30" t="s">
        <v>164</v>
      </c>
      <c r="B135" s="99" t="str">
        <f t="shared" ref="B135:B151" ca="1" si="2">INDIRECT("'6. Activities'!A"&amp;E135)</f>
        <v>Enter the title of the core activity</v>
      </c>
      <c r="C135" s="342" t="str">
        <f t="shared" ca="1" si="0"/>
        <v xml:space="preserve">Act4 | </v>
      </c>
      <c r="E135" s="99">
        <v>36</v>
      </c>
      <c r="G135" s="103" t="str">
        <f t="shared" ca="1" si="1"/>
        <v>Act4 | Enter the title of the core activity</v>
      </c>
      <c r="J135" t="s">
        <v>456</v>
      </c>
      <c r="L135" t="s">
        <v>665</v>
      </c>
      <c r="M135" s="416">
        <f>'8. LB - Budget'!E54+'8. B2 - Budget'!E54+'8. B3 - Budget'!E54+'8. B4 - Budget'!E54+'8. B5 - Budget'!E54+'8. B6 - Budget'!E54+'8. B7 - Budget'!E54+'8. B8 - Budget'!E54+'8. B9 - Budget'!E54+'8. B10 - Budget'!E54+'8. B11 - Budget'!E54+'8. B12 - Budget'!E54</f>
        <v>0</v>
      </c>
      <c r="N135" s="414"/>
    </row>
    <row r="136" spans="1:14" x14ac:dyDescent="0.2">
      <c r="A136" s="30" t="s">
        <v>165</v>
      </c>
      <c r="B136" s="99" t="str">
        <f t="shared" ca="1" si="2"/>
        <v>Enter the title of the core activity</v>
      </c>
      <c r="C136" s="342" t="str">
        <f t="shared" ca="1" si="0"/>
        <v xml:space="preserve">Act5 | </v>
      </c>
      <c r="E136" s="99">
        <v>47</v>
      </c>
      <c r="G136" s="103" t="str">
        <f t="shared" ca="1" si="1"/>
        <v>Act5 | Enter the title of the core activity</v>
      </c>
      <c r="J136" t="s">
        <v>457</v>
      </c>
      <c r="L136" t="s">
        <v>667</v>
      </c>
      <c r="M136" s="416">
        <f ca="1">'8. LB - Budget'!E86+'8. B2 - Budget'!E86+'8. B3 - Budget'!E86+'8. B4 - Budget'!E86+'8. B5 - Budget'!E86+'8. B6 - Budget'!E86+'8. B7 - Budget'!E86+'8. B8 - Budget'!E86+'8. B9 - Budget'!E86+'8. B10 - Budget'!E86+'8. B11 - Budget'!E86+'8. B12 - Budget'!E86</f>
        <v>0</v>
      </c>
      <c r="N136" s="414"/>
    </row>
    <row r="137" spans="1:14" x14ac:dyDescent="0.2">
      <c r="A137" s="30" t="s">
        <v>166</v>
      </c>
      <c r="B137" s="99" t="str">
        <f t="shared" ca="1" si="2"/>
        <v>Enter the title of the core activity</v>
      </c>
      <c r="C137" s="342" t="str">
        <f t="shared" ca="1" si="0"/>
        <v xml:space="preserve">Act6 | </v>
      </c>
      <c r="E137" s="99">
        <v>58</v>
      </c>
      <c r="G137" s="103" t="str">
        <f t="shared" ca="1" si="1"/>
        <v>Act6 | Enter the title of the core activity</v>
      </c>
      <c r="J137" t="s">
        <v>306</v>
      </c>
      <c r="L137" t="s">
        <v>668</v>
      </c>
      <c r="M137" s="416">
        <f>'8. LB - Budget'!E180+'8. B2 - Budget'!E180+'8. B3 - Budget'!E180+'8. B4 - Budget'!E180+'8. B5 - Budget'!E180+'8. B6 - Budget'!E180+'8. B7 - Budget'!E180+'8. B8 - Budget'!E180+'8. B9 - Budget'!E180+'8. B10 - Budget'!E180+'8. B11 - Budget'!E180+'8. B12 - Budget'!E180</f>
        <v>0</v>
      </c>
      <c r="N137" s="414"/>
    </row>
    <row r="138" spans="1:14" x14ac:dyDescent="0.2">
      <c r="A138" s="30" t="s">
        <v>167</v>
      </c>
      <c r="B138" s="99" t="str">
        <f t="shared" ca="1" si="2"/>
        <v>Enter the title of the core activity</v>
      </c>
      <c r="C138" s="342" t="str">
        <f t="shared" ca="1" si="0"/>
        <v xml:space="preserve">Act7 | </v>
      </c>
      <c r="E138" s="99">
        <v>69</v>
      </c>
      <c r="G138" s="103" t="str">
        <f t="shared" ca="1" si="1"/>
        <v>Act7 | Enter the title of the core activity</v>
      </c>
      <c r="J138" t="s">
        <v>458</v>
      </c>
      <c r="L138" t="s">
        <v>669</v>
      </c>
      <c r="M138" s="416">
        <f>'8. LB - Budget'!E216+'8. B2 - Budget'!E216+'8. B3 - Budget'!E216+'8. B4 - Budget'!E216+'8. B5 - Budget'!E216+'8. B6 - Budget'!E216+'8. B7 - Budget'!E216+'8. B8 - Budget'!E216+'8. B9 - Budget'!E216+'8. B10 - Budget'!E216+'8. B11 - Budget'!E216+'8. B12 - Budget'!E216</f>
        <v>0</v>
      </c>
      <c r="N138" s="414"/>
    </row>
    <row r="139" spans="1:14" x14ac:dyDescent="0.2">
      <c r="A139" s="30" t="s">
        <v>168</v>
      </c>
      <c r="B139" s="99" t="str">
        <f t="shared" ca="1" si="2"/>
        <v>Enter the title of the core activity</v>
      </c>
      <c r="C139" s="342" t="str">
        <f t="shared" ca="1" si="0"/>
        <v xml:space="preserve">Act8 | </v>
      </c>
      <c r="E139" s="99">
        <v>80</v>
      </c>
      <c r="G139" s="103" t="str">
        <f t="shared" ca="1" si="1"/>
        <v>Act8 | Enter the title of the core activity</v>
      </c>
      <c r="J139" t="s">
        <v>460</v>
      </c>
    </row>
    <row r="140" spans="1:14" x14ac:dyDescent="0.2">
      <c r="A140" s="30" t="s">
        <v>169</v>
      </c>
      <c r="B140" s="99" t="str">
        <f t="shared" ca="1" si="2"/>
        <v>Enter the title of the core activity</v>
      </c>
      <c r="C140" s="342" t="str">
        <f t="shared" ca="1" si="0"/>
        <v xml:space="preserve">Act9 | </v>
      </c>
      <c r="E140" s="99">
        <v>91</v>
      </c>
      <c r="G140" s="103" t="str">
        <f t="shared" ca="1" si="1"/>
        <v>Act9 | Enter the title of the core activity</v>
      </c>
      <c r="J140" t="s">
        <v>459</v>
      </c>
      <c r="L140" t="s">
        <v>671</v>
      </c>
      <c r="M140" s="416">
        <f>+M137+M138</f>
        <v>0</v>
      </c>
      <c r="N140" s="417">
        <f ca="1">M140/IF(B173&gt;0,B173,"1")</f>
        <v>0</v>
      </c>
    </row>
    <row r="141" spans="1:14" x14ac:dyDescent="0.2">
      <c r="A141" s="30" t="s">
        <v>170</v>
      </c>
      <c r="B141" s="99" t="str">
        <f t="shared" ca="1" si="2"/>
        <v>Enter the title of the core activity</v>
      </c>
      <c r="C141" s="342" t="str">
        <f t="shared" ca="1" si="0"/>
        <v xml:space="preserve">Act10 | </v>
      </c>
      <c r="E141" s="99">
        <v>102</v>
      </c>
      <c r="G141" s="103" t="str">
        <f t="shared" ca="1" si="1"/>
        <v>Act10 | Enter the title of the core activity</v>
      </c>
      <c r="J141" t="s">
        <v>520</v>
      </c>
    </row>
    <row r="142" spans="1:14" x14ac:dyDescent="0.2">
      <c r="A142" s="30" t="s">
        <v>171</v>
      </c>
      <c r="B142" s="99" t="str">
        <f t="shared" ca="1" si="2"/>
        <v>Enter the title of the core activity</v>
      </c>
      <c r="C142" s="342" t="str">
        <f t="shared" ca="1" si="0"/>
        <v xml:space="preserve">Act11 | </v>
      </c>
      <c r="E142" s="99">
        <v>113</v>
      </c>
      <c r="G142" s="103" t="str">
        <f t="shared" ca="1" si="1"/>
        <v>Act11 | Enter the title of the core activity</v>
      </c>
      <c r="J142" t="s">
        <v>461</v>
      </c>
    </row>
    <row r="143" spans="1:14" x14ac:dyDescent="0.2">
      <c r="A143" s="30" t="s">
        <v>172</v>
      </c>
      <c r="B143" s="99" t="str">
        <f t="shared" ca="1" si="2"/>
        <v>Enter the title of the core activity</v>
      </c>
      <c r="C143" s="342" t="str">
        <f t="shared" ca="1" si="0"/>
        <v xml:space="preserve">Act12 | </v>
      </c>
      <c r="E143" s="99">
        <v>124</v>
      </c>
      <c r="G143" s="103" t="str">
        <f t="shared" ca="1" si="1"/>
        <v>Act12 | Enter the title of the core activity</v>
      </c>
    </row>
    <row r="144" spans="1:14" x14ac:dyDescent="0.2">
      <c r="A144" s="30" t="s">
        <v>173</v>
      </c>
      <c r="B144" s="99" t="str">
        <f t="shared" ca="1" si="2"/>
        <v>Enter the title of the core activity</v>
      </c>
      <c r="C144" s="342" t="str">
        <f t="shared" ca="1" si="0"/>
        <v xml:space="preserve">Act13 | </v>
      </c>
      <c r="E144" s="99">
        <v>135</v>
      </c>
      <c r="G144" s="103" t="str">
        <f t="shared" ca="1" si="1"/>
        <v>Act13 | Enter the title of the core activity</v>
      </c>
    </row>
    <row r="145" spans="1:23" x14ac:dyDescent="0.2">
      <c r="A145" s="30" t="s">
        <v>174</v>
      </c>
      <c r="B145" s="99" t="str">
        <f t="shared" ca="1" si="2"/>
        <v>Enter the title of the core activity</v>
      </c>
      <c r="C145" s="342" t="str">
        <f t="shared" ca="1" si="0"/>
        <v xml:space="preserve">Act14 | </v>
      </c>
      <c r="E145" s="99">
        <v>146</v>
      </c>
      <c r="G145" s="103" t="str">
        <f t="shared" ca="1" si="1"/>
        <v>Act14 | Enter the title of the core activity</v>
      </c>
    </row>
    <row r="146" spans="1:23" x14ac:dyDescent="0.2">
      <c r="A146" s="30" t="s">
        <v>175</v>
      </c>
      <c r="B146" s="99" t="str">
        <f t="shared" ca="1" si="2"/>
        <v>Enter the title of the core activity</v>
      </c>
      <c r="C146" s="342" t="str">
        <f t="shared" ca="1" si="0"/>
        <v xml:space="preserve">Act15 | </v>
      </c>
      <c r="E146" s="99">
        <v>157</v>
      </c>
      <c r="G146" s="103" t="str">
        <f t="shared" ca="1" si="1"/>
        <v>Act15 | Enter the title of the core activity</v>
      </c>
    </row>
    <row r="147" spans="1:23" x14ac:dyDescent="0.2">
      <c r="A147" s="30" t="s">
        <v>176</v>
      </c>
      <c r="B147" s="99" t="str">
        <f t="shared" ca="1" si="2"/>
        <v>Enter the title of the core activity</v>
      </c>
      <c r="C147" s="342" t="str">
        <f t="shared" ca="1" si="0"/>
        <v xml:space="preserve">Act16 | </v>
      </c>
      <c r="E147" s="99">
        <v>168</v>
      </c>
      <c r="G147" s="103" t="str">
        <f t="shared" ca="1" si="1"/>
        <v>Act16 | Enter the title of the core activity</v>
      </c>
    </row>
    <row r="148" spans="1:23" x14ac:dyDescent="0.2">
      <c r="A148" s="30" t="s">
        <v>177</v>
      </c>
      <c r="B148" s="99" t="str">
        <f t="shared" ca="1" si="2"/>
        <v>Enter the title of the core activity</v>
      </c>
      <c r="C148" s="342" t="str">
        <f t="shared" ca="1" si="0"/>
        <v xml:space="preserve">Act17 | </v>
      </c>
      <c r="E148" s="99">
        <v>179</v>
      </c>
      <c r="G148" s="103" t="str">
        <f t="shared" ca="1" si="1"/>
        <v>Act17 | Enter the title of the core activity</v>
      </c>
    </row>
    <row r="149" spans="1:23" x14ac:dyDescent="0.2">
      <c r="A149" s="30" t="s">
        <v>178</v>
      </c>
      <c r="B149" s="99" t="str">
        <f t="shared" ca="1" si="2"/>
        <v>Enter the title of the core activity</v>
      </c>
      <c r="C149" s="342" t="str">
        <f t="shared" ca="1" si="0"/>
        <v xml:space="preserve">Act18 | </v>
      </c>
      <c r="E149" s="99">
        <v>190</v>
      </c>
      <c r="G149" s="103" t="str">
        <f t="shared" ca="1" si="1"/>
        <v>Act18 | Enter the title of the core activity</v>
      </c>
    </row>
    <row r="150" spans="1:23" x14ac:dyDescent="0.2">
      <c r="A150" s="30" t="s">
        <v>179</v>
      </c>
      <c r="B150" s="99" t="str">
        <f t="shared" ca="1" si="2"/>
        <v>Enter the title of the core activity</v>
      </c>
      <c r="C150" s="342" t="str">
        <f t="shared" ca="1" si="0"/>
        <v xml:space="preserve">Act19 | </v>
      </c>
      <c r="E150" s="99">
        <v>201</v>
      </c>
      <c r="G150" s="103" t="str">
        <f t="shared" ca="1" si="1"/>
        <v>Act19 | Enter the title of the core activity</v>
      </c>
      <c r="R150" t="s">
        <v>162</v>
      </c>
      <c r="S150" t="s">
        <v>198</v>
      </c>
      <c r="T150" t="s">
        <v>765</v>
      </c>
      <c r="U150" t="s">
        <v>769</v>
      </c>
      <c r="V150" t="s">
        <v>768</v>
      </c>
    </row>
    <row r="151" spans="1:23" x14ac:dyDescent="0.2">
      <c r="A151" s="30" t="s">
        <v>180</v>
      </c>
      <c r="B151" s="99" t="str">
        <f t="shared" ca="1" si="2"/>
        <v>Enter the title of the core activity</v>
      </c>
      <c r="C151" s="342" t="str">
        <f t="shared" ca="1" si="0"/>
        <v xml:space="preserve">Act20 | </v>
      </c>
      <c r="E151" s="99">
        <v>212</v>
      </c>
      <c r="G151" s="103" t="str">
        <f t="shared" ca="1" si="1"/>
        <v>Act20 | Enter the title of the core activity</v>
      </c>
      <c r="Q151" t="s">
        <v>162</v>
      </c>
      <c r="R151" s="31">
        <f ca="1">R158+R173</f>
        <v>0</v>
      </c>
      <c r="S151" s="31">
        <f ca="1">S158+S173</f>
        <v>0</v>
      </c>
      <c r="T151" s="31">
        <f ca="1">T158+W173</f>
        <v>0</v>
      </c>
      <c r="U151" s="31">
        <f ca="1">U173+V173</f>
        <v>0</v>
      </c>
      <c r="V151" s="31">
        <f ca="1">SUM(S151:U151)</f>
        <v>0</v>
      </c>
    </row>
    <row r="153" spans="1:23" s="27" customFormat="1" ht="15.75" x14ac:dyDescent="0.2">
      <c r="A153" s="27" t="s">
        <v>183</v>
      </c>
      <c r="F153" s="43"/>
      <c r="G153" s="29"/>
      <c r="R153" s="27" t="s">
        <v>767</v>
      </c>
      <c r="S153" s="450" t="s">
        <v>198</v>
      </c>
      <c r="T153" s="27" t="s">
        <v>765</v>
      </c>
    </row>
    <row r="154" spans="1:23" x14ac:dyDescent="0.2">
      <c r="A154" s="104"/>
      <c r="B154" s="104"/>
      <c r="C154" s="167"/>
      <c r="Q154" t="s">
        <v>44</v>
      </c>
      <c r="R154" s="459">
        <f>'8. LB - Budget'!F166</f>
        <v>0</v>
      </c>
      <c r="S154" s="459">
        <f>ROUNDDOWN((R154*0.85),2)</f>
        <v>0</v>
      </c>
      <c r="T154" s="459">
        <f>ROUNDUP((R154-S154),2)</f>
        <v>0</v>
      </c>
    </row>
    <row r="155" spans="1:23" x14ac:dyDescent="0.2">
      <c r="A155" s="104"/>
      <c r="B155" s="104"/>
      <c r="C155" s="167"/>
      <c r="Q155" t="s">
        <v>117</v>
      </c>
      <c r="R155" s="459">
        <f>'8. B2 - Budget'!F166</f>
        <v>0</v>
      </c>
      <c r="S155" s="459">
        <f>ROUNDDOWN((R155*0.85),2)</f>
        <v>0</v>
      </c>
      <c r="T155" s="459">
        <f>ROUNDUP((R155-S155),2)</f>
        <v>0</v>
      </c>
    </row>
    <row r="156" spans="1:23" x14ac:dyDescent="0.2">
      <c r="A156" s="104"/>
      <c r="B156" s="31"/>
      <c r="C156" s="167"/>
      <c r="Q156" t="s">
        <v>118</v>
      </c>
      <c r="R156" s="459">
        <f>'8. B3 - Budget'!F167</f>
        <v>0</v>
      </c>
      <c r="S156" s="459">
        <f>ROUNDDOWN((R156*0.85),2)</f>
        <v>0</v>
      </c>
      <c r="T156" s="459">
        <f>ROUNDUP((R156-S156),2)</f>
        <v>0</v>
      </c>
    </row>
    <row r="157" spans="1:23" x14ac:dyDescent="0.2">
      <c r="A157" s="104"/>
      <c r="B157" s="104"/>
      <c r="C157" s="167"/>
    </row>
    <row r="158" spans="1:23" x14ac:dyDescent="0.2">
      <c r="A158" s="104"/>
      <c r="B158" s="104"/>
      <c r="Q158" t="s">
        <v>768</v>
      </c>
      <c r="R158" s="31">
        <f>SUM(R154:R156)</f>
        <v>0</v>
      </c>
      <c r="S158" s="31">
        <f>SUM(S154:S156)</f>
        <v>0</v>
      </c>
      <c r="T158" s="31">
        <f>SUM(T154:T156)</f>
        <v>0</v>
      </c>
    </row>
    <row r="160" spans="1:23" s="29" customFormat="1" ht="15.75" x14ac:dyDescent="0.2">
      <c r="A160" s="29" t="s">
        <v>200</v>
      </c>
      <c r="B160" s="29" t="s">
        <v>162</v>
      </c>
      <c r="C160" s="29" t="s">
        <v>198</v>
      </c>
      <c r="D160" s="29" t="s">
        <v>202</v>
      </c>
      <c r="E160" s="29" t="s">
        <v>308</v>
      </c>
      <c r="F160" s="43" t="s">
        <v>309</v>
      </c>
      <c r="G160" s="29" t="s">
        <v>203</v>
      </c>
      <c r="H160" s="29" t="s">
        <v>310</v>
      </c>
      <c r="I160" s="29" t="s">
        <v>311</v>
      </c>
      <c r="O160" s="29" t="s">
        <v>411</v>
      </c>
      <c r="P160" s="29" t="s">
        <v>224</v>
      </c>
      <c r="Q160" s="29" t="s">
        <v>571</v>
      </c>
      <c r="R160" s="29" t="s">
        <v>761</v>
      </c>
      <c r="S160" s="29" t="s">
        <v>762</v>
      </c>
      <c r="T160" s="29" t="s">
        <v>61</v>
      </c>
      <c r="U160" s="29" t="s">
        <v>763</v>
      </c>
      <c r="V160" s="29" t="s">
        <v>764</v>
      </c>
      <c r="W160" s="29" t="s">
        <v>766</v>
      </c>
    </row>
    <row r="161" spans="1:24" x14ac:dyDescent="0.2">
      <c r="A161" t="str">
        <f t="shared" ref="A161:A172" si="3">B117</f>
        <v xml:space="preserve">LB - </v>
      </c>
      <c r="B161" s="71">
        <f t="shared" ref="B161:B172" ca="1" si="4">IFERROR(INDIRECT($K161&amp;"E4"),0)</f>
        <v>0</v>
      </c>
      <c r="C161" s="31">
        <f ca="1">ROUNDDOWN((B161*0.85),2)</f>
        <v>0</v>
      </c>
      <c r="D161" s="9" t="str">
        <f ca="1">IF(INDIRECT($J161&amp;"F32")="Private sector out of state aid schemes",5,IF(OR(INDIRECT($J161&amp;"F32")="State administration organizations",INDIRECT($J161&amp;"F32")="Central budgetary organization"),"15","10"))</f>
        <v>10</v>
      </c>
      <c r="E161" s="31">
        <f ca="1">IF(INDIRECT($J161&amp;"A11")="Hungary",ROUNDDOWN(($B161*$D161/100),2),0)</f>
        <v>0</v>
      </c>
      <c r="F161" s="31">
        <f ca="1">IF(INDIRECT($J161&amp;"A11")="Hungary",0,ROUNDDOWN(($B161*$D161/100),2))</f>
        <v>0</v>
      </c>
      <c r="G161" s="31">
        <f ca="1">100-85-D161</f>
        <v>5</v>
      </c>
      <c r="H161" s="31">
        <f ca="1">IF(OR(INDIRECT($J161&amp;"F29")=$A$34,INDIRECT($J161&amp;"F29")=$A$37),$B161-$F161-$C161-$E161,0)</f>
        <v>0</v>
      </c>
      <c r="I161" s="31">
        <f ca="1">IF(OR(INDIRECT($J161&amp;"F29")=$A$35,INDIRECT($J161&amp;"F29")=$A$36),$B161-$F161-$C161-$E161,0)</f>
        <v>0</v>
      </c>
      <c r="J161" s="66" t="str">
        <f>"'4. "&amp;$A117&amp;" - DATA'!"</f>
        <v>'4. LB - DATA'!</v>
      </c>
      <c r="K161" s="66" t="str">
        <f>"'8. "&amp;$A117&amp;" - Budget'!"</f>
        <v>'8. LB - Budget'!</v>
      </c>
      <c r="L161" s="70" t="s">
        <v>348</v>
      </c>
      <c r="M161" s="70" t="s">
        <v>349</v>
      </c>
      <c r="O161" t="s">
        <v>186</v>
      </c>
      <c r="P161" s="121">
        <f>+'9. Financial overview'!K5</f>
        <v>0</v>
      </c>
      <c r="Q161" s="121">
        <f ca="1">B161-P161</f>
        <v>0</v>
      </c>
      <c r="R161" s="121">
        <f ca="1">B161-'8. LB - Budget'!F166</f>
        <v>0</v>
      </c>
      <c r="S161" s="121">
        <f ca="1">ROUNDDOWN((R161*0.85),2)</f>
        <v>0</v>
      </c>
      <c r="T161" t="str">
        <f>IF('8. LB - Budget'!$A$4="Regarding the project expenditures the Beneficiary can not reclaim the VAT, therefore all expenditures are indicated in gross amount.", "Gross", IF('8. LB - Budget'!$A$4="Regarding the project expenditures the Beneficiary is obliged to reclaim the VAT, therefore the relevant expenditures are indicated in net amount.", "Net", ""))</f>
        <v/>
      </c>
      <c r="U161">
        <f ca="1">IF(INDIRECT($J161&amp;"A11")="Hungary",ROUNDDOWN(($R161*$D161/100),2),0)</f>
        <v>0</v>
      </c>
      <c r="V161">
        <f ca="1">IF(INDIRECT($J161&amp;"A11")="Hungary",0,ROUNDDOWN(($R161*$D161/100),2))</f>
        <v>0</v>
      </c>
      <c r="W161" s="31">
        <f ca="1">ROUNDUP((R161-S161-U161-V161),2)</f>
        <v>0</v>
      </c>
    </row>
    <row r="162" spans="1:24" x14ac:dyDescent="0.2">
      <c r="A162" s="30" t="str">
        <f t="shared" si="3"/>
        <v xml:space="preserve">B2 - </v>
      </c>
      <c r="B162" s="71">
        <f t="shared" ca="1" si="4"/>
        <v>0</v>
      </c>
      <c r="C162" s="31">
        <f t="shared" ref="C162:C172" ca="1" si="5">ROUNDDOWN((B162*0.85),2)</f>
        <v>0</v>
      </c>
      <c r="D162" s="9" t="str">
        <f t="shared" ref="D162:D172" ca="1" si="6">IF(INDIRECT($J162&amp;"F32")="Private sector out of state aid schemes",5,IF(OR(INDIRECT($J162&amp;"F32")="State administration organizations",INDIRECT($J162&amp;"F32")="Central budgetary organization"),"15","10"))</f>
        <v>10</v>
      </c>
      <c r="E162" s="31">
        <f ca="1">IF(INDIRECT($J162&amp;"A11")="Hungary",ROUNDDOWN(($B162*$D162/100),2),0)</f>
        <v>0</v>
      </c>
      <c r="F162" s="31">
        <f ca="1">IFERROR(IF(INDIRECT($J162&amp;"A11")="Hungary",0,ROUNDDOWN(($B162*$D162/100),2)),"Javítsuk a munkalap nevét!")</f>
        <v>0</v>
      </c>
      <c r="G162" s="31">
        <f t="shared" ref="G162:G172" ca="1" si="7">100-85-D162</f>
        <v>5</v>
      </c>
      <c r="H162" s="31">
        <f ca="1">IF(OR(INDIRECT($J162&amp;"F29")=$A$34,INDIRECT($J162&amp;"F29")=$A$37),$B162-$F162-$C162-$E162,0)</f>
        <v>0</v>
      </c>
      <c r="I162" s="31">
        <f ca="1">IF(OR(INDIRECT($J162&amp;"F29")=$A$35,INDIRECT($J162&amp;"F29")=$A$36),$B162-$F162-$C162-$E162,0)</f>
        <v>0</v>
      </c>
      <c r="J162" s="66" t="str">
        <f t="shared" ref="J162:J172" si="8">"'4. "&amp;$A118&amp;" - DATA'!"</f>
        <v>'4. B2 - DATA'!</v>
      </c>
      <c r="K162" s="66" t="str">
        <f t="shared" ref="K162:K172" si="9">"'8. "&amp;$A118&amp;" - Budget'!"</f>
        <v>'8. B2 - Budget'!</v>
      </c>
      <c r="O162" t="s">
        <v>429</v>
      </c>
      <c r="P162" s="121">
        <f>+'9. Financial overview'!K6</f>
        <v>0</v>
      </c>
      <c r="Q162" s="121">
        <f t="shared" ref="Q162:Q172" ca="1" si="10">B162-P162</f>
        <v>0</v>
      </c>
      <c r="R162" s="121">
        <f ca="1">B162-'8. B2 - Budget'!F166</f>
        <v>0</v>
      </c>
      <c r="S162" s="121">
        <f ca="1">ROUNDDOWN((R162*0.85),2)</f>
        <v>0</v>
      </c>
      <c r="T162" s="104" t="str">
        <f>IF('8. B2 - Budget'!$A$4="Regarding the project expenditures the Beneficiary can not reclaim the VAT, therefore all expenditures are indicated in gross amount.", "Gross", IF('8. B2 - Budget'!$A$4="Regarding the project expenditures the Beneficiary is obliged to reclaim the VAT, therefore the relevant expenditures are indicated in net amount.", "Net", ""))</f>
        <v/>
      </c>
      <c r="U162" s="449">
        <f ca="1">IF(INDIRECT($J162&amp;"A11")="Hungary",ROUNDDOWN(($R162*$D162/100),2),0)</f>
        <v>0</v>
      </c>
      <c r="V162" s="449">
        <f ca="1">IF(INDIRECT($J162&amp;"A11")="Hungary",0,ROUNDDOWN(($R162*$D162/100),2))</f>
        <v>0</v>
      </c>
      <c r="W162" s="31">
        <f ca="1">ROUNDUP((R162-S162-U162-V162),2)</f>
        <v>0</v>
      </c>
      <c r="X162" s="449"/>
    </row>
    <row r="163" spans="1:24" x14ac:dyDescent="0.2">
      <c r="A163" s="30" t="str">
        <f t="shared" si="3"/>
        <v xml:space="preserve">B3 - </v>
      </c>
      <c r="B163" s="71">
        <f t="shared" ca="1" si="4"/>
        <v>0</v>
      </c>
      <c r="C163" s="31">
        <f t="shared" ca="1" si="5"/>
        <v>0</v>
      </c>
      <c r="D163" s="9" t="str">
        <f t="shared" ca="1" si="6"/>
        <v>10</v>
      </c>
      <c r="E163" s="31">
        <f ca="1">IFERROR(IF(INDIRECT($J163&amp;"A11")="Hungary",ROUNDDOWN(($B163*$D163/100),2),0),"Javítsuk a munkalap nevét")</f>
        <v>0</v>
      </c>
      <c r="F163" s="31">
        <f ca="1">IFERROR(IF(INDIRECT($J163&amp;"A11")="Hungary",0,ROUNDDOWN(($B163*$D163/100),2)),0)</f>
        <v>0</v>
      </c>
      <c r="G163" s="31">
        <f t="shared" ca="1" si="7"/>
        <v>5</v>
      </c>
      <c r="H163" s="31">
        <f ca="1">IFERROR(IF(OR(INDIRECT($J163&amp;"F29")=$A$34,INDIRECT($J163&amp;"F29")=$A$37),$B163-$F163-$C163-$E163,0),0)</f>
        <v>0</v>
      </c>
      <c r="I163" s="31">
        <f ca="1">IFERROR(IF(OR(INDIRECT($J163&amp;"F29")=$A$35,INDIRECT($J163&amp;"F29")=$A$36),$B163-$F163-$C163-$E163,0),0)</f>
        <v>0</v>
      </c>
      <c r="J163" s="66" t="str">
        <f t="shared" si="8"/>
        <v>'4. B3 - DATA'!</v>
      </c>
      <c r="K163" s="66" t="str">
        <f t="shared" si="9"/>
        <v>'8. B3 - Budget'!</v>
      </c>
      <c r="P163" s="121">
        <f>+'9. Financial overview'!K7</f>
        <v>0</v>
      </c>
      <c r="Q163" s="121">
        <f t="shared" ca="1" si="10"/>
        <v>0</v>
      </c>
      <c r="R163" s="121">
        <f ca="1">B163-'8. B3 - Budget'!F167</f>
        <v>0</v>
      </c>
      <c r="S163" s="121">
        <f ca="1">ROUNDDOWN((R163*0.85),2)</f>
        <v>0</v>
      </c>
      <c r="T163" s="456" t="str">
        <f>IF('8. B3 - Budget'!$A$4="Regarding the project expenditures the Beneficiary can not reclaim the VAT, therefore all expenditures are indicated in gross amount.", "Gross", IF('8. B3 - Budget'!$A$4="Regarding the project expenditures the Beneficiary is obliged to reclaim the VAT, therefore the relevant expenditures are indicated in net amount.", "Net", ""))</f>
        <v/>
      </c>
      <c r="U163" s="456">
        <f ca="1">IF(INDIRECT($J163&amp;"A11")="Hungary",ROUNDDOWN(($R163*$D163/100),2),0)</f>
        <v>0</v>
      </c>
      <c r="V163" s="456">
        <f ca="1">IF(INDIRECT($J163&amp;"A11")="Hungary",0,ROUNDDOWN(($R163*$D163/100),2))</f>
        <v>0</v>
      </c>
      <c r="W163" s="31">
        <f ca="1">ROUNDUP((R163-S163-U163-V163),2)</f>
        <v>0</v>
      </c>
    </row>
    <row r="164" spans="1:24" x14ac:dyDescent="0.2">
      <c r="A164" s="30" t="str">
        <f t="shared" si="3"/>
        <v xml:space="preserve">B4 - </v>
      </c>
      <c r="B164" s="71">
        <f t="shared" ca="1" si="4"/>
        <v>0</v>
      </c>
      <c r="C164" s="31">
        <f t="shared" ca="1" si="5"/>
        <v>0</v>
      </c>
      <c r="D164" s="9" t="str">
        <f t="shared" ca="1" si="6"/>
        <v>10</v>
      </c>
      <c r="E164" s="31">
        <f t="shared" ref="E164:E172" ca="1" si="11">IFERROR(IF(INDIRECT($J164&amp;"A11")="Hungary",ROUNDDOWN(($B164*$D164/100),2),0),"Javítsuk a munkalap nevét")</f>
        <v>0</v>
      </c>
      <c r="F164" s="31">
        <f t="shared" ref="F164:F172" ca="1" si="12">IFERROR(IF(INDIRECT($J164&amp;"A11")="Hungary",0,ROUNDDOWN(($B164*$D164/100),2)),0)</f>
        <v>0</v>
      </c>
      <c r="G164" s="31">
        <f t="shared" ca="1" si="7"/>
        <v>5</v>
      </c>
      <c r="H164" s="31">
        <f t="shared" ref="H164:H172" ca="1" si="13">IFERROR(IF(OR(INDIRECT($J164&amp;"F29")=$A$34,INDIRECT($J164&amp;"F29")=$A$37),$B164-$F164-$C164-$E164,0),0)</f>
        <v>0</v>
      </c>
      <c r="I164" s="31">
        <f t="shared" ref="I164:I172" ca="1" si="14">IFERROR(IF(OR(INDIRECT($J164&amp;"F29")=$A$35,INDIRECT($J164&amp;"F29")=$A$36),$B164-$F164-$C164-$E164,0),0)</f>
        <v>0</v>
      </c>
      <c r="J164" s="66" t="str">
        <f t="shared" si="8"/>
        <v>'4. B4 - DATA'!</v>
      </c>
      <c r="K164" s="66" t="str">
        <f t="shared" si="9"/>
        <v>'8. B4 - Budget'!</v>
      </c>
      <c r="P164" s="121">
        <f>+'9. Financial overview'!K9</f>
        <v>0</v>
      </c>
      <c r="Q164" s="121">
        <f t="shared" ca="1" si="10"/>
        <v>0</v>
      </c>
      <c r="R164" s="121"/>
      <c r="T164" s="104" t="str">
        <f>IF('8. B4 - Budget'!$A$4="Regarding the project expenditures the Beneficiary can not reclaim the VAT, therefore all expenditures are indicated in gross amount.", "Gross", IF('8. B4 - Budget'!$A$4="Regarding the project expenditures the Beneficiary is obliged to reclaim the VAT, therefore the relevant expenditures are indicated in net amount.", "Net", ""))</f>
        <v/>
      </c>
    </row>
    <row r="165" spans="1:24" x14ac:dyDescent="0.2">
      <c r="A165" s="30" t="str">
        <f t="shared" si="3"/>
        <v xml:space="preserve">B5 - </v>
      </c>
      <c r="B165" s="71">
        <f t="shared" ca="1" si="4"/>
        <v>0</v>
      </c>
      <c r="C165" s="31">
        <f t="shared" ca="1" si="5"/>
        <v>0</v>
      </c>
      <c r="D165" s="9" t="str">
        <f t="shared" ca="1" si="6"/>
        <v>10</v>
      </c>
      <c r="E165" s="31">
        <f t="shared" ca="1" si="11"/>
        <v>0</v>
      </c>
      <c r="F165" s="31">
        <f t="shared" ca="1" si="12"/>
        <v>0</v>
      </c>
      <c r="G165" s="31">
        <f t="shared" ca="1" si="7"/>
        <v>5</v>
      </c>
      <c r="H165" s="31">
        <f t="shared" ca="1" si="13"/>
        <v>0</v>
      </c>
      <c r="I165" s="31">
        <f t="shared" ca="1" si="14"/>
        <v>0</v>
      </c>
      <c r="J165" s="66" t="str">
        <f t="shared" si="8"/>
        <v>'4. B5 - DATA'!</v>
      </c>
      <c r="K165" s="66" t="str">
        <f t="shared" si="9"/>
        <v>'8. B5 - Budget'!</v>
      </c>
      <c r="P165" s="121">
        <f>+'9. Financial overview'!K10</f>
        <v>0</v>
      </c>
      <c r="Q165" s="121">
        <f t="shared" ca="1" si="10"/>
        <v>0</v>
      </c>
      <c r="R165" s="121"/>
      <c r="T165" s="104" t="str">
        <f>IF('8. B5 - Budget'!$A$4="Regarding the project expenditures the Beneficiary can not reclaim the VAT, therefore all expenditures are indicated in gross amount.", "Gross", IF('8. B5 - Budget'!$A$4="Regarding the project expenditures the Beneficiary is obliged to reclaim the VAT, therefore the relevant expenditures are indicated in net amount.", "Net", ""))</f>
        <v/>
      </c>
    </row>
    <row r="166" spans="1:24" x14ac:dyDescent="0.2">
      <c r="A166" s="30" t="str">
        <f t="shared" si="3"/>
        <v xml:space="preserve">B6 - </v>
      </c>
      <c r="B166" s="71">
        <f t="shared" ca="1" si="4"/>
        <v>0</v>
      </c>
      <c r="C166" s="31">
        <f t="shared" ca="1" si="5"/>
        <v>0</v>
      </c>
      <c r="D166" s="9" t="str">
        <f t="shared" ca="1" si="6"/>
        <v>10</v>
      </c>
      <c r="E166" s="31">
        <f t="shared" ca="1" si="11"/>
        <v>0</v>
      </c>
      <c r="F166" s="31">
        <f t="shared" ca="1" si="12"/>
        <v>0</v>
      </c>
      <c r="G166" s="31">
        <f t="shared" ca="1" si="7"/>
        <v>5</v>
      </c>
      <c r="H166" s="31">
        <f t="shared" ca="1" si="13"/>
        <v>0</v>
      </c>
      <c r="I166" s="31">
        <f t="shared" ca="1" si="14"/>
        <v>0</v>
      </c>
      <c r="J166" s="66" t="str">
        <f t="shared" si="8"/>
        <v>'4. B6 - DATA'!</v>
      </c>
      <c r="K166" s="66" t="str">
        <f t="shared" si="9"/>
        <v>'8. B6 - Budget'!</v>
      </c>
      <c r="P166" s="121">
        <f>+'9. Financial overview'!K11</f>
        <v>0</v>
      </c>
      <c r="Q166" s="121">
        <f t="shared" ca="1" si="10"/>
        <v>0</v>
      </c>
      <c r="R166" s="121"/>
      <c r="T166" s="104" t="str">
        <f>IF('8. B6 - Budget'!$A$4="Regarding the project expenditures the Beneficiary can not reclaim the VAT, therefore all expenditures are indicated in gross amount.", "Gross", IF('8. B6 - Budget'!$A$4="Regarding the project expenditures the Beneficiary is obliged to reclaim the VAT, therefore the relevant expenditures are indicated in net amount.", "Net", ""))</f>
        <v/>
      </c>
    </row>
    <row r="167" spans="1:24" x14ac:dyDescent="0.2">
      <c r="A167" s="30" t="str">
        <f t="shared" si="3"/>
        <v xml:space="preserve">B7 - </v>
      </c>
      <c r="B167" s="71">
        <f t="shared" ca="1" si="4"/>
        <v>0</v>
      </c>
      <c r="C167" s="31">
        <f t="shared" ca="1" si="5"/>
        <v>0</v>
      </c>
      <c r="D167" s="9" t="str">
        <f t="shared" ca="1" si="6"/>
        <v>10</v>
      </c>
      <c r="E167" s="31">
        <f t="shared" ca="1" si="11"/>
        <v>0</v>
      </c>
      <c r="F167" s="31">
        <f t="shared" ca="1" si="12"/>
        <v>0</v>
      </c>
      <c r="G167" s="31">
        <f t="shared" ca="1" si="7"/>
        <v>5</v>
      </c>
      <c r="H167" s="31">
        <f t="shared" ca="1" si="13"/>
        <v>0</v>
      </c>
      <c r="I167" s="31">
        <f t="shared" ca="1" si="14"/>
        <v>0</v>
      </c>
      <c r="J167" s="66" t="str">
        <f t="shared" si="8"/>
        <v>'4. B7 - DATA'!</v>
      </c>
      <c r="K167" s="66" t="str">
        <f t="shared" si="9"/>
        <v>'8. B7 - Budget'!</v>
      </c>
      <c r="P167" s="121">
        <f>+'9. Financial overview'!K12</f>
        <v>0</v>
      </c>
      <c r="Q167" s="121">
        <f t="shared" ca="1" si="10"/>
        <v>0</v>
      </c>
      <c r="R167" s="121"/>
      <c r="T167" s="104" t="str">
        <f>IF('8. B7 - Budget'!$A$4="Regarding the project expenditures the Beneficiary can not reclaim the VAT, therefore all expenditures are indicated in gross amount.", "Gross", IF('8. B7 - Budget'!$A$4="Regarding the project expenditures the Beneficiary is obliged to reclaim the VAT, therefore the relevant expenditures are indicated in net amount.", "Net", ""))</f>
        <v/>
      </c>
    </row>
    <row r="168" spans="1:24" x14ac:dyDescent="0.2">
      <c r="A168" s="30" t="str">
        <f t="shared" si="3"/>
        <v xml:space="preserve">B8 - </v>
      </c>
      <c r="B168" s="71">
        <f t="shared" ca="1" si="4"/>
        <v>0</v>
      </c>
      <c r="C168" s="31">
        <f t="shared" ca="1" si="5"/>
        <v>0</v>
      </c>
      <c r="D168" s="9" t="str">
        <f t="shared" ca="1" si="6"/>
        <v>10</v>
      </c>
      <c r="E168" s="31">
        <f t="shared" ca="1" si="11"/>
        <v>0</v>
      </c>
      <c r="F168" s="31">
        <f t="shared" ca="1" si="12"/>
        <v>0</v>
      </c>
      <c r="G168" s="31">
        <f t="shared" ca="1" si="7"/>
        <v>5</v>
      </c>
      <c r="H168" s="31">
        <f t="shared" ca="1" si="13"/>
        <v>0</v>
      </c>
      <c r="I168" s="31">
        <f t="shared" ca="1" si="14"/>
        <v>0</v>
      </c>
      <c r="J168" s="66" t="str">
        <f t="shared" si="8"/>
        <v>'4. B8 - DATA'!</v>
      </c>
      <c r="K168" s="66" t="str">
        <f t="shared" si="9"/>
        <v>'8. B8 - Budget'!</v>
      </c>
      <c r="P168" s="121">
        <f>+'9. Financial overview'!K13</f>
        <v>0</v>
      </c>
      <c r="Q168" s="121">
        <f t="shared" ca="1" si="10"/>
        <v>0</v>
      </c>
      <c r="R168" s="121"/>
      <c r="T168" s="104" t="str">
        <f>IF('8. B8 - Budget'!$A$4="Regarding the project expenditures the Beneficiary can not reclaim the VAT, therefore all expenditures are indicated in gross amount.", "Gross", IF('8. B8 - Budget'!$A$4="Regarding the project expenditures the Beneficiary is obliged to reclaim the VAT, therefore the relevant expenditures are indicated in net amount.", "Net", ""))</f>
        <v/>
      </c>
    </row>
    <row r="169" spans="1:24" x14ac:dyDescent="0.2">
      <c r="A169" s="30" t="str">
        <f t="shared" si="3"/>
        <v xml:space="preserve">B9 - </v>
      </c>
      <c r="B169" s="71">
        <f t="shared" ca="1" si="4"/>
        <v>0</v>
      </c>
      <c r="C169" s="31">
        <f t="shared" ca="1" si="5"/>
        <v>0</v>
      </c>
      <c r="D169" s="9" t="str">
        <f t="shared" ca="1" si="6"/>
        <v>10</v>
      </c>
      <c r="E169" s="31">
        <f t="shared" ca="1" si="11"/>
        <v>0</v>
      </c>
      <c r="F169" s="31">
        <f t="shared" ca="1" si="12"/>
        <v>0</v>
      </c>
      <c r="G169" s="31">
        <f t="shared" ca="1" si="7"/>
        <v>5</v>
      </c>
      <c r="H169" s="31">
        <f t="shared" ca="1" si="13"/>
        <v>0</v>
      </c>
      <c r="I169" s="31">
        <f t="shared" ca="1" si="14"/>
        <v>0</v>
      </c>
      <c r="J169" s="66" t="str">
        <f t="shared" si="8"/>
        <v>'4. B9 - DATA'!</v>
      </c>
      <c r="K169" s="66" t="str">
        <f t="shared" si="9"/>
        <v>'8. B9 - Budget'!</v>
      </c>
      <c r="P169" s="121">
        <f>+'9. Financial overview'!K14</f>
        <v>0</v>
      </c>
      <c r="Q169" s="121">
        <f t="shared" ca="1" si="10"/>
        <v>0</v>
      </c>
      <c r="R169" s="121"/>
      <c r="T169" s="104" t="str">
        <f>IF('8. B9 - Budget'!$A$4="Regarding the project expenditures the Beneficiary can not reclaim the VAT, therefore all expenditures are indicated in gross amount.", "Gross", IF('8. B9 - Budget'!$A$4="Regarding the project expenditures the Beneficiary is obliged to reclaim the VAT, therefore the relevant expenditures are indicated in net amount.", "Net", ""))</f>
        <v/>
      </c>
    </row>
    <row r="170" spans="1:24" x14ac:dyDescent="0.2">
      <c r="A170" s="30" t="str">
        <f t="shared" si="3"/>
        <v xml:space="preserve">B10 - </v>
      </c>
      <c r="B170" s="71">
        <f t="shared" ca="1" si="4"/>
        <v>0</v>
      </c>
      <c r="C170" s="31">
        <f t="shared" ca="1" si="5"/>
        <v>0</v>
      </c>
      <c r="D170" s="9" t="str">
        <f t="shared" ca="1" si="6"/>
        <v>10</v>
      </c>
      <c r="E170" s="31">
        <f t="shared" ca="1" si="11"/>
        <v>0</v>
      </c>
      <c r="F170" s="31">
        <f t="shared" ca="1" si="12"/>
        <v>0</v>
      </c>
      <c r="G170" s="31">
        <f t="shared" ca="1" si="7"/>
        <v>5</v>
      </c>
      <c r="H170" s="31">
        <f t="shared" ca="1" si="13"/>
        <v>0</v>
      </c>
      <c r="I170" s="31">
        <f t="shared" ca="1" si="14"/>
        <v>0</v>
      </c>
      <c r="J170" s="66" t="str">
        <f t="shared" si="8"/>
        <v>'4. B10 - DATA'!</v>
      </c>
      <c r="K170" s="66" t="str">
        <f t="shared" si="9"/>
        <v>'8. B10 - Budget'!</v>
      </c>
      <c r="P170" s="121">
        <f>+'9. Financial overview'!K15</f>
        <v>0</v>
      </c>
      <c r="Q170" s="121">
        <f t="shared" ca="1" si="10"/>
        <v>0</v>
      </c>
      <c r="R170" s="121"/>
      <c r="T170" s="104" t="str">
        <f>IF('8. B10 - Budget'!$A$4="Regarding the project expenditures the Beneficiary can not reclaim the VAT, therefore all expenditures are indicated in gross amount.", "Gross", IF('8. B10 - Budget'!$A$4="Regarding the project expenditures the Beneficiary is obliged to reclaim the VAT, therefore the relevant expenditures are indicated in net amount.", "Net", ""))</f>
        <v/>
      </c>
    </row>
    <row r="171" spans="1:24" x14ac:dyDescent="0.2">
      <c r="A171" s="30" t="str">
        <f t="shared" si="3"/>
        <v xml:space="preserve">B11 - </v>
      </c>
      <c r="B171" s="71">
        <f t="shared" ca="1" si="4"/>
        <v>0</v>
      </c>
      <c r="C171" s="31">
        <f t="shared" ca="1" si="5"/>
        <v>0</v>
      </c>
      <c r="D171" s="9" t="str">
        <f t="shared" ca="1" si="6"/>
        <v>10</v>
      </c>
      <c r="E171" s="31">
        <f t="shared" ca="1" si="11"/>
        <v>0</v>
      </c>
      <c r="F171" s="31">
        <f t="shared" ca="1" si="12"/>
        <v>0</v>
      </c>
      <c r="G171" s="31">
        <f t="shared" ca="1" si="7"/>
        <v>5</v>
      </c>
      <c r="H171" s="31">
        <f t="shared" ca="1" si="13"/>
        <v>0</v>
      </c>
      <c r="I171" s="31">
        <f t="shared" ca="1" si="14"/>
        <v>0</v>
      </c>
      <c r="J171" s="66" t="str">
        <f t="shared" si="8"/>
        <v>'4. B11 - DATA'!</v>
      </c>
      <c r="K171" s="66" t="str">
        <f t="shared" si="9"/>
        <v>'8. B11 - Budget'!</v>
      </c>
      <c r="P171" s="121">
        <f>+'9. Financial overview'!K16</f>
        <v>0</v>
      </c>
      <c r="Q171" s="121">
        <f t="shared" ca="1" si="10"/>
        <v>0</v>
      </c>
      <c r="R171" s="121"/>
      <c r="T171" s="104" t="str">
        <f>IF('8. B11 - Budget'!$A$4="Regarding the project expenditures the Beneficiary can not reclaim the VAT, therefore all expenditures are indicated in gross amount.", "Gross", IF('8. B11 - Budget'!$A$4="Regarding the project expenditures the Beneficiary is obliged to reclaim the VAT, therefore the relevant expenditures are indicated in net amount.", "Net", ""))</f>
        <v/>
      </c>
    </row>
    <row r="172" spans="1:24" x14ac:dyDescent="0.2">
      <c r="A172" s="30" t="str">
        <f t="shared" si="3"/>
        <v xml:space="preserve">B12 - </v>
      </c>
      <c r="B172" s="71">
        <f t="shared" ca="1" si="4"/>
        <v>0</v>
      </c>
      <c r="C172" s="31">
        <f t="shared" ca="1" si="5"/>
        <v>0</v>
      </c>
      <c r="D172" s="9" t="str">
        <f t="shared" ca="1" si="6"/>
        <v>10</v>
      </c>
      <c r="E172" s="31">
        <f t="shared" ca="1" si="11"/>
        <v>0</v>
      </c>
      <c r="F172" s="31">
        <f t="shared" ca="1" si="12"/>
        <v>0</v>
      </c>
      <c r="G172" s="31">
        <f t="shared" ca="1" si="7"/>
        <v>5</v>
      </c>
      <c r="H172" s="31">
        <f t="shared" ca="1" si="13"/>
        <v>0</v>
      </c>
      <c r="I172" s="31">
        <f t="shared" ca="1" si="14"/>
        <v>0</v>
      </c>
      <c r="J172" s="66" t="str">
        <f t="shared" si="8"/>
        <v>'4. B12 - DATA'!</v>
      </c>
      <c r="K172" s="66" t="str">
        <f t="shared" si="9"/>
        <v>'8. B12 - Budget'!</v>
      </c>
      <c r="P172" s="121">
        <f>+'9. Financial overview'!K17</f>
        <v>0</v>
      </c>
      <c r="Q172" s="121">
        <f t="shared" ca="1" si="10"/>
        <v>0</v>
      </c>
      <c r="R172" s="121"/>
      <c r="T172" s="104" t="str">
        <f>IF('8. B12 - Budget'!$A$4="Regarding the project expenditures the Beneficiary can not reclaim the VAT, therefore all expenditures are indicated in gross amount.", "Gross", IF('8. B12 - Budget'!$A$4="Regarding the project expenditures the Beneficiary is obliged to reclaim the VAT, therefore the relevant expenditures are indicated in net amount.", "Net", ""))</f>
        <v/>
      </c>
    </row>
    <row r="173" spans="1:24" s="105" customFormat="1" ht="15" x14ac:dyDescent="0.2">
      <c r="A173" s="105" t="s">
        <v>162</v>
      </c>
      <c r="B173" s="120">
        <f ca="1">SUM(B161:B172)</f>
        <v>0</v>
      </c>
      <c r="C173" s="120">
        <f ca="1">SUM(C161:C172)</f>
        <v>0</v>
      </c>
      <c r="E173" s="120">
        <f ca="1">SUM(E161:E172)</f>
        <v>0</v>
      </c>
      <c r="F173" s="120">
        <f ca="1">SUM(F161:F172)</f>
        <v>0</v>
      </c>
      <c r="G173" s="120"/>
      <c r="H173" s="120">
        <f ca="1">SUM(H161:H172)</f>
        <v>0</v>
      </c>
      <c r="I173" s="120">
        <f ca="1">SUM(I161:I172)</f>
        <v>0</v>
      </c>
      <c r="P173" s="122">
        <f>SUM(P161:P172)</f>
        <v>0</v>
      </c>
      <c r="Q173" s="122">
        <f ca="1">SUM(Q161:Q172)</f>
        <v>0</v>
      </c>
      <c r="R173" s="122">
        <f t="shared" ref="R173:W173" ca="1" si="15">SUM(R161:R172)</f>
        <v>0</v>
      </c>
      <c r="S173" s="122">
        <f t="shared" ca="1" si="15"/>
        <v>0</v>
      </c>
      <c r="T173" s="122">
        <f t="shared" si="15"/>
        <v>0</v>
      </c>
      <c r="U173" s="122">
        <f t="shared" ca="1" si="15"/>
        <v>0</v>
      </c>
      <c r="V173" s="122">
        <f t="shared" ca="1" si="15"/>
        <v>0</v>
      </c>
      <c r="W173" s="122">
        <f t="shared" ca="1" si="15"/>
        <v>0</v>
      </c>
    </row>
    <row r="174" spans="1:24" ht="15" x14ac:dyDescent="0.2">
      <c r="A174" s="30"/>
      <c r="F174" s="120">
        <f ca="1">SUM(E173,F173)</f>
        <v>0</v>
      </c>
      <c r="I174" s="120">
        <f ca="1">SUM(H173,I173)</f>
        <v>0</v>
      </c>
    </row>
    <row r="175" spans="1:24" s="34" customFormat="1" ht="15.75" x14ac:dyDescent="0.2">
      <c r="A175" s="34" t="s">
        <v>156</v>
      </c>
      <c r="F175" s="43"/>
      <c r="I175" s="34" t="s">
        <v>547</v>
      </c>
    </row>
    <row r="176" spans="1:24" ht="15" thickBot="1" x14ac:dyDescent="0.25">
      <c r="A176" t="s">
        <v>267</v>
      </c>
      <c r="B176" t="s">
        <v>249</v>
      </c>
      <c r="C176" t="s">
        <v>253</v>
      </c>
      <c r="D176" t="s">
        <v>259</v>
      </c>
      <c r="E176" t="s">
        <v>272</v>
      </c>
      <c r="F176" t="s">
        <v>243</v>
      </c>
      <c r="G176" s="50" t="s">
        <v>285</v>
      </c>
      <c r="I176" t="s">
        <v>548</v>
      </c>
    </row>
    <row r="177" spans="1:9" x14ac:dyDescent="0.2">
      <c r="A177" s="36" t="s">
        <v>240</v>
      </c>
      <c r="B177" s="49" t="s">
        <v>138</v>
      </c>
      <c r="C177" s="54" t="s">
        <v>278</v>
      </c>
      <c r="D177" s="17" t="s">
        <v>254</v>
      </c>
      <c r="E177" s="57" t="s">
        <v>264</v>
      </c>
      <c r="F177" s="61" t="s">
        <v>242</v>
      </c>
      <c r="G177" s="45" t="s">
        <v>288</v>
      </c>
      <c r="I177" s="45" t="s">
        <v>549</v>
      </c>
    </row>
    <row r="178" spans="1:9" x14ac:dyDescent="0.2">
      <c r="A178" s="37" t="s">
        <v>241</v>
      </c>
      <c r="B178" s="50" t="s">
        <v>139</v>
      </c>
      <c r="C178" s="55" t="s">
        <v>265</v>
      </c>
      <c r="D178" s="37" t="s">
        <v>258</v>
      </c>
      <c r="E178" s="52" t="s">
        <v>275</v>
      </c>
      <c r="F178" s="55" t="s">
        <v>282</v>
      </c>
      <c r="G178" s="47" t="s">
        <v>289</v>
      </c>
      <c r="I178" s="47" t="s">
        <v>550</v>
      </c>
    </row>
    <row r="179" spans="1:9" x14ac:dyDescent="0.2">
      <c r="A179" s="37" t="s">
        <v>268</v>
      </c>
      <c r="B179" s="50" t="s">
        <v>250</v>
      </c>
      <c r="C179" s="55" t="s">
        <v>255</v>
      </c>
      <c r="D179" s="37" t="s">
        <v>279</v>
      </c>
      <c r="E179" s="60" t="s">
        <v>273</v>
      </c>
      <c r="F179" s="8" t="s">
        <v>283</v>
      </c>
      <c r="G179" s="47" t="s">
        <v>268</v>
      </c>
      <c r="I179" s="47" t="s">
        <v>551</v>
      </c>
    </row>
    <row r="180" spans="1:9" ht="15" thickBot="1" x14ac:dyDescent="0.25">
      <c r="A180" s="37" t="s">
        <v>269</v>
      </c>
      <c r="B180" s="50" t="s">
        <v>251</v>
      </c>
      <c r="C180" s="55" t="s">
        <v>256</v>
      </c>
      <c r="D180" s="37" t="s">
        <v>274</v>
      </c>
      <c r="E180" s="58" t="s">
        <v>263</v>
      </c>
      <c r="F180" s="56" t="s">
        <v>33</v>
      </c>
      <c r="G180" s="47" t="s">
        <v>286</v>
      </c>
      <c r="I180" s="46" t="s">
        <v>552</v>
      </c>
    </row>
    <row r="181" spans="1:9" ht="15" thickBot="1" x14ac:dyDescent="0.25">
      <c r="A181" s="37" t="s">
        <v>270</v>
      </c>
      <c r="B181" s="51" t="s">
        <v>252</v>
      </c>
      <c r="C181" s="56" t="s">
        <v>33</v>
      </c>
      <c r="D181" s="47" t="s">
        <v>280</v>
      </c>
      <c r="F181" s="50"/>
      <c r="G181" s="47" t="s">
        <v>262</v>
      </c>
    </row>
    <row r="182" spans="1:9" ht="15" thickBot="1" x14ac:dyDescent="0.25">
      <c r="A182" s="47" t="s">
        <v>271</v>
      </c>
      <c r="C182" s="50"/>
      <c r="D182" s="38" t="s">
        <v>33</v>
      </c>
      <c r="F182" s="50"/>
      <c r="G182" s="46" t="s">
        <v>287</v>
      </c>
    </row>
    <row r="183" spans="1:9" ht="15" thickBot="1" x14ac:dyDescent="0.25">
      <c r="A183" s="46" t="s">
        <v>33</v>
      </c>
      <c r="C183" s="44"/>
      <c r="D183" s="35"/>
      <c r="F183" s="50"/>
      <c r="G183" s="48"/>
    </row>
    <row r="184" spans="1:9" x14ac:dyDescent="0.2">
      <c r="C184" s="50"/>
      <c r="D184" s="35"/>
      <c r="F184" s="50"/>
      <c r="G184" s="48"/>
    </row>
    <row r="185" spans="1:9" s="43" customFormat="1" ht="15.75" x14ac:dyDescent="0.2">
      <c r="A185" s="43" t="s">
        <v>298</v>
      </c>
    </row>
    <row r="186" spans="1:9" s="42" customFormat="1" x14ac:dyDescent="0.2">
      <c r="A186" s="42" t="s">
        <v>301</v>
      </c>
      <c r="G186" s="50"/>
    </row>
    <row r="187" spans="1:9" s="42" customFormat="1" x14ac:dyDescent="0.2">
      <c r="A187" s="42" t="s">
        <v>299</v>
      </c>
      <c r="B187" s="42" t="s">
        <v>300</v>
      </c>
      <c r="C187" s="42" t="s">
        <v>293</v>
      </c>
      <c r="D187" s="42" t="s">
        <v>294</v>
      </c>
      <c r="E187" s="42" t="s">
        <v>295</v>
      </c>
      <c r="F187" s="50" t="s">
        <v>296</v>
      </c>
      <c r="G187" s="42" t="s">
        <v>297</v>
      </c>
    </row>
    <row r="188" spans="1:9" s="26" customFormat="1" x14ac:dyDescent="0.2">
      <c r="A188" s="26" t="str">
        <f>+A$53</f>
        <v>PA1 | Nature and culture</v>
      </c>
      <c r="B188" s="26" t="str">
        <f>+PrAx1List</f>
        <v>SO1.1 | To increase the attractiveness of the border area</v>
      </c>
      <c r="C188" s="26" t="s">
        <v>302</v>
      </c>
      <c r="D188" s="26" t="s">
        <v>303</v>
      </c>
      <c r="E188" s="26" t="s">
        <v>323</v>
      </c>
      <c r="F188" s="26">
        <v>7074754</v>
      </c>
      <c r="G188" s="26">
        <v>7800000</v>
      </c>
    </row>
    <row r="189" spans="1:9" s="26" customFormat="1" x14ac:dyDescent="0.2">
      <c r="A189" s="26" t="e">
        <f>+#REF!</f>
        <v>#REF!</v>
      </c>
      <c r="B189" s="26" t="str">
        <f>+A61</f>
        <v>SO2.1 | Increasing the density between border crossing points along the Hungarian-Slovak border</v>
      </c>
      <c r="C189" s="26" t="s">
        <v>304</v>
      </c>
      <c r="D189" s="26" t="s">
        <v>305</v>
      </c>
      <c r="E189" s="26" t="s">
        <v>306</v>
      </c>
      <c r="F189" s="26" t="s">
        <v>307</v>
      </c>
      <c r="G189" s="26">
        <v>15</v>
      </c>
    </row>
    <row r="190" spans="1:9" s="26" customFormat="1" x14ac:dyDescent="0.2">
      <c r="A190" s="26" t="e">
        <f>+#REF!</f>
        <v>#REF!</v>
      </c>
      <c r="B190" s="26" t="str">
        <f>+A62</f>
        <v>SO2.2.1 | Improving cross-border public transport services</v>
      </c>
      <c r="C190" s="26" t="s">
        <v>312</v>
      </c>
      <c r="D190" s="26" t="s">
        <v>313</v>
      </c>
      <c r="E190" s="26" t="s">
        <v>314</v>
      </c>
      <c r="F190" s="26">
        <v>382849</v>
      </c>
      <c r="G190" s="26">
        <v>450000</v>
      </c>
    </row>
    <row r="191" spans="1:9" s="26" customFormat="1" x14ac:dyDescent="0.2">
      <c r="A191" s="26" t="e">
        <f>+#REF!</f>
        <v>#REF!</v>
      </c>
      <c r="B191" s="26" t="str">
        <f>+A63</f>
        <v>SO2.2.2 | Improving cross-border logistic services</v>
      </c>
      <c r="C191" s="26" t="s">
        <v>315</v>
      </c>
      <c r="D191" s="26" t="s">
        <v>316</v>
      </c>
      <c r="E191" s="26" t="s">
        <v>317</v>
      </c>
      <c r="F191" s="26">
        <v>8565130424</v>
      </c>
      <c r="G191" s="26">
        <v>10000000000</v>
      </c>
    </row>
    <row r="192" spans="1:9" s="26" customFormat="1" x14ac:dyDescent="0.2">
      <c r="A192" s="26" t="str">
        <f>+A54</f>
        <v>PA4 | Enhancing cross-border cooperation of public authorities and people living in the border area</v>
      </c>
      <c r="B192" s="26" t="str">
        <f>+PrAx4List</f>
        <v>SO4.1 | Improving the level of cross border inter-institutional cooperation and broadening cross border cooperation between citizens</v>
      </c>
      <c r="C192" s="26" t="s">
        <v>319</v>
      </c>
      <c r="D192" s="26" t="s">
        <v>320</v>
      </c>
      <c r="E192" s="26" t="s">
        <v>324</v>
      </c>
      <c r="F192" s="26" t="s">
        <v>321</v>
      </c>
      <c r="G192" s="26" t="s">
        <v>322</v>
      </c>
    </row>
    <row r="193" spans="1:10" s="26" customFormat="1" x14ac:dyDescent="0.2"/>
    <row r="194" spans="1:10" x14ac:dyDescent="0.2">
      <c r="A194" t="s">
        <v>318</v>
      </c>
    </row>
    <row r="195" spans="1:10" s="42" customFormat="1" x14ac:dyDescent="0.2">
      <c r="A195" s="42" t="s">
        <v>299</v>
      </c>
      <c r="C195" s="63" t="s">
        <v>330</v>
      </c>
      <c r="D195" s="42" t="s">
        <v>293</v>
      </c>
      <c r="E195" s="42" t="s">
        <v>295</v>
      </c>
      <c r="F195" s="50" t="s">
        <v>296</v>
      </c>
      <c r="G195" s="64" t="s">
        <v>297</v>
      </c>
    </row>
    <row r="196" spans="1:10" x14ac:dyDescent="0.2">
      <c r="A196" s="26" t="str">
        <f>+A$53</f>
        <v>PA1 | Nature and culture</v>
      </c>
      <c r="B196" t="s">
        <v>93</v>
      </c>
      <c r="C196" s="424" t="s">
        <v>804</v>
      </c>
      <c r="D196" s="424" t="s">
        <v>800</v>
      </c>
      <c r="E196" s="424" t="s">
        <v>803</v>
      </c>
    </row>
    <row r="197" spans="1:10" s="460" customFormat="1" x14ac:dyDescent="0.2">
      <c r="A197" s="26" t="str">
        <f>+A$53</f>
        <v>PA1 | Nature and culture</v>
      </c>
      <c r="B197" s="460" t="s">
        <v>93</v>
      </c>
      <c r="C197" s="460" t="s">
        <v>805</v>
      </c>
      <c r="D197" s="460" t="s">
        <v>801</v>
      </c>
      <c r="E197" s="460" t="s">
        <v>481</v>
      </c>
    </row>
    <row r="198" spans="1:10" x14ac:dyDescent="0.2">
      <c r="A198" s="26" t="str">
        <f>+A$53</f>
        <v>PA1 | Nature and culture</v>
      </c>
      <c r="B198" t="s">
        <v>93</v>
      </c>
      <c r="C198" s="424" t="s">
        <v>806</v>
      </c>
      <c r="D198" s="424" t="s">
        <v>802</v>
      </c>
      <c r="E198" s="424" t="s">
        <v>306</v>
      </c>
    </row>
    <row r="199" spans="1:10" x14ac:dyDescent="0.2">
      <c r="A199" s="26"/>
    </row>
    <row r="200" spans="1:10" x14ac:dyDescent="0.2">
      <c r="A200" s="26"/>
    </row>
    <row r="202" spans="1:10" x14ac:dyDescent="0.2">
      <c r="A202" s="63" t="s">
        <v>318</v>
      </c>
      <c r="C202" s="63"/>
      <c r="D202" s="63"/>
      <c r="E202" s="63"/>
    </row>
    <row r="203" spans="1:10" x14ac:dyDescent="0.2">
      <c r="A203" s="63" t="s">
        <v>299</v>
      </c>
      <c r="B203" s="63" t="s">
        <v>300</v>
      </c>
      <c r="C203" s="63" t="s">
        <v>331</v>
      </c>
      <c r="D203" s="63" t="s">
        <v>293</v>
      </c>
      <c r="E203" s="63" t="s">
        <v>295</v>
      </c>
      <c r="F203" s="50" t="s">
        <v>296</v>
      </c>
      <c r="G203" s="64" t="s">
        <v>297</v>
      </c>
    </row>
    <row r="204" spans="1:10" ht="15" x14ac:dyDescent="0.2">
      <c r="A204" s="26" t="e">
        <f>+#REF!</f>
        <v>#REF!</v>
      </c>
      <c r="B204" s="26" t="s">
        <v>94</v>
      </c>
      <c r="C204" s="67" t="s">
        <v>326</v>
      </c>
      <c r="D204" s="67" t="s">
        <v>325</v>
      </c>
      <c r="E204" s="64" t="s">
        <v>306</v>
      </c>
    </row>
    <row r="205" spans="1:10" x14ac:dyDescent="0.2">
      <c r="A205" s="26" t="e">
        <f>+#REF!</f>
        <v>#REF!</v>
      </c>
      <c r="B205" s="26" t="s">
        <v>94</v>
      </c>
    </row>
    <row r="206" spans="1:10" x14ac:dyDescent="0.2">
      <c r="A206" s="26" t="e">
        <f>+#REF!</f>
        <v>#REF!</v>
      </c>
      <c r="B206" s="26" t="s">
        <v>94</v>
      </c>
    </row>
    <row r="207" spans="1:10" x14ac:dyDescent="0.2">
      <c r="A207" s="26" t="e">
        <f>+#REF!</f>
        <v>#REF!</v>
      </c>
      <c r="B207" s="26" t="s">
        <v>94</v>
      </c>
      <c r="I207" s="65"/>
      <c r="J207" s="65"/>
    </row>
    <row r="208" spans="1:10" x14ac:dyDescent="0.2">
      <c r="A208" s="26" t="e">
        <f>+#REF!</f>
        <v>#REF!</v>
      </c>
      <c r="B208" s="26" t="s">
        <v>94</v>
      </c>
    </row>
    <row r="210" spans="1:7" x14ac:dyDescent="0.2">
      <c r="A210" s="63" t="s">
        <v>318</v>
      </c>
      <c r="C210" s="63"/>
      <c r="D210" s="63"/>
      <c r="E210" s="63"/>
    </row>
    <row r="211" spans="1:7" x14ac:dyDescent="0.2">
      <c r="A211" s="63" t="s">
        <v>299</v>
      </c>
      <c r="B211" s="63" t="s">
        <v>300</v>
      </c>
      <c r="C211" s="63" t="s">
        <v>329</v>
      </c>
      <c r="D211" s="63" t="s">
        <v>293</v>
      </c>
      <c r="E211" s="63" t="s">
        <v>295</v>
      </c>
      <c r="F211" s="50" t="s">
        <v>296</v>
      </c>
      <c r="G211" s="64" t="s">
        <v>297</v>
      </c>
    </row>
    <row r="212" spans="1:7" ht="15" x14ac:dyDescent="0.2">
      <c r="A212" s="26" t="e">
        <f>+#REF!</f>
        <v>#REF!</v>
      </c>
      <c r="B212" t="s">
        <v>95</v>
      </c>
      <c r="C212" s="67" t="s">
        <v>344</v>
      </c>
      <c r="D212" s="67" t="s">
        <v>343</v>
      </c>
      <c r="E212" s="67" t="s">
        <v>345</v>
      </c>
    </row>
    <row r="213" spans="1:7" x14ac:dyDescent="0.2">
      <c r="A213" s="26" t="e">
        <f>+#REF!</f>
        <v>#REF!</v>
      </c>
      <c r="B213" t="s">
        <v>95</v>
      </c>
      <c r="C213" s="63"/>
      <c r="D213" s="63"/>
      <c r="E213" s="63"/>
    </row>
    <row r="214" spans="1:7" x14ac:dyDescent="0.2">
      <c r="A214" s="26" t="e">
        <f>+#REF!</f>
        <v>#REF!</v>
      </c>
      <c r="B214" t="s">
        <v>95</v>
      </c>
      <c r="C214" s="63"/>
      <c r="D214" s="63"/>
      <c r="E214" s="63"/>
    </row>
    <row r="215" spans="1:7" x14ac:dyDescent="0.2">
      <c r="A215" s="26" t="e">
        <f>+#REF!</f>
        <v>#REF!</v>
      </c>
      <c r="B215" t="s">
        <v>95</v>
      </c>
      <c r="C215" s="63"/>
      <c r="D215" s="63"/>
      <c r="E215" s="63"/>
    </row>
    <row r="216" spans="1:7" x14ac:dyDescent="0.2">
      <c r="A216" s="26" t="e">
        <f>+#REF!</f>
        <v>#REF!</v>
      </c>
      <c r="B216" t="s">
        <v>95</v>
      </c>
      <c r="C216" s="63"/>
      <c r="D216" s="63"/>
      <c r="E216" s="63"/>
    </row>
    <row r="218" spans="1:7" x14ac:dyDescent="0.2">
      <c r="A218" s="63" t="s">
        <v>318</v>
      </c>
      <c r="B218" s="63"/>
      <c r="C218" s="63"/>
      <c r="D218" s="63"/>
      <c r="E218" s="63"/>
    </row>
    <row r="219" spans="1:7" x14ac:dyDescent="0.2">
      <c r="A219" s="63" t="s">
        <v>299</v>
      </c>
      <c r="B219" s="63" t="s">
        <v>300</v>
      </c>
      <c r="C219" s="63" t="s">
        <v>332</v>
      </c>
      <c r="D219" s="63" t="s">
        <v>293</v>
      </c>
      <c r="E219" s="63" t="s">
        <v>295</v>
      </c>
      <c r="F219" s="50" t="s">
        <v>296</v>
      </c>
      <c r="G219" s="64" t="s">
        <v>297</v>
      </c>
    </row>
    <row r="220" spans="1:7" ht="15" x14ac:dyDescent="0.2">
      <c r="A220" s="26" t="e">
        <f>+#REF!</f>
        <v>#REF!</v>
      </c>
      <c r="B220" t="s">
        <v>96</v>
      </c>
      <c r="C220" s="67" t="s">
        <v>347</v>
      </c>
      <c r="D220" s="67" t="s">
        <v>346</v>
      </c>
      <c r="E220" s="67" t="s">
        <v>345</v>
      </c>
    </row>
    <row r="221" spans="1:7" x14ac:dyDescent="0.2">
      <c r="A221" s="26" t="e">
        <f>+#REF!</f>
        <v>#REF!</v>
      </c>
      <c r="B221" t="s">
        <v>96</v>
      </c>
      <c r="C221" s="63"/>
      <c r="D221" s="63"/>
      <c r="E221" s="63"/>
    </row>
    <row r="222" spans="1:7" x14ac:dyDescent="0.2">
      <c r="A222" s="26" t="e">
        <f>+#REF!</f>
        <v>#REF!</v>
      </c>
      <c r="B222" t="s">
        <v>96</v>
      </c>
      <c r="C222" s="63"/>
      <c r="D222" s="63"/>
      <c r="E222" s="63"/>
    </row>
    <row r="223" spans="1:7" x14ac:dyDescent="0.2">
      <c r="A223" s="26" t="e">
        <f>+#REF!</f>
        <v>#REF!</v>
      </c>
      <c r="B223" t="s">
        <v>96</v>
      </c>
      <c r="C223" s="63"/>
      <c r="D223" s="63"/>
      <c r="E223" s="63"/>
    </row>
    <row r="224" spans="1:7" x14ac:dyDescent="0.2">
      <c r="A224" s="26" t="e">
        <f>+#REF!</f>
        <v>#REF!</v>
      </c>
      <c r="B224" t="s">
        <v>96</v>
      </c>
      <c r="C224" s="63"/>
      <c r="D224" s="63"/>
      <c r="E224" s="63"/>
    </row>
    <row r="226" spans="1:7" x14ac:dyDescent="0.2">
      <c r="A226" s="63" t="s">
        <v>318</v>
      </c>
      <c r="B226" s="63"/>
      <c r="C226" s="63"/>
      <c r="D226" s="63"/>
      <c r="E226" s="63"/>
    </row>
    <row r="227" spans="1:7" x14ac:dyDescent="0.2">
      <c r="A227" s="63" t="s">
        <v>299</v>
      </c>
      <c r="B227" s="63" t="s">
        <v>300</v>
      </c>
      <c r="C227" s="63" t="s">
        <v>328</v>
      </c>
      <c r="D227" s="63" t="s">
        <v>293</v>
      </c>
      <c r="E227" s="63" t="s">
        <v>295</v>
      </c>
      <c r="F227" s="50" t="s">
        <v>296</v>
      </c>
      <c r="G227" s="64" t="s">
        <v>297</v>
      </c>
    </row>
    <row r="228" spans="1:7" ht="15" x14ac:dyDescent="0.2">
      <c r="A228" s="26" t="s">
        <v>60</v>
      </c>
      <c r="B228" t="s">
        <v>97</v>
      </c>
      <c r="C228" s="67" t="s">
        <v>333</v>
      </c>
      <c r="D228" s="67" t="s">
        <v>337</v>
      </c>
      <c r="E228" s="63" t="s">
        <v>342</v>
      </c>
    </row>
    <row r="229" spans="1:7" ht="15" x14ac:dyDescent="0.2">
      <c r="A229" s="26" t="s">
        <v>60</v>
      </c>
      <c r="B229" t="s">
        <v>97</v>
      </c>
      <c r="C229" s="67" t="s">
        <v>799</v>
      </c>
      <c r="D229" s="67" t="s">
        <v>338</v>
      </c>
      <c r="E229" s="64" t="s">
        <v>342</v>
      </c>
    </row>
    <row r="230" spans="1:7" ht="15" x14ac:dyDescent="0.2">
      <c r="A230" s="26" t="s">
        <v>60</v>
      </c>
      <c r="B230" s="66" t="s">
        <v>97</v>
      </c>
      <c r="C230" s="67" t="s">
        <v>797</v>
      </c>
      <c r="D230" s="67" t="s">
        <v>798</v>
      </c>
      <c r="E230" s="66" t="s">
        <v>830</v>
      </c>
      <c r="G230" s="30">
        <v>200</v>
      </c>
    </row>
    <row r="231" spans="1:7" ht="15" x14ac:dyDescent="0.2">
      <c r="A231" s="26" t="s">
        <v>60</v>
      </c>
      <c r="B231" s="66" t="s">
        <v>97</v>
      </c>
      <c r="C231" s="67" t="s">
        <v>334</v>
      </c>
      <c r="D231" s="67" t="s">
        <v>339</v>
      </c>
      <c r="E231" s="66" t="s">
        <v>342</v>
      </c>
    </row>
    <row r="232" spans="1:7" ht="15" x14ac:dyDescent="0.2">
      <c r="A232" s="26" t="s">
        <v>60</v>
      </c>
      <c r="B232" s="66" t="s">
        <v>97</v>
      </c>
      <c r="C232" s="67" t="s">
        <v>335</v>
      </c>
      <c r="D232" s="67" t="s">
        <v>340</v>
      </c>
      <c r="E232" s="66" t="s">
        <v>342</v>
      </c>
    </row>
    <row r="233" spans="1:7" ht="15" x14ac:dyDescent="0.2">
      <c r="A233" s="26" t="s">
        <v>60</v>
      </c>
      <c r="B233" s="66" t="s">
        <v>97</v>
      </c>
      <c r="C233" s="67" t="s">
        <v>336</v>
      </c>
      <c r="D233" s="67" t="s">
        <v>341</v>
      </c>
      <c r="E233" s="66" t="s">
        <v>342</v>
      </c>
    </row>
    <row r="235" spans="1:7" ht="15.75" x14ac:dyDescent="0.2">
      <c r="A235" s="69" t="s">
        <v>385</v>
      </c>
      <c r="B235" s="69"/>
    </row>
    <row r="236" spans="1:7" x14ac:dyDescent="0.2">
      <c r="A236" s="68"/>
      <c r="B236" s="68"/>
    </row>
    <row r="237" spans="1:7" ht="15" thickBot="1" x14ac:dyDescent="0.25">
      <c r="A237" s="68" t="s">
        <v>386</v>
      </c>
      <c r="B237" s="68"/>
    </row>
    <row r="238" spans="1:7" x14ac:dyDescent="0.2">
      <c r="A238" s="17" t="s">
        <v>387</v>
      </c>
      <c r="B238" s="68"/>
    </row>
    <row r="239" spans="1:7" x14ac:dyDescent="0.2">
      <c r="A239" s="18" t="s">
        <v>388</v>
      </c>
      <c r="B239" s="68"/>
    </row>
    <row r="240" spans="1:7" x14ac:dyDescent="0.2">
      <c r="A240" s="18" t="s">
        <v>389</v>
      </c>
      <c r="B240" s="68"/>
    </row>
    <row r="241" spans="1:2" x14ac:dyDescent="0.2">
      <c r="A241" s="18" t="s">
        <v>390</v>
      </c>
      <c r="B241" s="68"/>
    </row>
    <row r="242" spans="1:2" ht="15" thickBot="1" x14ac:dyDescent="0.25">
      <c r="A242" s="19" t="s">
        <v>391</v>
      </c>
      <c r="B242" s="68"/>
    </row>
    <row r="243" spans="1:2" x14ac:dyDescent="0.2">
      <c r="A243" s="68"/>
      <c r="B243" s="68"/>
    </row>
    <row r="244" spans="1:2" ht="15" thickBot="1" x14ac:dyDescent="0.25">
      <c r="A244" s="68" t="s">
        <v>392</v>
      </c>
      <c r="B244" s="68"/>
    </row>
    <row r="245" spans="1:2" x14ac:dyDescent="0.2">
      <c r="A245" s="17" t="s">
        <v>393</v>
      </c>
      <c r="B245" s="68"/>
    </row>
    <row r="246" spans="1:2" x14ac:dyDescent="0.2">
      <c r="A246" s="18" t="s">
        <v>394</v>
      </c>
      <c r="B246" s="68"/>
    </row>
    <row r="247" spans="1:2" ht="15" thickBot="1" x14ac:dyDescent="0.25">
      <c r="A247" s="19" t="s">
        <v>395</v>
      </c>
      <c r="B247" s="68"/>
    </row>
    <row r="248" spans="1:2" x14ac:dyDescent="0.2">
      <c r="A248" s="68"/>
      <c r="B248" s="68"/>
    </row>
    <row r="249" spans="1:2" ht="15" thickBot="1" x14ac:dyDescent="0.25">
      <c r="A249" s="68" t="s">
        <v>396</v>
      </c>
      <c r="B249" s="68"/>
    </row>
    <row r="250" spans="1:2" x14ac:dyDescent="0.2">
      <c r="A250" s="17" t="s">
        <v>397</v>
      </c>
      <c r="B250" s="68"/>
    </row>
    <row r="251" spans="1:2" x14ac:dyDescent="0.2">
      <c r="A251" s="18" t="s">
        <v>398</v>
      </c>
      <c r="B251" s="68"/>
    </row>
    <row r="252" spans="1:2" x14ac:dyDescent="0.2">
      <c r="A252" s="18" t="s">
        <v>399</v>
      </c>
      <c r="B252" s="68"/>
    </row>
    <row r="253" spans="1:2" ht="15" thickBot="1" x14ac:dyDescent="0.25">
      <c r="A253" s="19" t="s">
        <v>400</v>
      </c>
      <c r="B253" s="68"/>
    </row>
    <row r="254" spans="1:2" x14ac:dyDescent="0.2">
      <c r="A254" s="68"/>
      <c r="B254" s="68"/>
    </row>
    <row r="255" spans="1:2" x14ac:dyDescent="0.2">
      <c r="A255" s="68" t="s">
        <v>408</v>
      </c>
      <c r="B255" s="68"/>
    </row>
    <row r="256" spans="1:2" x14ac:dyDescent="0.2">
      <c r="A256" s="68" t="s">
        <v>401</v>
      </c>
      <c r="B256" s="68"/>
    </row>
    <row r="257" spans="1:10" x14ac:dyDescent="0.2">
      <c r="A257" s="68" t="s">
        <v>402</v>
      </c>
      <c r="B257" s="68"/>
    </row>
    <row r="258" spans="1:10" x14ac:dyDescent="0.2">
      <c r="A258" s="68"/>
      <c r="B258" s="68"/>
    </row>
    <row r="259" spans="1:10" x14ac:dyDescent="0.2">
      <c r="A259" s="68" t="s">
        <v>410</v>
      </c>
      <c r="B259" s="68"/>
      <c r="J259" t="e">
        <f ca="1">INDIRECT(VLOOKUP('2. Main data'!A13:I13,PrAxLookup,2,0)&amp;"HorPri")</f>
        <v>#VALUE!</v>
      </c>
    </row>
    <row r="260" spans="1:10" x14ac:dyDescent="0.2">
      <c r="A260" s="68" t="s">
        <v>403</v>
      </c>
      <c r="B260" s="68"/>
    </row>
    <row r="261" spans="1:10" x14ac:dyDescent="0.2">
      <c r="A261" s="68" t="s">
        <v>404</v>
      </c>
      <c r="B261" s="68"/>
    </row>
    <row r="262" spans="1:10" x14ac:dyDescent="0.2">
      <c r="A262" s="68"/>
      <c r="B262" s="68"/>
    </row>
    <row r="263" spans="1:10" x14ac:dyDescent="0.2">
      <c r="A263" s="68" t="s">
        <v>409</v>
      </c>
      <c r="B263" s="68"/>
    </row>
    <row r="264" spans="1:10" x14ac:dyDescent="0.2">
      <c r="A264" s="68" t="s">
        <v>405</v>
      </c>
      <c r="B264" s="68"/>
    </row>
    <row r="265" spans="1:10" x14ac:dyDescent="0.2">
      <c r="A265" s="68" t="s">
        <v>406</v>
      </c>
      <c r="B265" s="68"/>
    </row>
    <row r="266" spans="1:10" x14ac:dyDescent="0.2">
      <c r="A266" s="68" t="s">
        <v>407</v>
      </c>
      <c r="B266" s="68"/>
    </row>
    <row r="269" spans="1:10" x14ac:dyDescent="0.2">
      <c r="A269" t="s">
        <v>760</v>
      </c>
    </row>
    <row r="270" spans="1:10" x14ac:dyDescent="0.2">
      <c r="A270" t="s">
        <v>230</v>
      </c>
    </row>
  </sheetData>
  <sortState ref="L1:L2">
    <sortCondition ref="L1"/>
  </sortState>
  <customSheetViews>
    <customSheetView guid="{9B195D69-7D5B-406D-87D2-41910A2F61D3}" topLeftCell="A174">
      <selection activeCell="E198" sqref="E198"/>
      <pageMargins left="0.7" right="0.7" top="0.75" bottom="0.75" header="0.3" footer="0.3"/>
      <pageSetup paperSize="9" orientation="portrait" r:id="rId1"/>
    </customSheetView>
  </customSheetViews>
  <dataValidations disablePrompts="1" count="3">
    <dataValidation type="list" allowBlank="1" showInputMessage="1" showErrorMessage="1" sqref="A95">
      <formula1>PrAxList</formula1>
    </dataValidation>
    <dataValidation type="list" allowBlank="1" showInputMessage="1" showErrorMessage="1" sqref="B95">
      <formula1>INDIRECT(VLOOKUP($A$95,PrAxLookup,2,0)&amp;"List")</formula1>
    </dataValidation>
    <dataValidation type="list" allowBlank="1" showInputMessage="1" showErrorMessage="1" sqref="C95">
      <formula1>INDIRECT(VLOOKUP(B95,INDIRECT(VLOOKUP(A95,PrAxLookup,2,0)&amp;"Lookup"),2,0)&amp;"List")</formula1>
    </dataValidation>
  </dataValidation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7"/>
  <sheetViews>
    <sheetView showGridLines="0" topLeftCell="A11" zoomScale="115" zoomScaleNormal="115" zoomScaleSheetLayoutView="115" zoomScalePageLayoutView="85" workbookViewId="0">
      <selection activeCell="C40" sqref="C40"/>
    </sheetView>
  </sheetViews>
  <sheetFormatPr defaultRowHeight="14.25" x14ac:dyDescent="0.2"/>
  <cols>
    <col min="1" max="1" width="80.625" style="421" customWidth="1"/>
    <col min="2" max="2" width="1.625" style="421" customWidth="1"/>
    <col min="3" max="16384" width="9" style="421"/>
  </cols>
  <sheetData>
    <row r="1" spans="1:1" ht="30" customHeight="1" x14ac:dyDescent="0.2">
      <c r="A1" s="73" t="s">
        <v>688</v>
      </c>
    </row>
    <row r="2" spans="1:1" ht="6" customHeight="1" x14ac:dyDescent="0.2">
      <c r="A2" s="181"/>
    </row>
    <row r="3" spans="1:1" ht="24.95" customHeight="1" x14ac:dyDescent="0.2">
      <c r="A3" s="427" t="s">
        <v>680</v>
      </c>
    </row>
    <row r="4" spans="1:1" ht="30" customHeight="1" x14ac:dyDescent="0.2">
      <c r="A4" s="428" t="s">
        <v>690</v>
      </c>
    </row>
    <row r="5" spans="1:1" ht="20.100000000000001" customHeight="1" x14ac:dyDescent="0.2">
      <c r="A5" s="429" t="str">
        <f>CONCATENATE(LEN(A6),"/2000")</f>
        <v>0/2000</v>
      </c>
    </row>
    <row r="6" spans="1:1" x14ac:dyDescent="0.2">
      <c r="A6" s="425"/>
    </row>
    <row r="7" spans="1:1" ht="6" customHeight="1" x14ac:dyDescent="0.2"/>
    <row r="8" spans="1:1" ht="39.950000000000003" customHeight="1" x14ac:dyDescent="0.2">
      <c r="A8" s="428" t="s">
        <v>675</v>
      </c>
    </row>
    <row r="9" spans="1:1" ht="20.100000000000001" customHeight="1" x14ac:dyDescent="0.2">
      <c r="A9" s="429" t="str">
        <f>CONCATENATE(LEN(A10),"/2000")</f>
        <v>0/2000</v>
      </c>
    </row>
    <row r="10" spans="1:1" x14ac:dyDescent="0.2">
      <c r="A10" s="425"/>
    </row>
    <row r="11" spans="1:1" ht="6" customHeight="1" x14ac:dyDescent="0.2"/>
    <row r="12" spans="1:1" ht="24.95" customHeight="1" x14ac:dyDescent="0.2">
      <c r="A12" s="427" t="s">
        <v>681</v>
      </c>
    </row>
    <row r="13" spans="1:1" ht="20.100000000000001" customHeight="1" x14ac:dyDescent="0.2">
      <c r="A13" s="423" t="s">
        <v>676</v>
      </c>
    </row>
    <row r="14" spans="1:1" ht="20.100000000000001" customHeight="1" x14ac:dyDescent="0.2">
      <c r="A14" s="429" t="str">
        <f>CONCATENATE(LEN(A15),"/2000")</f>
        <v>0/2000</v>
      </c>
    </row>
    <row r="15" spans="1:1" x14ac:dyDescent="0.2">
      <c r="A15" s="425"/>
    </row>
    <row r="16" spans="1:1" ht="6" customHeight="1" x14ac:dyDescent="0.2"/>
    <row r="17" spans="1:1" ht="20.100000000000001" customHeight="1" x14ac:dyDescent="0.2">
      <c r="A17" s="423" t="s">
        <v>677</v>
      </c>
    </row>
    <row r="18" spans="1:1" ht="20.100000000000001" customHeight="1" x14ac:dyDescent="0.2">
      <c r="A18" s="429" t="str">
        <f>CONCATENATE(LEN(A19),"/2000")</f>
        <v>0/2000</v>
      </c>
    </row>
    <row r="19" spans="1:1" x14ac:dyDescent="0.2">
      <c r="A19" s="425"/>
    </row>
    <row r="20" spans="1:1" ht="6" customHeight="1" x14ac:dyDescent="0.2"/>
    <row r="21" spans="1:1" ht="20.100000000000001" customHeight="1" x14ac:dyDescent="0.2">
      <c r="A21" s="423" t="s">
        <v>678</v>
      </c>
    </row>
    <row r="22" spans="1:1" ht="20.100000000000001" customHeight="1" x14ac:dyDescent="0.2">
      <c r="A22" s="429" t="str">
        <f>CONCATENATE(LEN(A23),"/2000")</f>
        <v>0/2000</v>
      </c>
    </row>
    <row r="23" spans="1:1" x14ac:dyDescent="0.2">
      <c r="A23" s="425"/>
    </row>
    <row r="24" spans="1:1" ht="6" customHeight="1" x14ac:dyDescent="0.2"/>
    <row r="25" spans="1:1" ht="39.950000000000003" customHeight="1" x14ac:dyDescent="0.2">
      <c r="A25" s="428" t="s">
        <v>679</v>
      </c>
    </row>
    <row r="26" spans="1:1" ht="20.100000000000001" customHeight="1" x14ac:dyDescent="0.2">
      <c r="A26" s="429" t="str">
        <f>CONCATENATE(LEN(A27),"/2000")</f>
        <v>0/2000</v>
      </c>
    </row>
    <row r="27" spans="1:1" x14ac:dyDescent="0.2">
      <c r="A27" s="425"/>
    </row>
    <row r="28" spans="1:1" ht="6" customHeight="1" x14ac:dyDescent="0.2"/>
    <row r="29" spans="1:1" ht="27" customHeight="1" x14ac:dyDescent="0.2">
      <c r="A29" s="428" t="s">
        <v>691</v>
      </c>
    </row>
    <row r="30" spans="1:1" ht="20.100000000000001" customHeight="1" x14ac:dyDescent="0.2">
      <c r="A30" s="429" t="str">
        <f>CONCATENATE(LEN(A31),"/2000")</f>
        <v>0/2000</v>
      </c>
    </row>
    <row r="31" spans="1:1" x14ac:dyDescent="0.2">
      <c r="A31" s="425"/>
    </row>
    <row r="32" spans="1:1" ht="6" customHeight="1" x14ac:dyDescent="0.2"/>
    <row r="33" spans="1:1" ht="30" customHeight="1" x14ac:dyDescent="0.2">
      <c r="A33" s="422" t="s">
        <v>746</v>
      </c>
    </row>
    <row r="34" spans="1:1" ht="42" customHeight="1" x14ac:dyDescent="0.2">
      <c r="A34" s="428" t="s">
        <v>747</v>
      </c>
    </row>
    <row r="35" spans="1:1" ht="20.100000000000001" customHeight="1" x14ac:dyDescent="0.2">
      <c r="A35" s="429" t="str">
        <f>CONCATENATE(LEN(A36),"/2000")</f>
        <v>0/2000</v>
      </c>
    </row>
    <row r="36" spans="1:1" x14ac:dyDescent="0.2">
      <c r="A36" s="425"/>
    </row>
    <row r="37" spans="1:1" ht="6" customHeight="1" x14ac:dyDescent="0.2"/>
  </sheetData>
  <sheetProtection selectLockedCells="1"/>
  <conditionalFormatting sqref="A6 A15 A10 A19 A23 A27 A31 A36">
    <cfRule type="notContainsBlanks" dxfId="795" priority="1">
      <formula>LEN(TRIM(A6))&gt;0</formula>
    </cfRule>
  </conditionalFormatting>
  <dataValidations count="2">
    <dataValidation type="textLength" operator="lessThanOrEqual" allowBlank="1" showInputMessage="1" showErrorMessage="1" errorTitle="Character limit!" error="Please see character limit in the right up corner." sqref="A10 A6 A36 A31 A27 A19">
      <formula1>2000</formula1>
    </dataValidation>
    <dataValidation type="textLength" operator="lessThanOrEqual" allowBlank="1" showInputMessage="1" showErrorMessage="1" errorTitle="Character limit!" error="Please see character limit in the right up corner." sqref="A15 A23">
      <formula1>1000</formula1>
    </dataValidation>
  </dataValidations>
  <pageMargins left="0.7" right="0.7" top="0.75" bottom="0.7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pageSetUpPr fitToPage="1"/>
  </sheetPr>
  <dimension ref="A1:S74"/>
  <sheetViews>
    <sheetView showGridLines="0" zoomScale="115" zoomScaleNormal="115" zoomScaleSheetLayoutView="100" workbookViewId="0">
      <selection activeCell="F32" sqref="F32:I32"/>
    </sheetView>
  </sheetViews>
  <sheetFormatPr defaultRowHeight="14.25" x14ac:dyDescent="0.2"/>
  <cols>
    <col min="1" max="4" width="9.625" style="74" customWidth="1"/>
    <col min="5" max="5" width="1.625" style="74" customWidth="1"/>
    <col min="6" max="9" width="9.625" style="74" customWidth="1"/>
    <col min="10" max="10" width="1.625" style="74" customWidth="1"/>
    <col min="11" max="11" width="35.625" style="406" customWidth="1"/>
    <col min="12" max="16384" width="9" style="74"/>
  </cols>
  <sheetData>
    <row r="1" spans="1:11" s="412" customFormat="1" ht="27" customHeight="1" thickBot="1" x14ac:dyDescent="0.25">
      <c r="A1" s="410" t="s">
        <v>619</v>
      </c>
      <c r="B1" s="410"/>
      <c r="C1" s="410"/>
      <c r="D1" s="410"/>
      <c r="E1" s="410"/>
      <c r="F1" s="410"/>
      <c r="G1" s="410"/>
      <c r="H1" s="410"/>
      <c r="I1" s="411" t="str">
        <f>'Hidden data'!B118</f>
        <v xml:space="preserve">B2 - </v>
      </c>
      <c r="K1" s="179" t="s">
        <v>522</v>
      </c>
    </row>
    <row r="2" spans="1:11" ht="8.1" customHeight="1" thickBot="1" x14ac:dyDescent="0.25">
      <c r="A2" s="75"/>
      <c r="B2" s="75"/>
      <c r="C2" s="75"/>
      <c r="D2" s="75"/>
      <c r="E2" s="75"/>
      <c r="F2" s="75"/>
      <c r="G2" s="75"/>
      <c r="H2" s="75"/>
      <c r="I2" s="75"/>
    </row>
    <row r="3" spans="1:11" ht="20.100000000000001" customHeight="1" thickBot="1" x14ac:dyDescent="0.25">
      <c r="A3" s="76" t="s">
        <v>581</v>
      </c>
      <c r="B3" s="77"/>
      <c r="C3" s="77"/>
      <c r="D3" s="77"/>
      <c r="E3" s="77"/>
      <c r="F3" s="77"/>
      <c r="G3" s="77"/>
      <c r="H3" s="78">
        <f>LEN(A4)</f>
        <v>0</v>
      </c>
      <c r="I3" s="79" t="s">
        <v>413</v>
      </c>
      <c r="J3" s="375"/>
      <c r="K3" s="562" t="s">
        <v>692</v>
      </c>
    </row>
    <row r="4" spans="1:11" ht="39.75" customHeight="1" thickBot="1" x14ac:dyDescent="0.25">
      <c r="A4" s="567"/>
      <c r="B4" s="568"/>
      <c r="C4" s="568"/>
      <c r="D4" s="568"/>
      <c r="E4" s="568"/>
      <c r="F4" s="568"/>
      <c r="G4" s="568"/>
      <c r="H4" s="568"/>
      <c r="I4" s="569"/>
      <c r="J4" s="375"/>
      <c r="K4" s="562"/>
    </row>
    <row r="5" spans="1:11" ht="8.1" customHeight="1" thickBot="1" x14ac:dyDescent="0.25">
      <c r="A5" s="143"/>
      <c r="B5" s="143"/>
      <c r="C5" s="143"/>
      <c r="D5" s="143"/>
      <c r="E5" s="375"/>
      <c r="F5" s="80"/>
      <c r="G5" s="80"/>
      <c r="H5" s="80"/>
      <c r="I5" s="80"/>
      <c r="J5" s="375"/>
    </row>
    <row r="6" spans="1:11" ht="15" customHeight="1" thickBot="1" x14ac:dyDescent="0.25">
      <c r="A6" s="152" t="s">
        <v>185</v>
      </c>
      <c r="B6" s="153"/>
      <c r="C6" s="154">
        <f>LEN(A7)</f>
        <v>0</v>
      </c>
      <c r="D6" s="155" t="s">
        <v>414</v>
      </c>
      <c r="E6" s="375"/>
      <c r="F6" s="81" t="s">
        <v>150</v>
      </c>
      <c r="G6" s="82"/>
      <c r="H6" s="83"/>
      <c r="I6" s="84"/>
      <c r="J6" s="375"/>
      <c r="K6" s="562" t="s">
        <v>579</v>
      </c>
    </row>
    <row r="7" spans="1:11" ht="19.5" customHeight="1" thickBot="1" x14ac:dyDescent="0.25">
      <c r="A7" s="570"/>
      <c r="B7" s="571"/>
      <c r="C7" s="571"/>
      <c r="D7" s="572"/>
      <c r="E7" s="375"/>
      <c r="F7" s="545"/>
      <c r="G7" s="545"/>
      <c r="H7" s="545"/>
      <c r="I7" s="545"/>
      <c r="J7" s="375"/>
      <c r="K7" s="562"/>
    </row>
    <row r="8" spans="1:11" ht="8.1" customHeight="1" thickBot="1" x14ac:dyDescent="0.25">
      <c r="A8" s="375"/>
      <c r="B8" s="375"/>
      <c r="C8" s="375"/>
      <c r="D8" s="375"/>
      <c r="E8" s="375"/>
      <c r="F8" s="375"/>
      <c r="G8" s="375"/>
      <c r="H8" s="375"/>
      <c r="I8" s="375"/>
      <c r="J8" s="375"/>
      <c r="K8" s="562"/>
    </row>
    <row r="9" spans="1:11" ht="20.100000000000001" customHeight="1" thickBot="1" x14ac:dyDescent="0.25">
      <c r="A9" s="144" t="s">
        <v>155</v>
      </c>
      <c r="B9" s="145"/>
      <c r="C9" s="145"/>
      <c r="D9" s="145"/>
      <c r="E9" s="77"/>
      <c r="F9" s="145"/>
      <c r="G9" s="145"/>
      <c r="H9" s="145"/>
      <c r="I9" s="149"/>
      <c r="J9" s="375"/>
      <c r="K9" s="562"/>
    </row>
    <row r="10" spans="1:11" s="87" customFormat="1" ht="15" customHeight="1" thickBot="1" x14ac:dyDescent="0.25">
      <c r="A10" s="152" t="s">
        <v>0</v>
      </c>
      <c r="B10" s="153"/>
      <c r="C10" s="153"/>
      <c r="D10" s="156"/>
      <c r="F10" s="152" t="s">
        <v>2</v>
      </c>
      <c r="G10" s="153"/>
      <c r="H10" s="153"/>
      <c r="I10" s="156"/>
      <c r="K10" s="562"/>
    </row>
    <row r="11" spans="1:11" ht="20.100000000000001" customHeight="1" thickBot="1" x14ac:dyDescent="0.25">
      <c r="A11" s="551" t="s">
        <v>17</v>
      </c>
      <c r="B11" s="552"/>
      <c r="C11" s="552"/>
      <c r="D11" s="553"/>
      <c r="E11" s="375"/>
      <c r="F11" s="551"/>
      <c r="G11" s="552"/>
      <c r="H11" s="552"/>
      <c r="I11" s="553"/>
      <c r="J11" s="375"/>
      <c r="K11" s="562"/>
    </row>
    <row r="12" spans="1:11" ht="15" customHeight="1" thickBot="1" x14ac:dyDescent="0.25">
      <c r="A12" s="146" t="s">
        <v>3</v>
      </c>
      <c r="B12" s="147"/>
      <c r="C12" s="147"/>
      <c r="D12" s="148"/>
      <c r="E12" s="375"/>
      <c r="F12" s="146" t="s">
        <v>1</v>
      </c>
      <c r="G12" s="147"/>
      <c r="H12" s="147"/>
      <c r="I12" s="148"/>
      <c r="J12" s="375"/>
    </row>
    <row r="13" spans="1:11" ht="20.100000000000001" customHeight="1" thickBot="1" x14ac:dyDescent="0.25">
      <c r="A13" s="545"/>
      <c r="B13" s="545"/>
      <c r="C13" s="545"/>
      <c r="D13" s="545"/>
      <c r="E13" s="375"/>
      <c r="F13" s="563"/>
      <c r="G13" s="563"/>
      <c r="H13" s="563"/>
      <c r="I13" s="563"/>
      <c r="J13" s="375"/>
      <c r="K13" s="540" t="s">
        <v>733</v>
      </c>
    </row>
    <row r="14" spans="1:11" ht="15" customHeight="1" thickBot="1" x14ac:dyDescent="0.25">
      <c r="A14" s="81" t="s">
        <v>501</v>
      </c>
      <c r="B14" s="82"/>
      <c r="C14" s="82"/>
      <c r="D14" s="86"/>
      <c r="E14" s="375"/>
      <c r="F14" s="88" t="s">
        <v>201</v>
      </c>
      <c r="G14" s="89"/>
      <c r="H14" s="89"/>
      <c r="I14" s="90"/>
      <c r="J14" s="375"/>
      <c r="K14" s="540"/>
    </row>
    <row r="15" spans="1:11" ht="20.100000000000001" customHeight="1" thickBot="1" x14ac:dyDescent="0.25">
      <c r="A15" s="545"/>
      <c r="B15" s="545"/>
      <c r="C15" s="545"/>
      <c r="D15" s="545"/>
      <c r="E15" s="375"/>
      <c r="F15" s="545"/>
      <c r="G15" s="545"/>
      <c r="H15" s="545"/>
      <c r="I15" s="545"/>
      <c r="J15" s="375"/>
      <c r="K15" s="540"/>
    </row>
    <row r="16" spans="1:11" ht="8.1" customHeight="1" thickBot="1" x14ac:dyDescent="0.25">
      <c r="A16" s="80"/>
      <c r="B16" s="80"/>
      <c r="C16" s="80"/>
      <c r="D16" s="80"/>
      <c r="E16" s="375"/>
      <c r="F16" s="80"/>
      <c r="G16" s="80"/>
      <c r="H16" s="80"/>
      <c r="I16" s="80"/>
      <c r="J16" s="375"/>
      <c r="K16" s="540"/>
    </row>
    <row r="17" spans="1:11" ht="20.100000000000001" customHeight="1" thickBot="1" x14ac:dyDescent="0.25">
      <c r="A17" s="76" t="s">
        <v>441</v>
      </c>
      <c r="B17" s="77"/>
      <c r="C17" s="77"/>
      <c r="D17" s="77"/>
      <c r="E17" s="77"/>
      <c r="F17" s="77"/>
      <c r="G17" s="77"/>
      <c r="H17" s="77"/>
      <c r="I17" s="85"/>
      <c r="J17" s="375"/>
      <c r="K17" s="540"/>
    </row>
    <row r="18" spans="1:11" s="87" customFormat="1" ht="15" customHeight="1" thickBot="1" x14ac:dyDescent="0.25">
      <c r="A18" s="81" t="s">
        <v>0</v>
      </c>
      <c r="B18" s="82"/>
      <c r="C18" s="82"/>
      <c r="D18" s="86"/>
      <c r="F18" s="81" t="s">
        <v>2</v>
      </c>
      <c r="G18" s="82"/>
      <c r="H18" s="82"/>
      <c r="I18" s="86"/>
      <c r="K18" s="540"/>
    </row>
    <row r="19" spans="1:11" ht="19.5" customHeight="1" thickBot="1" x14ac:dyDescent="0.25">
      <c r="A19" s="573"/>
      <c r="B19" s="573"/>
      <c r="C19" s="573"/>
      <c r="D19" s="573"/>
      <c r="E19" s="375"/>
      <c r="F19" s="573"/>
      <c r="G19" s="573"/>
      <c r="H19" s="573"/>
      <c r="I19" s="573"/>
      <c r="J19" s="375"/>
      <c r="K19" s="540"/>
    </row>
    <row r="20" spans="1:11" ht="15" customHeight="1" thickBot="1" x14ac:dyDescent="0.25">
      <c r="A20" s="81" t="s">
        <v>3</v>
      </c>
      <c r="B20" s="82"/>
      <c r="C20" s="82"/>
      <c r="D20" s="86"/>
      <c r="E20" s="375"/>
      <c r="F20" s="81" t="s">
        <v>1</v>
      </c>
      <c r="G20" s="82"/>
      <c r="H20" s="82"/>
      <c r="I20" s="86"/>
      <c r="J20" s="375"/>
      <c r="K20" s="540"/>
    </row>
    <row r="21" spans="1:11" ht="19.5" customHeight="1" thickBot="1" x14ac:dyDescent="0.25">
      <c r="A21" s="545"/>
      <c r="B21" s="545"/>
      <c r="C21" s="545"/>
      <c r="D21" s="545"/>
      <c r="E21" s="375"/>
      <c r="F21" s="563"/>
      <c r="G21" s="563"/>
      <c r="H21" s="563"/>
      <c r="I21" s="563"/>
      <c r="J21" s="375"/>
      <c r="K21" s="540"/>
    </row>
    <row r="22" spans="1:11" ht="15" customHeight="1" thickBot="1" x14ac:dyDescent="0.25">
      <c r="A22" s="81" t="s">
        <v>501</v>
      </c>
      <c r="B22" s="82"/>
      <c r="C22" s="82"/>
      <c r="D22" s="86"/>
      <c r="E22" s="375"/>
      <c r="F22" s="88" t="s">
        <v>201</v>
      </c>
      <c r="G22" s="89"/>
      <c r="H22" s="89"/>
      <c r="I22" s="90"/>
      <c r="J22" s="375"/>
    </row>
    <row r="23" spans="1:11" ht="20.100000000000001" customHeight="1" thickBot="1" x14ac:dyDescent="0.25">
      <c r="A23" s="545"/>
      <c r="B23" s="545"/>
      <c r="C23" s="545"/>
      <c r="D23" s="545"/>
      <c r="E23" s="375"/>
      <c r="F23" s="545"/>
      <c r="G23" s="545"/>
      <c r="H23" s="545"/>
      <c r="I23" s="545"/>
      <c r="J23" s="375"/>
      <c r="K23" s="540" t="s">
        <v>583</v>
      </c>
    </row>
    <row r="24" spans="1:11" ht="8.1" customHeight="1" thickBot="1" x14ac:dyDescent="0.25">
      <c r="A24" s="375"/>
      <c r="B24" s="375"/>
      <c r="C24" s="375"/>
      <c r="D24" s="375"/>
      <c r="E24" s="375"/>
      <c r="F24" s="375"/>
      <c r="G24" s="375"/>
      <c r="H24" s="375"/>
      <c r="I24" s="375"/>
      <c r="J24" s="375"/>
      <c r="K24" s="540"/>
    </row>
    <row r="25" spans="1:11" ht="20.100000000000001" customHeight="1" thickBot="1" x14ac:dyDescent="0.25">
      <c r="A25" s="76" t="s">
        <v>4</v>
      </c>
      <c r="B25" s="77"/>
      <c r="C25" s="77"/>
      <c r="D25" s="85"/>
      <c r="E25" s="375"/>
      <c r="F25" s="144" t="s">
        <v>31</v>
      </c>
      <c r="G25" s="145"/>
      <c r="H25" s="145"/>
      <c r="I25" s="149"/>
      <c r="J25" s="375"/>
      <c r="K25" s="540"/>
    </row>
    <row r="26" spans="1:11" ht="30" customHeight="1" thickBot="1" x14ac:dyDescent="0.25">
      <c r="A26" s="563"/>
      <c r="B26" s="563"/>
      <c r="C26" s="563"/>
      <c r="D26" s="563"/>
      <c r="E26" s="375"/>
      <c r="F26" s="551"/>
      <c r="G26" s="552"/>
      <c r="H26" s="552"/>
      <c r="I26" s="553"/>
      <c r="J26" s="375"/>
      <c r="K26" s="540"/>
    </row>
    <row r="27" spans="1:11" ht="8.1" hidden="1" customHeight="1" thickBot="1" x14ac:dyDescent="0.25">
      <c r="A27" s="375"/>
      <c r="B27" s="375"/>
      <c r="C27" s="375"/>
      <c r="D27" s="375"/>
      <c r="E27" s="375"/>
      <c r="F27" s="375"/>
      <c r="G27" s="375"/>
      <c r="H27" s="375"/>
      <c r="I27" s="375"/>
      <c r="J27" s="375"/>
      <c r="K27" s="407"/>
    </row>
    <row r="28" spans="1:11" ht="20.100000000000001" hidden="1" customHeight="1" thickBot="1" x14ac:dyDescent="0.25">
      <c r="A28" s="76" t="s">
        <v>5</v>
      </c>
      <c r="B28" s="77"/>
      <c r="C28" s="77"/>
      <c r="D28" s="85"/>
      <c r="E28" s="375"/>
      <c r="F28" s="144" t="s">
        <v>32</v>
      </c>
      <c r="G28" s="145"/>
      <c r="H28" s="145"/>
      <c r="I28" s="149"/>
      <c r="J28" s="375"/>
      <c r="K28" s="433" t="s">
        <v>686</v>
      </c>
    </row>
    <row r="29" spans="1:11" ht="30" hidden="1" customHeight="1" thickBot="1" x14ac:dyDescent="0.25">
      <c r="A29" s="563"/>
      <c r="B29" s="563"/>
      <c r="C29" s="563"/>
      <c r="D29" s="563"/>
      <c r="E29" s="375"/>
      <c r="F29" s="574"/>
      <c r="G29" s="575"/>
      <c r="H29" s="575"/>
      <c r="I29" s="576"/>
      <c r="J29" s="375"/>
      <c r="K29" s="432"/>
    </row>
    <row r="30" spans="1:11" ht="8.1" customHeight="1" thickBot="1" x14ac:dyDescent="0.25">
      <c r="A30" s="91"/>
      <c r="B30" s="91"/>
      <c r="C30" s="91"/>
      <c r="D30" s="91"/>
      <c r="E30" s="91"/>
      <c r="F30" s="91"/>
      <c r="G30" s="91"/>
      <c r="H30" s="91"/>
      <c r="I30" s="91"/>
      <c r="J30" s="375"/>
      <c r="K30" s="431"/>
    </row>
    <row r="31" spans="1:11" ht="20.100000000000001" customHeight="1" thickBot="1" x14ac:dyDescent="0.25">
      <c r="A31" s="76" t="s">
        <v>5</v>
      </c>
      <c r="B31" s="77"/>
      <c r="C31" s="77"/>
      <c r="D31" s="85"/>
      <c r="E31" s="91"/>
      <c r="F31" s="144" t="s">
        <v>57</v>
      </c>
      <c r="G31" s="145"/>
      <c r="H31" s="145"/>
      <c r="I31" s="149"/>
      <c r="J31" s="375"/>
      <c r="K31" s="560" t="s">
        <v>685</v>
      </c>
    </row>
    <row r="32" spans="1:11" ht="30" customHeight="1" thickBot="1" x14ac:dyDescent="0.25">
      <c r="A32" s="563"/>
      <c r="B32" s="563"/>
      <c r="C32" s="563"/>
      <c r="D32" s="563"/>
      <c r="E32" s="91"/>
      <c r="F32" s="588"/>
      <c r="G32" s="589"/>
      <c r="H32" s="589"/>
      <c r="I32" s="590"/>
      <c r="J32" s="375"/>
      <c r="K32" s="561"/>
    </row>
    <row r="33" spans="1:19" ht="8.1" customHeight="1" thickBot="1" x14ac:dyDescent="0.25">
      <c r="A33" s="375"/>
      <c r="B33" s="375"/>
      <c r="C33" s="375"/>
      <c r="D33" s="375"/>
      <c r="E33" s="375"/>
      <c r="F33" s="375"/>
      <c r="G33" s="375"/>
      <c r="H33" s="375"/>
      <c r="I33" s="375"/>
      <c r="J33" s="375"/>
      <c r="K33" s="407"/>
    </row>
    <row r="34" spans="1:19" ht="20.100000000000001" customHeight="1" x14ac:dyDescent="0.2">
      <c r="A34" s="76" t="s">
        <v>502</v>
      </c>
      <c r="B34" s="77"/>
      <c r="C34" s="77"/>
      <c r="D34" s="77"/>
      <c r="E34" s="77"/>
      <c r="F34" s="77"/>
      <c r="G34" s="77"/>
      <c r="H34" s="77"/>
      <c r="I34" s="85"/>
      <c r="J34" s="375"/>
      <c r="K34" s="513" t="s">
        <v>687</v>
      </c>
    </row>
    <row r="35" spans="1:19" ht="15" customHeight="1" x14ac:dyDescent="0.2">
      <c r="A35" s="357" t="s">
        <v>149</v>
      </c>
      <c r="B35" s="81" t="s">
        <v>6</v>
      </c>
      <c r="C35" s="82"/>
      <c r="D35" s="86"/>
      <c r="E35" s="375"/>
      <c r="F35" s="81" t="s">
        <v>7</v>
      </c>
      <c r="G35" s="82"/>
      <c r="H35" s="86"/>
      <c r="I35" s="357" t="s">
        <v>148</v>
      </c>
      <c r="J35" s="375"/>
      <c r="K35" s="514"/>
    </row>
    <row r="36" spans="1:19" ht="20.100000000000001" customHeight="1" x14ac:dyDescent="0.2">
      <c r="A36" s="376"/>
      <c r="B36" s="564"/>
      <c r="C36" s="565"/>
      <c r="D36" s="566"/>
      <c r="E36" s="375"/>
      <c r="F36" s="563"/>
      <c r="G36" s="563"/>
      <c r="H36" s="563"/>
      <c r="I36" s="376"/>
      <c r="J36" s="375"/>
      <c r="K36" s="514"/>
    </row>
    <row r="37" spans="1:19" ht="8.1" customHeight="1" x14ac:dyDescent="0.2">
      <c r="A37" s="519"/>
      <c r="B37" s="519"/>
      <c r="C37" s="519"/>
      <c r="D37" s="519"/>
      <c r="E37" s="519"/>
      <c r="F37" s="519"/>
      <c r="G37" s="519"/>
      <c r="H37" s="519"/>
      <c r="I37" s="519"/>
      <c r="J37" s="375"/>
      <c r="K37" s="514"/>
    </row>
    <row r="38" spans="1:19" s="91" customFormat="1" ht="15" customHeight="1" x14ac:dyDescent="0.2">
      <c r="A38" s="81" t="s">
        <v>147</v>
      </c>
      <c r="B38" s="82"/>
      <c r="C38" s="82"/>
      <c r="D38" s="86"/>
      <c r="F38" s="81" t="s">
        <v>9</v>
      </c>
      <c r="G38" s="82"/>
      <c r="H38" s="82"/>
      <c r="I38" s="86"/>
      <c r="K38" s="514"/>
    </row>
    <row r="39" spans="1:19" ht="20.100000000000001" customHeight="1" thickBot="1" x14ac:dyDescent="0.25">
      <c r="A39" s="545"/>
      <c r="B39" s="545"/>
      <c r="C39" s="545"/>
      <c r="D39" s="545"/>
      <c r="E39" s="375"/>
      <c r="F39" s="563"/>
      <c r="G39" s="563"/>
      <c r="H39" s="563"/>
      <c r="I39" s="563"/>
      <c r="J39" s="375"/>
      <c r="K39" s="515"/>
    </row>
    <row r="40" spans="1:19" ht="8.1" customHeight="1" x14ac:dyDescent="0.2">
      <c r="A40" s="375"/>
      <c r="B40" s="375"/>
      <c r="C40" s="375"/>
      <c r="D40" s="375"/>
      <c r="E40" s="375"/>
      <c r="F40" s="375"/>
      <c r="G40" s="375"/>
      <c r="H40" s="375"/>
      <c r="I40" s="375"/>
      <c r="J40" s="375"/>
      <c r="K40" s="431"/>
    </row>
    <row r="41" spans="1:19" ht="15" customHeight="1" x14ac:dyDescent="0.2">
      <c r="A41" s="81" t="s">
        <v>10</v>
      </c>
      <c r="B41" s="82"/>
      <c r="C41" s="82"/>
      <c r="D41" s="86"/>
      <c r="E41" s="375"/>
      <c r="F41" s="81" t="s">
        <v>11</v>
      </c>
      <c r="G41" s="82"/>
      <c r="H41" s="82"/>
      <c r="I41" s="86"/>
      <c r="J41" s="375"/>
      <c r="K41" s="91"/>
      <c r="L41" s="91"/>
      <c r="M41" s="91"/>
      <c r="N41" s="91"/>
      <c r="O41" s="91"/>
      <c r="P41" s="91"/>
      <c r="Q41" s="91"/>
      <c r="R41" s="91"/>
      <c r="S41" s="91"/>
    </row>
    <row r="42" spans="1:19" ht="20.100000000000001" customHeight="1" x14ac:dyDescent="0.2">
      <c r="A42" s="563"/>
      <c r="B42" s="563"/>
      <c r="C42" s="563"/>
      <c r="D42" s="563"/>
      <c r="E42" s="375"/>
      <c r="F42" s="592"/>
      <c r="G42" s="563"/>
      <c r="H42" s="563"/>
      <c r="I42" s="563"/>
      <c r="J42" s="375"/>
    </row>
    <row r="43" spans="1:19" ht="8.1" customHeight="1" thickBot="1" x14ac:dyDescent="0.25">
      <c r="A43" s="375"/>
      <c r="B43" s="375"/>
      <c r="C43" s="375"/>
      <c r="D43" s="375"/>
      <c r="E43" s="375"/>
      <c r="F43" s="375"/>
      <c r="G43" s="375"/>
      <c r="H43" s="375"/>
      <c r="I43" s="375"/>
      <c r="J43" s="375"/>
    </row>
    <row r="44" spans="1:19" ht="20.100000000000001" customHeight="1" thickBot="1" x14ac:dyDescent="0.25">
      <c r="A44" s="76" t="s">
        <v>8</v>
      </c>
      <c r="B44" s="77"/>
      <c r="C44" s="77"/>
      <c r="D44" s="77"/>
      <c r="E44" s="77"/>
      <c r="F44" s="77"/>
      <c r="G44" s="77"/>
      <c r="H44" s="77"/>
      <c r="I44" s="85"/>
      <c r="J44" s="375"/>
      <c r="K44" s="540" t="s">
        <v>657</v>
      </c>
    </row>
    <row r="45" spans="1:19" ht="15" customHeight="1" thickBot="1" x14ac:dyDescent="0.25">
      <c r="A45" s="357" t="s">
        <v>149</v>
      </c>
      <c r="B45" s="81" t="s">
        <v>6</v>
      </c>
      <c r="C45" s="82"/>
      <c r="D45" s="86"/>
      <c r="E45" s="375"/>
      <c r="F45" s="81" t="s">
        <v>7</v>
      </c>
      <c r="G45" s="82"/>
      <c r="H45" s="86"/>
      <c r="I45" s="357" t="s">
        <v>148</v>
      </c>
      <c r="J45" s="375"/>
      <c r="K45" s="540"/>
    </row>
    <row r="46" spans="1:19" ht="20.100000000000001" customHeight="1" thickBot="1" x14ac:dyDescent="0.25">
      <c r="A46" s="376"/>
      <c r="B46" s="564"/>
      <c r="C46" s="565"/>
      <c r="D46" s="566"/>
      <c r="E46" s="375"/>
      <c r="F46" s="563"/>
      <c r="G46" s="563"/>
      <c r="H46" s="563"/>
      <c r="I46" s="376"/>
      <c r="J46" s="375"/>
      <c r="K46" s="540"/>
    </row>
    <row r="47" spans="1:19" ht="8.1" customHeight="1" thickBot="1" x14ac:dyDescent="0.25">
      <c r="A47" s="519"/>
      <c r="B47" s="519"/>
      <c r="C47" s="519"/>
      <c r="D47" s="519"/>
      <c r="E47" s="519"/>
      <c r="F47" s="519"/>
      <c r="G47" s="519"/>
      <c r="H47" s="519"/>
      <c r="I47" s="519"/>
      <c r="J47" s="375"/>
      <c r="K47" s="540"/>
    </row>
    <row r="48" spans="1:19" s="91" customFormat="1" ht="15" customHeight="1" thickBot="1" x14ac:dyDescent="0.25">
      <c r="A48" s="81" t="s">
        <v>147</v>
      </c>
      <c r="B48" s="82"/>
      <c r="C48" s="82"/>
      <c r="D48" s="86"/>
      <c r="F48" s="81" t="s">
        <v>9</v>
      </c>
      <c r="G48" s="82"/>
      <c r="H48" s="82"/>
      <c r="I48" s="86"/>
      <c r="K48" s="540"/>
    </row>
    <row r="49" spans="1:11" ht="20.100000000000001" customHeight="1" thickBot="1" x14ac:dyDescent="0.25">
      <c r="A49" s="545"/>
      <c r="B49" s="545"/>
      <c r="C49" s="545"/>
      <c r="D49" s="545"/>
      <c r="E49" s="375"/>
      <c r="F49" s="563"/>
      <c r="G49" s="563"/>
      <c r="H49" s="563"/>
      <c r="I49" s="563"/>
      <c r="J49" s="375"/>
      <c r="K49" s="540"/>
    </row>
    <row r="50" spans="1:11" ht="8.1" customHeight="1" thickBot="1" x14ac:dyDescent="0.25">
      <c r="A50" s="375"/>
      <c r="B50" s="375"/>
      <c r="C50" s="375"/>
      <c r="D50" s="375"/>
      <c r="E50" s="375"/>
      <c r="F50" s="375"/>
      <c r="G50" s="375"/>
      <c r="H50" s="375"/>
      <c r="I50" s="375"/>
      <c r="J50" s="375"/>
      <c r="K50" s="540"/>
    </row>
    <row r="51" spans="1:11" ht="15" customHeight="1" thickBot="1" x14ac:dyDescent="0.25">
      <c r="A51" s="81" t="s">
        <v>10</v>
      </c>
      <c r="B51" s="82"/>
      <c r="C51" s="82"/>
      <c r="D51" s="86"/>
      <c r="E51" s="375"/>
      <c r="F51" s="81" t="s">
        <v>11</v>
      </c>
      <c r="G51" s="82"/>
      <c r="H51" s="82"/>
      <c r="I51" s="86"/>
      <c r="J51" s="375"/>
      <c r="K51" s="540"/>
    </row>
    <row r="52" spans="1:11" ht="20.100000000000001" customHeight="1" thickBot="1" x14ac:dyDescent="0.25">
      <c r="A52" s="563"/>
      <c r="B52" s="563"/>
      <c r="C52" s="563"/>
      <c r="D52" s="563"/>
      <c r="E52" s="375"/>
      <c r="F52" s="592"/>
      <c r="G52" s="563"/>
      <c r="H52" s="563"/>
      <c r="I52" s="563"/>
      <c r="J52" s="375"/>
      <c r="K52" s="540"/>
    </row>
    <row r="53" spans="1:11" s="91" customFormat="1" ht="8.1" customHeight="1" thickBot="1" x14ac:dyDescent="0.25">
      <c r="K53" s="407"/>
    </row>
    <row r="54" spans="1:11" ht="20.100000000000001" customHeight="1" thickBot="1" x14ac:dyDescent="0.25">
      <c r="A54" s="76" t="s">
        <v>612</v>
      </c>
      <c r="B54" s="77"/>
      <c r="C54" s="77"/>
      <c r="D54" s="77"/>
      <c r="E54" s="77"/>
      <c r="F54" s="77"/>
      <c r="G54" s="77"/>
      <c r="H54" s="78">
        <f>LEN(A55)</f>
        <v>0</v>
      </c>
      <c r="I54" s="79" t="s">
        <v>413</v>
      </c>
      <c r="J54" s="375"/>
      <c r="K54" s="540" t="s">
        <v>731</v>
      </c>
    </row>
    <row r="55" spans="1:11" ht="30" customHeight="1" thickBot="1" x14ac:dyDescent="0.25">
      <c r="A55" s="591"/>
      <c r="B55" s="591"/>
      <c r="C55" s="591"/>
      <c r="D55" s="591"/>
      <c r="E55" s="591"/>
      <c r="F55" s="591"/>
      <c r="G55" s="591"/>
      <c r="H55" s="591"/>
      <c r="I55" s="591"/>
      <c r="J55" s="375"/>
      <c r="K55" s="540"/>
    </row>
    <row r="56" spans="1:11" ht="8.1" customHeight="1" thickBot="1" x14ac:dyDescent="0.25">
      <c r="A56" s="375"/>
      <c r="B56" s="375"/>
      <c r="C56" s="375"/>
      <c r="D56" s="375"/>
      <c r="E56" s="375"/>
      <c r="F56" s="375"/>
      <c r="G56" s="375"/>
      <c r="H56" s="375"/>
      <c r="I56" s="375"/>
      <c r="J56" s="375"/>
      <c r="K56" s="540"/>
    </row>
    <row r="57" spans="1:11" ht="20.100000000000001" customHeight="1" thickBot="1" x14ac:dyDescent="0.25">
      <c r="A57" s="76" t="s">
        <v>614</v>
      </c>
      <c r="B57" s="77"/>
      <c r="C57" s="77"/>
      <c r="D57" s="77"/>
      <c r="E57" s="77"/>
      <c r="F57" s="77"/>
      <c r="G57" s="77"/>
      <c r="H57" s="77"/>
      <c r="I57" s="85"/>
      <c r="J57" s="375"/>
      <c r="K57" s="540"/>
    </row>
    <row r="58" spans="1:11" s="87" customFormat="1" ht="15" customHeight="1" thickBot="1" x14ac:dyDescent="0.25">
      <c r="A58" s="81" t="s">
        <v>0</v>
      </c>
      <c r="B58" s="82"/>
      <c r="C58" s="82"/>
      <c r="D58" s="86"/>
      <c r="F58" s="81" t="s">
        <v>2</v>
      </c>
      <c r="G58" s="82"/>
      <c r="H58" s="82"/>
      <c r="I58" s="86"/>
      <c r="K58" s="540"/>
    </row>
    <row r="59" spans="1:11" ht="20.100000000000001" customHeight="1" thickBot="1" x14ac:dyDescent="0.25">
      <c r="A59" s="551"/>
      <c r="B59" s="552"/>
      <c r="C59" s="552"/>
      <c r="D59" s="553"/>
      <c r="E59" s="375"/>
      <c r="F59" s="551"/>
      <c r="G59" s="552"/>
      <c r="H59" s="552"/>
      <c r="I59" s="553"/>
      <c r="J59" s="375"/>
      <c r="K59" s="540"/>
    </row>
    <row r="60" spans="1:11" ht="15" customHeight="1" thickBot="1" x14ac:dyDescent="0.25">
      <c r="A60" s="81" t="s">
        <v>3</v>
      </c>
      <c r="B60" s="82"/>
      <c r="C60" s="82"/>
      <c r="D60" s="86"/>
      <c r="E60" s="375"/>
      <c r="F60" s="81" t="s">
        <v>1</v>
      </c>
      <c r="G60" s="82"/>
      <c r="H60" s="82"/>
      <c r="I60" s="86"/>
      <c r="J60" s="375"/>
      <c r="K60" s="540"/>
    </row>
    <row r="61" spans="1:11" ht="20.100000000000001" customHeight="1" thickBot="1" x14ac:dyDescent="0.25">
      <c r="A61" s="545"/>
      <c r="B61" s="545"/>
      <c r="C61" s="545"/>
      <c r="D61" s="545"/>
      <c r="E61" s="375"/>
      <c r="F61" s="563"/>
      <c r="G61" s="563"/>
      <c r="H61" s="563"/>
      <c r="I61" s="563"/>
      <c r="J61" s="375"/>
      <c r="K61" s="540"/>
    </row>
    <row r="62" spans="1:11" ht="15" customHeight="1" thickBot="1" x14ac:dyDescent="0.25">
      <c r="A62" s="81" t="s">
        <v>501</v>
      </c>
      <c r="B62" s="82"/>
      <c r="C62" s="82"/>
      <c r="D62" s="86"/>
      <c r="E62" s="375"/>
      <c r="F62" s="88" t="s">
        <v>201</v>
      </c>
      <c r="G62" s="89"/>
      <c r="H62" s="89"/>
      <c r="I62" s="90"/>
      <c r="J62" s="375"/>
      <c r="K62" s="540"/>
    </row>
    <row r="63" spans="1:11" ht="20.100000000000001" customHeight="1" thickBot="1" x14ac:dyDescent="0.25">
      <c r="A63" s="545"/>
      <c r="B63" s="545"/>
      <c r="C63" s="545"/>
      <c r="D63" s="545"/>
      <c r="E63" s="375"/>
      <c r="F63" s="545"/>
      <c r="G63" s="545"/>
      <c r="H63" s="545"/>
      <c r="I63" s="545"/>
      <c r="J63" s="375"/>
      <c r="K63" s="540"/>
    </row>
    <row r="64" spans="1:11" ht="8.1" hidden="1" customHeight="1" x14ac:dyDescent="0.2">
      <c r="A64" s="375"/>
      <c r="B64" s="375"/>
      <c r="C64" s="375"/>
      <c r="D64" s="375"/>
      <c r="E64" s="375"/>
      <c r="F64" s="375"/>
      <c r="G64" s="375"/>
      <c r="H64" s="375"/>
      <c r="I64" s="375"/>
      <c r="J64" s="375"/>
    </row>
    <row r="65" spans="1:11" ht="20.100000000000001" hidden="1" customHeight="1" x14ac:dyDescent="0.2">
      <c r="A65" s="76" t="s">
        <v>140</v>
      </c>
      <c r="B65" s="77"/>
      <c r="C65" s="77"/>
      <c r="D65" s="77"/>
      <c r="E65" s="77"/>
      <c r="F65" s="77"/>
      <c r="G65" s="77"/>
      <c r="H65" s="77"/>
      <c r="I65" s="85"/>
      <c r="J65" s="375"/>
    </row>
    <row r="66" spans="1:11" s="125" customFormat="1" ht="30" hidden="1" customHeight="1" thickBot="1" x14ac:dyDescent="0.25">
      <c r="A66" s="586" t="s">
        <v>506</v>
      </c>
      <c r="B66" s="587"/>
      <c r="C66" s="587"/>
      <c r="D66" s="587"/>
      <c r="E66" s="587"/>
      <c r="F66" s="587"/>
      <c r="G66" s="587"/>
      <c r="H66" s="93">
        <f>LEN(A67)</f>
        <v>0</v>
      </c>
      <c r="I66" s="94" t="s">
        <v>113</v>
      </c>
      <c r="J66" s="375"/>
      <c r="K66" s="406"/>
    </row>
    <row r="67" spans="1:11" s="95" customFormat="1" ht="129.94999999999999" hidden="1" customHeight="1" thickBot="1" x14ac:dyDescent="0.25">
      <c r="A67" s="593"/>
      <c r="B67" s="593"/>
      <c r="C67" s="593"/>
      <c r="D67" s="593"/>
      <c r="E67" s="593"/>
      <c r="F67" s="593"/>
      <c r="G67" s="593"/>
      <c r="H67" s="593"/>
      <c r="I67" s="593"/>
      <c r="K67" s="408" t="s">
        <v>580</v>
      </c>
    </row>
    <row r="68" spans="1:11" ht="8.1" hidden="1" customHeight="1" thickBot="1" x14ac:dyDescent="0.25">
      <c r="A68" s="375"/>
      <c r="B68" s="375"/>
      <c r="C68" s="375"/>
      <c r="D68" s="375"/>
      <c r="E68" s="375"/>
      <c r="F68" s="375"/>
      <c r="G68" s="375"/>
      <c r="H68" s="375"/>
      <c r="I68" s="375"/>
      <c r="J68" s="375"/>
    </row>
    <row r="69" spans="1:11" ht="20.100000000000001" hidden="1" customHeight="1" x14ac:dyDescent="0.2">
      <c r="A69" s="76" t="s">
        <v>478</v>
      </c>
      <c r="B69" s="77"/>
      <c r="C69" s="77"/>
      <c r="D69" s="77"/>
      <c r="E69" s="77"/>
      <c r="F69" s="77"/>
      <c r="G69" s="77"/>
      <c r="H69" s="77"/>
      <c r="I69" s="85"/>
      <c r="J69" s="375"/>
      <c r="K69" s="513" t="s">
        <v>505</v>
      </c>
    </row>
    <row r="70" spans="1:11" ht="20.100000000000001" hidden="1" customHeight="1" x14ac:dyDescent="0.2">
      <c r="A70" s="81" t="s">
        <v>12</v>
      </c>
      <c r="B70" s="82"/>
      <c r="C70" s="82"/>
      <c r="D70" s="86"/>
      <c r="E70" s="375"/>
      <c r="F70" s="564"/>
      <c r="G70" s="565"/>
      <c r="H70" s="565"/>
      <c r="I70" s="566"/>
      <c r="J70" s="375"/>
      <c r="K70" s="514"/>
    </row>
    <row r="71" spans="1:11" ht="20.100000000000001" hidden="1" customHeight="1" x14ac:dyDescent="0.2">
      <c r="A71" s="81" t="s">
        <v>13</v>
      </c>
      <c r="B71" s="82"/>
      <c r="C71" s="82"/>
      <c r="D71" s="86"/>
      <c r="E71" s="375"/>
      <c r="F71" s="580"/>
      <c r="G71" s="581"/>
      <c r="H71" s="581"/>
      <c r="I71" s="582"/>
      <c r="J71" s="375"/>
      <c r="K71" s="514"/>
    </row>
    <row r="72" spans="1:11" ht="20.100000000000001" hidden="1" customHeight="1" thickBot="1" x14ac:dyDescent="0.25">
      <c r="A72" s="81" t="s">
        <v>521</v>
      </c>
      <c r="B72" s="82"/>
      <c r="C72" s="82"/>
      <c r="D72" s="86"/>
      <c r="E72" s="375"/>
      <c r="F72" s="583"/>
      <c r="G72" s="584"/>
      <c r="H72" s="584"/>
      <c r="I72" s="585"/>
      <c r="J72" s="375"/>
      <c r="K72" s="515"/>
    </row>
    <row r="73" spans="1:11" ht="20.100000000000001" hidden="1" customHeight="1" x14ac:dyDescent="0.2">
      <c r="A73" s="81" t="s">
        <v>16</v>
      </c>
      <c r="B73" s="82"/>
      <c r="C73" s="82"/>
      <c r="D73" s="82"/>
      <c r="E73" s="82"/>
      <c r="F73" s="82"/>
      <c r="G73" s="82"/>
      <c r="H73" s="83">
        <f>LEN(A74)</f>
        <v>0</v>
      </c>
      <c r="I73" s="84" t="s">
        <v>113</v>
      </c>
      <c r="J73" s="375"/>
    </row>
    <row r="74" spans="1:11" ht="129.94999999999999" hidden="1" customHeight="1" x14ac:dyDescent="0.2">
      <c r="A74" s="593"/>
      <c r="B74" s="593"/>
      <c r="C74" s="593"/>
      <c r="D74" s="593"/>
      <c r="E74" s="593"/>
      <c r="F74" s="593"/>
      <c r="G74" s="593"/>
      <c r="H74" s="593"/>
      <c r="I74" s="593"/>
      <c r="J74" s="375"/>
    </row>
  </sheetData>
  <sheetProtection password="DCEA" sheet="1" objects="1" scenarios="1" selectLockedCells="1"/>
  <mergeCells count="57">
    <mergeCell ref="K69:K72"/>
    <mergeCell ref="K44:K52"/>
    <mergeCell ref="K54:K63"/>
    <mergeCell ref="A74:I74"/>
    <mergeCell ref="A59:D59"/>
    <mergeCell ref="F59:I59"/>
    <mergeCell ref="A61:D61"/>
    <mergeCell ref="F61:I61"/>
    <mergeCell ref="A63:D63"/>
    <mergeCell ref="F63:I63"/>
    <mergeCell ref="A66:G66"/>
    <mergeCell ref="A67:I67"/>
    <mergeCell ref="F70:I70"/>
    <mergeCell ref="F71:I71"/>
    <mergeCell ref="F72:I72"/>
    <mergeCell ref="F52:I52"/>
    <mergeCell ref="K3:K4"/>
    <mergeCell ref="K6:K11"/>
    <mergeCell ref="K23:K26"/>
    <mergeCell ref="K13:K21"/>
    <mergeCell ref="F32:I32"/>
    <mergeCell ref="F23:I23"/>
    <mergeCell ref="K31:K32"/>
    <mergeCell ref="A4:I4"/>
    <mergeCell ref="A7:D7"/>
    <mergeCell ref="F7:I7"/>
    <mergeCell ref="A11:D11"/>
    <mergeCell ref="F11:I11"/>
    <mergeCell ref="F19:I19"/>
    <mergeCell ref="A55:I55"/>
    <mergeCell ref="A37:I37"/>
    <mergeCell ref="A39:D39"/>
    <mergeCell ref="F39:I39"/>
    <mergeCell ref="A42:D42"/>
    <mergeCell ref="F42:I42"/>
    <mergeCell ref="B46:D46"/>
    <mergeCell ref="F46:H46"/>
    <mergeCell ref="A47:I47"/>
    <mergeCell ref="A49:D49"/>
    <mergeCell ref="F49:I49"/>
    <mergeCell ref="A52:D52"/>
    <mergeCell ref="B36:D36"/>
    <mergeCell ref="F36:H36"/>
    <mergeCell ref="A32:D32"/>
    <mergeCell ref="K34:K39"/>
    <mergeCell ref="A13:D13"/>
    <mergeCell ref="F13:I13"/>
    <mergeCell ref="A15:D15"/>
    <mergeCell ref="F15:I15"/>
    <mergeCell ref="A29:D29"/>
    <mergeCell ref="F29:I29"/>
    <mergeCell ref="F26:I26"/>
    <mergeCell ref="A21:D21"/>
    <mergeCell ref="F21:I21"/>
    <mergeCell ref="A23:D23"/>
    <mergeCell ref="A26:D26"/>
    <mergeCell ref="A19:D19"/>
  </mergeCells>
  <conditionalFormatting sqref="A4:I4 B36 F36">
    <cfRule type="notContainsBlanks" dxfId="794" priority="49">
      <formula>LEN(TRIM(A4))&gt;0</formula>
    </cfRule>
  </conditionalFormatting>
  <conditionalFormatting sqref="F26:I26">
    <cfRule type="notContainsBlanks" dxfId="793" priority="48">
      <formula>LEN(TRIM(F26))&gt;0</formula>
    </cfRule>
  </conditionalFormatting>
  <conditionalFormatting sqref="A36">
    <cfRule type="notContainsBlanks" dxfId="792" priority="46">
      <formula>LEN(TRIM(A36))&gt;0</formula>
    </cfRule>
  </conditionalFormatting>
  <conditionalFormatting sqref="I36">
    <cfRule type="notContainsBlanks" dxfId="791" priority="47">
      <formula>LEN(TRIM(I36))&gt;0</formula>
    </cfRule>
  </conditionalFormatting>
  <conditionalFormatting sqref="F40">
    <cfRule type="notContainsBlanks" dxfId="790" priority="45">
      <formula>LEN(TRIM(F40))&gt;0</formula>
    </cfRule>
  </conditionalFormatting>
  <conditionalFormatting sqref="A67:I67">
    <cfRule type="notContainsBlanks" dxfId="789" priority="44">
      <formula>LEN(TRIM(A67))&gt;0</formula>
    </cfRule>
  </conditionalFormatting>
  <conditionalFormatting sqref="F70">
    <cfRule type="notContainsBlanks" dxfId="788" priority="43">
      <formula>LEN(TRIM(F70))&gt;0</formula>
    </cfRule>
  </conditionalFormatting>
  <conditionalFormatting sqref="A26">
    <cfRule type="notContainsBlanks" dxfId="787" priority="39">
      <formula>LEN(TRIM(A26))&gt;0</formula>
    </cfRule>
  </conditionalFormatting>
  <conditionalFormatting sqref="A13">
    <cfRule type="notContainsBlanks" dxfId="786" priority="38">
      <formula>LEN(TRIM(A13))&gt;0</formula>
    </cfRule>
  </conditionalFormatting>
  <conditionalFormatting sqref="F42">
    <cfRule type="notContainsBlanks" dxfId="785" priority="42">
      <formula>LEN(TRIM(F42))&gt;0</formula>
    </cfRule>
  </conditionalFormatting>
  <conditionalFormatting sqref="A8">
    <cfRule type="notContainsBlanks" dxfId="784" priority="41">
      <formula>LEN(TRIM(A8))&gt;0</formula>
    </cfRule>
  </conditionalFormatting>
  <conditionalFormatting sqref="F7:F8">
    <cfRule type="notContainsBlanks" dxfId="783" priority="40">
      <formula>LEN(TRIM(F7))&gt;0</formula>
    </cfRule>
  </conditionalFormatting>
  <conditionalFormatting sqref="F15">
    <cfRule type="notContainsBlanks" dxfId="782" priority="37">
      <formula>LEN(TRIM(F15))&gt;0</formula>
    </cfRule>
  </conditionalFormatting>
  <conditionalFormatting sqref="F13">
    <cfRule type="notContainsBlanks" dxfId="781" priority="36">
      <formula>LEN(TRIM(F13))&gt;0</formula>
    </cfRule>
  </conditionalFormatting>
  <conditionalFormatting sqref="A15">
    <cfRule type="notContainsBlanks" dxfId="780" priority="35">
      <formula>LEN(TRIM(A15))&gt;0</formula>
    </cfRule>
  </conditionalFormatting>
  <conditionalFormatting sqref="A74:I74">
    <cfRule type="notContainsBlanks" dxfId="779" priority="34">
      <formula>LEN(TRIM(A74))&gt;0</formula>
    </cfRule>
  </conditionalFormatting>
  <conditionalFormatting sqref="A55:I55">
    <cfRule type="notContainsBlanks" dxfId="778" priority="33">
      <formula>LEN(TRIM(A55))&gt;0</formula>
    </cfRule>
  </conditionalFormatting>
  <conditionalFormatting sqref="A19">
    <cfRule type="notContainsBlanks" dxfId="777" priority="32">
      <formula>LEN(TRIM(A19))&gt;0</formula>
    </cfRule>
  </conditionalFormatting>
  <conditionalFormatting sqref="F19">
    <cfRule type="notContainsBlanks" dxfId="776" priority="31">
      <formula>LEN(TRIM(F19))&gt;0</formula>
    </cfRule>
  </conditionalFormatting>
  <conditionalFormatting sqref="A21">
    <cfRule type="notContainsBlanks" dxfId="775" priority="30">
      <formula>LEN(TRIM(A21))&gt;0</formula>
    </cfRule>
  </conditionalFormatting>
  <conditionalFormatting sqref="F23">
    <cfRule type="notContainsBlanks" dxfId="774" priority="29">
      <formula>LEN(TRIM(F23))&gt;0</formula>
    </cfRule>
  </conditionalFormatting>
  <conditionalFormatting sqref="A23">
    <cfRule type="notContainsBlanks" dxfId="773" priority="28">
      <formula>LEN(TRIM(A23))&gt;0</formula>
    </cfRule>
  </conditionalFormatting>
  <conditionalFormatting sqref="F39:I39">
    <cfRule type="notContainsBlanks" dxfId="772" priority="27">
      <formula>LEN(TRIM(F39))&gt;0</formula>
    </cfRule>
  </conditionalFormatting>
  <conditionalFormatting sqref="A42:D42">
    <cfRule type="notContainsBlanks" dxfId="771" priority="26">
      <formula>LEN(TRIM(A42))&gt;0</formula>
    </cfRule>
  </conditionalFormatting>
  <conditionalFormatting sqref="A39:D39">
    <cfRule type="notContainsBlanks" dxfId="770" priority="25">
      <formula>LEN(TRIM(A39))&gt;0</formula>
    </cfRule>
  </conditionalFormatting>
  <conditionalFormatting sqref="B46 F46">
    <cfRule type="notContainsBlanks" dxfId="769" priority="24">
      <formula>LEN(TRIM(B46))&gt;0</formula>
    </cfRule>
  </conditionalFormatting>
  <conditionalFormatting sqref="I46">
    <cfRule type="notContainsBlanks" dxfId="768" priority="23">
      <formula>LEN(TRIM(I46))&gt;0</formula>
    </cfRule>
  </conditionalFormatting>
  <conditionalFormatting sqref="F50">
    <cfRule type="notContainsBlanks" dxfId="767" priority="21">
      <formula>LEN(TRIM(F50))&gt;0</formula>
    </cfRule>
  </conditionalFormatting>
  <conditionalFormatting sqref="A46">
    <cfRule type="notContainsBlanks" dxfId="766" priority="22">
      <formula>LEN(TRIM(A46))&gt;0</formula>
    </cfRule>
  </conditionalFormatting>
  <conditionalFormatting sqref="F52">
    <cfRule type="notContainsBlanks" dxfId="765" priority="20">
      <formula>LEN(TRIM(F52))&gt;0</formula>
    </cfRule>
  </conditionalFormatting>
  <conditionalFormatting sqref="F49:I49">
    <cfRule type="notContainsBlanks" dxfId="764" priority="19">
      <formula>LEN(TRIM(F49))&gt;0</formula>
    </cfRule>
  </conditionalFormatting>
  <conditionalFormatting sqref="A52:D52">
    <cfRule type="notContainsBlanks" dxfId="763" priority="18">
      <formula>LEN(TRIM(A52))&gt;0</formula>
    </cfRule>
  </conditionalFormatting>
  <conditionalFormatting sqref="A49:D49">
    <cfRule type="notContainsBlanks" dxfId="762" priority="17">
      <formula>LEN(TRIM(A49))&gt;0</formula>
    </cfRule>
  </conditionalFormatting>
  <conditionalFormatting sqref="A61">
    <cfRule type="notContainsBlanks" dxfId="761" priority="16">
      <formula>LEN(TRIM(A61))&gt;0</formula>
    </cfRule>
  </conditionalFormatting>
  <conditionalFormatting sqref="F63">
    <cfRule type="notContainsBlanks" dxfId="760" priority="15">
      <formula>LEN(TRIM(F63))&gt;0</formula>
    </cfRule>
  </conditionalFormatting>
  <conditionalFormatting sqref="F61">
    <cfRule type="notContainsBlanks" dxfId="759" priority="14">
      <formula>LEN(TRIM(F61))&gt;0</formula>
    </cfRule>
  </conditionalFormatting>
  <conditionalFormatting sqref="A63">
    <cfRule type="notContainsBlanks" dxfId="758" priority="13">
      <formula>LEN(TRIM(A63))&gt;0</formula>
    </cfRule>
  </conditionalFormatting>
  <conditionalFormatting sqref="F71">
    <cfRule type="notContainsBlanks" dxfId="757" priority="12">
      <formula>LEN(TRIM(F71))&gt;0</formula>
    </cfRule>
  </conditionalFormatting>
  <conditionalFormatting sqref="F72:I72">
    <cfRule type="notContainsBlanks" dxfId="756" priority="11">
      <formula>LEN(TRIM(F72))&gt;0</formula>
    </cfRule>
  </conditionalFormatting>
  <conditionalFormatting sqref="F21">
    <cfRule type="notContainsBlanks" dxfId="755" priority="10">
      <formula>LEN(TRIM(F21))&gt;0</formula>
    </cfRule>
  </conditionalFormatting>
  <conditionalFormatting sqref="A29">
    <cfRule type="notContainsBlanks" dxfId="754" priority="9">
      <formula>LEN(TRIM(A29))&gt;0</formula>
    </cfRule>
  </conditionalFormatting>
  <conditionalFormatting sqref="A11">
    <cfRule type="notContainsBlanks" dxfId="753" priority="8">
      <formula>LEN(TRIM(A11))&gt;0</formula>
    </cfRule>
  </conditionalFormatting>
  <conditionalFormatting sqref="A7">
    <cfRule type="notContainsBlanks" dxfId="752" priority="7">
      <formula>LEN(TRIM(A7))&gt;0</formula>
    </cfRule>
  </conditionalFormatting>
  <conditionalFormatting sqref="F29:I29">
    <cfRule type="notContainsBlanks" dxfId="751" priority="6">
      <formula>LEN(TRIM(F29))&gt;0</formula>
    </cfRule>
  </conditionalFormatting>
  <conditionalFormatting sqref="F32:I32">
    <cfRule type="notContainsBlanks" dxfId="750" priority="5">
      <formula>LEN(TRIM(F32))&gt;0</formula>
    </cfRule>
  </conditionalFormatting>
  <conditionalFormatting sqref="F59">
    <cfRule type="notContainsBlanks" dxfId="749" priority="4">
      <formula>LEN(TRIM(F59))&gt;0</formula>
    </cfRule>
  </conditionalFormatting>
  <conditionalFormatting sqref="A59">
    <cfRule type="notContainsBlanks" dxfId="748" priority="3">
      <formula>LEN(TRIM(A59))&gt;0</formula>
    </cfRule>
  </conditionalFormatting>
  <conditionalFormatting sqref="F11">
    <cfRule type="notContainsBlanks" dxfId="747" priority="2">
      <formula>LEN(TRIM(F11))&gt;0</formula>
    </cfRule>
  </conditionalFormatting>
  <conditionalFormatting sqref="A32">
    <cfRule type="notContainsBlanks" dxfId="746" priority="1">
      <formula>LEN(TRIM(A32))&gt;0</formula>
    </cfRule>
  </conditionalFormatting>
  <dataValidations count="12">
    <dataValidation operator="lessThanOrEqual" allowBlank="1" showInputMessage="1" showErrorMessage="1" sqref="F7:I7"/>
    <dataValidation allowBlank="1" errorTitle="County" error="Please choose from the drop down menu." promptTitle="County" prompt="Please choose the county where your organization is registered." sqref="E59:E63 E19:E23 E11:E15"/>
    <dataValidation type="list" allowBlank="1" showInputMessage="1" showErrorMessage="1" errorTitle="Roll down" error="Please choose from the drop down menu." sqref="A11:D11 A19:D19 A59:D59">
      <formula1>States</formula1>
    </dataValidation>
    <dataValidation type="list" allowBlank="1" showErrorMessage="1" errorTitle="Roll down" error="Please choose from the drop down menu." sqref="F19:I19 F59:I59">
      <formula1>INDIRECT(A19)</formula1>
    </dataValidation>
    <dataValidation allowBlank="1" sqref="E32"/>
    <dataValidation type="list" allowBlank="1" showInputMessage="1" showErrorMessage="1" sqref="F29:I29">
      <formula1>Legal</formula1>
    </dataValidation>
    <dataValidation type="list" allowBlank="1" showInputMessage="1" showErrorMessage="1" sqref="F32:I32">
      <formula1>INDIRECT(IF(A11="Hungary","HUN", IF(A11="Slovakia", "SLK", "")))</formula1>
    </dataValidation>
    <dataValidation type="textLength" operator="lessThanOrEqual" allowBlank="1" showInputMessage="1" showErrorMessage="1" errorTitle="Character limit!" error="Please see character limit in the right up corner." sqref="A67:I67 A74:I74">
      <formula1>1000</formula1>
    </dataValidation>
    <dataValidation type="textLength" operator="lessThanOrEqual" allowBlank="1" showInputMessage="1" showErrorMessage="1" errorTitle="Character limit!" error="Please type no more than 150 characters." sqref="A4:I4 A55:I55">
      <formula1>150</formula1>
    </dataValidation>
    <dataValidation type="textLength" operator="lessThanOrEqual" allowBlank="1" showInputMessage="1" showErrorMessage="1" errorTitle="Character limit!" error="Please type no more than 10 characters." sqref="A7:D7">
      <formula1>10</formula1>
    </dataValidation>
    <dataValidation type="list" allowBlank="1" errorTitle="Roll down" error="Please choose from the drop down menu." sqref="F11:I11">
      <formula1>INDIRECT(A11)</formula1>
    </dataValidation>
    <dataValidation type="list" allowBlank="1" showInputMessage="1" showErrorMessage="1" sqref="F26:I26">
      <formula1>Type</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43"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
    <pageSetUpPr fitToPage="1"/>
  </sheetPr>
  <dimension ref="A1:K74"/>
  <sheetViews>
    <sheetView showGridLines="0" zoomScale="115" zoomScaleNormal="115" zoomScaleSheetLayoutView="100" workbookViewId="0">
      <selection activeCell="A4" sqref="A4:I4"/>
    </sheetView>
  </sheetViews>
  <sheetFormatPr defaultRowHeight="14.25" x14ac:dyDescent="0.2"/>
  <cols>
    <col min="1" max="4" width="9.625" style="74" customWidth="1"/>
    <col min="5" max="5" width="1.625" style="74" customWidth="1"/>
    <col min="6" max="9" width="9.625" style="74" customWidth="1"/>
    <col min="10" max="10" width="1.625" style="74" customWidth="1"/>
    <col min="11" max="11" width="35.625" style="406" customWidth="1"/>
    <col min="12" max="16384" width="9" style="74"/>
  </cols>
  <sheetData>
    <row r="1" spans="1:11" s="412" customFormat="1" ht="27" customHeight="1" thickBot="1" x14ac:dyDescent="0.25">
      <c r="A1" s="410" t="s">
        <v>621</v>
      </c>
      <c r="B1" s="410"/>
      <c r="C1" s="410"/>
      <c r="D1" s="410"/>
      <c r="E1" s="410"/>
      <c r="F1" s="410"/>
      <c r="G1" s="410"/>
      <c r="H1" s="410"/>
      <c r="I1" s="411" t="str">
        <f>'Hidden data'!B120</f>
        <v xml:space="preserve">B4 - </v>
      </c>
      <c r="K1" s="179" t="s">
        <v>522</v>
      </c>
    </row>
    <row r="2" spans="1:11" ht="8.1" customHeight="1" thickBot="1" x14ac:dyDescent="0.25">
      <c r="A2" s="75"/>
      <c r="B2" s="75"/>
      <c r="C2" s="75"/>
      <c r="D2" s="75"/>
      <c r="E2" s="75"/>
      <c r="F2" s="75"/>
      <c r="G2" s="75"/>
      <c r="H2" s="75"/>
      <c r="I2" s="75"/>
    </row>
    <row r="3" spans="1:11" ht="20.100000000000001" customHeight="1" thickBot="1" x14ac:dyDescent="0.25">
      <c r="A3" s="76" t="s">
        <v>581</v>
      </c>
      <c r="B3" s="77"/>
      <c r="C3" s="77"/>
      <c r="D3" s="77"/>
      <c r="E3" s="77"/>
      <c r="F3" s="77"/>
      <c r="G3" s="77"/>
      <c r="H3" s="78">
        <f>LEN(A4)</f>
        <v>0</v>
      </c>
      <c r="I3" s="79" t="s">
        <v>413</v>
      </c>
      <c r="J3" s="375"/>
      <c r="K3" s="562" t="s">
        <v>476</v>
      </c>
    </row>
    <row r="4" spans="1:11" ht="39.75" customHeight="1" thickBot="1" x14ac:dyDescent="0.25">
      <c r="A4" s="567"/>
      <c r="B4" s="568"/>
      <c r="C4" s="568"/>
      <c r="D4" s="568"/>
      <c r="E4" s="568"/>
      <c r="F4" s="568"/>
      <c r="G4" s="568"/>
      <c r="H4" s="568"/>
      <c r="I4" s="569"/>
      <c r="J4" s="375"/>
      <c r="K4" s="562"/>
    </row>
    <row r="5" spans="1:11" ht="8.1" customHeight="1" thickBot="1" x14ac:dyDescent="0.25">
      <c r="A5" s="143"/>
      <c r="B5" s="143"/>
      <c r="C5" s="143"/>
      <c r="D5" s="143"/>
      <c r="E5" s="375"/>
      <c r="F5" s="80"/>
      <c r="G5" s="80"/>
      <c r="H5" s="80"/>
      <c r="I5" s="80"/>
      <c r="J5" s="375"/>
    </row>
    <row r="6" spans="1:11" ht="15" customHeight="1" thickBot="1" x14ac:dyDescent="0.25">
      <c r="A6" s="152" t="s">
        <v>185</v>
      </c>
      <c r="B6" s="153"/>
      <c r="C6" s="154">
        <f>LEN(A7)</f>
        <v>0</v>
      </c>
      <c r="D6" s="155" t="s">
        <v>414</v>
      </c>
      <c r="E6" s="375"/>
      <c r="F6" s="81" t="s">
        <v>150</v>
      </c>
      <c r="G6" s="82"/>
      <c r="H6" s="83"/>
      <c r="I6" s="84"/>
      <c r="J6" s="375"/>
      <c r="K6" s="562" t="s">
        <v>579</v>
      </c>
    </row>
    <row r="7" spans="1:11" ht="19.5" customHeight="1" thickBot="1" x14ac:dyDescent="0.25">
      <c r="A7" s="570"/>
      <c r="B7" s="571"/>
      <c r="C7" s="571"/>
      <c r="D7" s="572"/>
      <c r="E7" s="375"/>
      <c r="F7" s="545"/>
      <c r="G7" s="545"/>
      <c r="H7" s="545"/>
      <c r="I7" s="545"/>
      <c r="J7" s="375"/>
      <c r="K7" s="562"/>
    </row>
    <row r="8" spans="1:11" ht="8.1" customHeight="1" thickBot="1" x14ac:dyDescent="0.25">
      <c r="A8" s="375"/>
      <c r="B8" s="375"/>
      <c r="C8" s="375"/>
      <c r="D8" s="375"/>
      <c r="E8" s="375"/>
      <c r="F8" s="375"/>
      <c r="G8" s="375"/>
      <c r="H8" s="375"/>
      <c r="I8" s="375"/>
      <c r="J8" s="375"/>
      <c r="K8" s="562"/>
    </row>
    <row r="9" spans="1:11" ht="20.100000000000001" customHeight="1" thickBot="1" x14ac:dyDescent="0.25">
      <c r="A9" s="144" t="s">
        <v>155</v>
      </c>
      <c r="B9" s="145"/>
      <c r="C9" s="145"/>
      <c r="D9" s="145"/>
      <c r="E9" s="77"/>
      <c r="F9" s="145"/>
      <c r="G9" s="145"/>
      <c r="H9" s="145"/>
      <c r="I9" s="149"/>
      <c r="J9" s="375"/>
      <c r="K9" s="562"/>
    </row>
    <row r="10" spans="1:11" s="87" customFormat="1" ht="15" customHeight="1" thickBot="1" x14ac:dyDescent="0.25">
      <c r="A10" s="152" t="s">
        <v>0</v>
      </c>
      <c r="B10" s="153"/>
      <c r="C10" s="153"/>
      <c r="D10" s="156"/>
      <c r="F10" s="152" t="s">
        <v>2</v>
      </c>
      <c r="G10" s="153"/>
      <c r="H10" s="153"/>
      <c r="I10" s="156"/>
      <c r="K10" s="562"/>
    </row>
    <row r="11" spans="1:11" ht="20.100000000000001" customHeight="1" thickBot="1" x14ac:dyDescent="0.25">
      <c r="A11" s="551"/>
      <c r="B11" s="552"/>
      <c r="C11" s="552"/>
      <c r="D11" s="553"/>
      <c r="E11" s="375"/>
      <c r="F11" s="551"/>
      <c r="G11" s="552"/>
      <c r="H11" s="552"/>
      <c r="I11" s="553"/>
      <c r="J11" s="375"/>
      <c r="K11" s="562"/>
    </row>
    <row r="12" spans="1:11" ht="15" customHeight="1" thickBot="1" x14ac:dyDescent="0.25">
      <c r="A12" s="146" t="s">
        <v>3</v>
      </c>
      <c r="B12" s="147"/>
      <c r="C12" s="147"/>
      <c r="D12" s="148"/>
      <c r="E12" s="375"/>
      <c r="F12" s="146" t="s">
        <v>1</v>
      </c>
      <c r="G12" s="147"/>
      <c r="H12" s="147"/>
      <c r="I12" s="148"/>
      <c r="J12" s="375"/>
    </row>
    <row r="13" spans="1:11" ht="20.100000000000001" customHeight="1" thickBot="1" x14ac:dyDescent="0.25">
      <c r="A13" s="545"/>
      <c r="B13" s="545"/>
      <c r="C13" s="545"/>
      <c r="D13" s="545"/>
      <c r="E13" s="375"/>
      <c r="F13" s="563"/>
      <c r="G13" s="563"/>
      <c r="H13" s="563"/>
      <c r="I13" s="563"/>
      <c r="J13" s="375"/>
      <c r="K13" s="540" t="s">
        <v>613</v>
      </c>
    </row>
    <row r="14" spans="1:11" ht="15" customHeight="1" thickBot="1" x14ac:dyDescent="0.25">
      <c r="A14" s="81" t="s">
        <v>501</v>
      </c>
      <c r="B14" s="82"/>
      <c r="C14" s="82"/>
      <c r="D14" s="86"/>
      <c r="E14" s="375"/>
      <c r="F14" s="88" t="s">
        <v>201</v>
      </c>
      <c r="G14" s="89"/>
      <c r="H14" s="89"/>
      <c r="I14" s="90"/>
      <c r="J14" s="375"/>
      <c r="K14" s="540"/>
    </row>
    <row r="15" spans="1:11" ht="20.100000000000001" customHeight="1" thickBot="1" x14ac:dyDescent="0.25">
      <c r="A15" s="545"/>
      <c r="B15" s="545"/>
      <c r="C15" s="545"/>
      <c r="D15" s="545"/>
      <c r="E15" s="375"/>
      <c r="F15" s="545"/>
      <c r="G15" s="545"/>
      <c r="H15" s="545"/>
      <c r="I15" s="545"/>
      <c r="J15" s="375"/>
      <c r="K15" s="540"/>
    </row>
    <row r="16" spans="1:11" ht="8.1" customHeight="1" thickBot="1" x14ac:dyDescent="0.25">
      <c r="A16" s="80"/>
      <c r="B16" s="80"/>
      <c r="C16" s="80"/>
      <c r="D16" s="80"/>
      <c r="E16" s="375"/>
      <c r="F16" s="80"/>
      <c r="G16" s="80"/>
      <c r="H16" s="80"/>
      <c r="I16" s="80"/>
      <c r="J16" s="375"/>
      <c r="K16" s="540"/>
    </row>
    <row r="17" spans="1:11" ht="20.100000000000001" customHeight="1" thickBot="1" x14ac:dyDescent="0.25">
      <c r="A17" s="76" t="s">
        <v>441</v>
      </c>
      <c r="B17" s="77"/>
      <c r="C17" s="77"/>
      <c r="D17" s="77"/>
      <c r="E17" s="77"/>
      <c r="F17" s="77"/>
      <c r="G17" s="77"/>
      <c r="H17" s="77"/>
      <c r="I17" s="85"/>
      <c r="J17" s="375"/>
      <c r="K17" s="540"/>
    </row>
    <row r="18" spans="1:11" s="87" customFormat="1" ht="15" customHeight="1" thickBot="1" x14ac:dyDescent="0.25">
      <c r="A18" s="81" t="s">
        <v>0</v>
      </c>
      <c r="B18" s="82"/>
      <c r="C18" s="82"/>
      <c r="D18" s="86"/>
      <c r="F18" s="81" t="s">
        <v>2</v>
      </c>
      <c r="G18" s="82"/>
      <c r="H18" s="82"/>
      <c r="I18" s="86"/>
      <c r="K18" s="540"/>
    </row>
    <row r="19" spans="1:11" ht="19.5" customHeight="1" thickBot="1" x14ac:dyDescent="0.25">
      <c r="A19" s="573"/>
      <c r="B19" s="573"/>
      <c r="C19" s="573"/>
      <c r="D19" s="573"/>
      <c r="E19" s="375"/>
      <c r="F19" s="573"/>
      <c r="G19" s="573"/>
      <c r="H19" s="573"/>
      <c r="I19" s="573"/>
      <c r="J19" s="375"/>
      <c r="K19" s="540"/>
    </row>
    <row r="20" spans="1:11" ht="15" customHeight="1" thickBot="1" x14ac:dyDescent="0.25">
      <c r="A20" s="81" t="s">
        <v>3</v>
      </c>
      <c r="B20" s="82"/>
      <c r="C20" s="82"/>
      <c r="D20" s="86"/>
      <c r="E20" s="375"/>
      <c r="F20" s="81" t="s">
        <v>1</v>
      </c>
      <c r="G20" s="82"/>
      <c r="H20" s="82"/>
      <c r="I20" s="86"/>
      <c r="J20" s="375"/>
      <c r="K20" s="540"/>
    </row>
    <row r="21" spans="1:11" ht="19.5" customHeight="1" thickBot="1" x14ac:dyDescent="0.25">
      <c r="A21" s="545"/>
      <c r="B21" s="545"/>
      <c r="C21" s="545"/>
      <c r="D21" s="545"/>
      <c r="E21" s="375"/>
      <c r="F21" s="563"/>
      <c r="G21" s="563"/>
      <c r="H21" s="563"/>
      <c r="I21" s="563"/>
      <c r="J21" s="375"/>
      <c r="K21" s="540"/>
    </row>
    <row r="22" spans="1:11" ht="15" customHeight="1" thickBot="1" x14ac:dyDescent="0.25">
      <c r="A22" s="81" t="s">
        <v>501</v>
      </c>
      <c r="B22" s="82"/>
      <c r="C22" s="82"/>
      <c r="D22" s="86"/>
      <c r="E22" s="375"/>
      <c r="F22" s="88" t="s">
        <v>201</v>
      </c>
      <c r="G22" s="89"/>
      <c r="H22" s="89"/>
      <c r="I22" s="90"/>
      <c r="J22" s="375"/>
    </row>
    <row r="23" spans="1:11" ht="20.100000000000001" customHeight="1" thickBot="1" x14ac:dyDescent="0.25">
      <c r="A23" s="545"/>
      <c r="B23" s="545"/>
      <c r="C23" s="545"/>
      <c r="D23" s="545"/>
      <c r="E23" s="375"/>
      <c r="F23" s="545"/>
      <c r="G23" s="545"/>
      <c r="H23" s="545"/>
      <c r="I23" s="545"/>
      <c r="J23" s="375"/>
      <c r="K23" s="540" t="s">
        <v>583</v>
      </c>
    </row>
    <row r="24" spans="1:11" ht="8.1" customHeight="1" thickBot="1" x14ac:dyDescent="0.25">
      <c r="A24" s="375"/>
      <c r="B24" s="375"/>
      <c r="C24" s="375"/>
      <c r="D24" s="375"/>
      <c r="E24" s="375"/>
      <c r="F24" s="375"/>
      <c r="G24" s="375"/>
      <c r="H24" s="375"/>
      <c r="I24" s="375"/>
      <c r="J24" s="375"/>
      <c r="K24" s="540"/>
    </row>
    <row r="25" spans="1:11" ht="20.100000000000001" customHeight="1" thickBot="1" x14ac:dyDescent="0.25">
      <c r="A25" s="76" t="s">
        <v>4</v>
      </c>
      <c r="B25" s="77"/>
      <c r="C25" s="77"/>
      <c r="D25" s="85"/>
      <c r="E25" s="375"/>
      <c r="F25" s="144" t="s">
        <v>31</v>
      </c>
      <c r="G25" s="145"/>
      <c r="H25" s="145"/>
      <c r="I25" s="149"/>
      <c r="J25" s="375"/>
      <c r="K25" s="540"/>
    </row>
    <row r="26" spans="1:11" ht="30" customHeight="1" thickBot="1" x14ac:dyDescent="0.25">
      <c r="A26" s="563"/>
      <c r="B26" s="563"/>
      <c r="C26" s="563"/>
      <c r="D26" s="563"/>
      <c r="E26" s="375"/>
      <c r="F26" s="551"/>
      <c r="G26" s="552"/>
      <c r="H26" s="552"/>
      <c r="I26" s="553"/>
      <c r="J26" s="375"/>
      <c r="K26" s="540"/>
    </row>
    <row r="27" spans="1:11" ht="8.1" customHeight="1" thickBot="1" x14ac:dyDescent="0.25">
      <c r="A27" s="375"/>
      <c r="B27" s="375"/>
      <c r="C27" s="375"/>
      <c r="D27" s="375"/>
      <c r="E27" s="375"/>
      <c r="F27" s="375"/>
      <c r="G27" s="375"/>
      <c r="H27" s="375"/>
      <c r="I27" s="375"/>
      <c r="J27" s="375"/>
      <c r="K27" s="407"/>
    </row>
    <row r="28" spans="1:11" ht="20.100000000000001" customHeight="1" thickBot="1" x14ac:dyDescent="0.25">
      <c r="A28" s="76" t="s">
        <v>5</v>
      </c>
      <c r="B28" s="77"/>
      <c r="C28" s="77"/>
      <c r="D28" s="85"/>
      <c r="E28" s="375"/>
      <c r="F28" s="144" t="s">
        <v>32</v>
      </c>
      <c r="G28" s="145"/>
      <c r="H28" s="145"/>
      <c r="I28" s="149"/>
      <c r="J28" s="375"/>
      <c r="K28" s="540" t="s">
        <v>582</v>
      </c>
    </row>
    <row r="29" spans="1:11" ht="30" customHeight="1" thickBot="1" x14ac:dyDescent="0.25">
      <c r="A29" s="563"/>
      <c r="B29" s="563"/>
      <c r="C29" s="563"/>
      <c r="D29" s="563"/>
      <c r="E29" s="375"/>
      <c r="F29" s="574"/>
      <c r="G29" s="575"/>
      <c r="H29" s="575"/>
      <c r="I29" s="576"/>
      <c r="J29" s="375"/>
      <c r="K29" s="540"/>
    </row>
    <row r="30" spans="1:11" ht="8.1" customHeight="1" thickBot="1" x14ac:dyDescent="0.25">
      <c r="A30" s="91"/>
      <c r="B30" s="91"/>
      <c r="C30" s="91"/>
      <c r="D30" s="91"/>
      <c r="E30" s="91"/>
      <c r="F30" s="91"/>
      <c r="G30" s="91"/>
      <c r="H30" s="91"/>
      <c r="I30" s="91"/>
      <c r="J30" s="375"/>
      <c r="K30" s="540"/>
    </row>
    <row r="31" spans="1:11" ht="20.100000000000001" customHeight="1" thickBot="1" x14ac:dyDescent="0.25">
      <c r="A31" s="375"/>
      <c r="B31" s="375"/>
      <c r="C31" s="375"/>
      <c r="D31" s="375"/>
      <c r="E31" s="91"/>
      <c r="F31" s="144" t="s">
        <v>57</v>
      </c>
      <c r="G31" s="145"/>
      <c r="H31" s="145"/>
      <c r="I31" s="149"/>
      <c r="J31" s="375"/>
      <c r="K31" s="540"/>
    </row>
    <row r="32" spans="1:11" ht="30" customHeight="1" thickBot="1" x14ac:dyDescent="0.25">
      <c r="A32" s="375"/>
      <c r="B32" s="375"/>
      <c r="C32" s="375"/>
      <c r="D32" s="375"/>
      <c r="E32" s="91"/>
      <c r="F32" s="588"/>
      <c r="G32" s="589"/>
      <c r="H32" s="589"/>
      <c r="I32" s="590"/>
      <c r="J32" s="375"/>
      <c r="K32" s="540"/>
    </row>
    <row r="33" spans="1:11" ht="8.1" customHeight="1" thickBot="1" x14ac:dyDescent="0.25">
      <c r="A33" s="375"/>
      <c r="B33" s="375"/>
      <c r="C33" s="375"/>
      <c r="D33" s="375"/>
      <c r="E33" s="375"/>
      <c r="F33" s="375"/>
      <c r="G33" s="375"/>
      <c r="H33" s="375"/>
      <c r="I33" s="375"/>
      <c r="J33" s="375"/>
      <c r="K33" s="407"/>
    </row>
    <row r="34" spans="1:11" ht="20.100000000000001" customHeight="1" x14ac:dyDescent="0.2">
      <c r="A34" s="76" t="s">
        <v>502</v>
      </c>
      <c r="B34" s="77"/>
      <c r="C34" s="77"/>
      <c r="D34" s="77"/>
      <c r="E34" s="77"/>
      <c r="F34" s="77"/>
      <c r="G34" s="77"/>
      <c r="H34" s="77"/>
      <c r="I34" s="85"/>
      <c r="J34" s="375"/>
      <c r="K34" s="513" t="s">
        <v>500</v>
      </c>
    </row>
    <row r="35" spans="1:11" ht="15" customHeight="1" x14ac:dyDescent="0.2">
      <c r="A35" s="357" t="s">
        <v>149</v>
      </c>
      <c r="B35" s="81" t="s">
        <v>6</v>
      </c>
      <c r="C35" s="82"/>
      <c r="D35" s="86"/>
      <c r="E35" s="375"/>
      <c r="F35" s="81" t="s">
        <v>7</v>
      </c>
      <c r="G35" s="82"/>
      <c r="H35" s="86"/>
      <c r="I35" s="357" t="s">
        <v>148</v>
      </c>
      <c r="J35" s="375"/>
      <c r="K35" s="514"/>
    </row>
    <row r="36" spans="1:11" ht="20.100000000000001" customHeight="1" x14ac:dyDescent="0.2">
      <c r="A36" s="376"/>
      <c r="B36" s="564"/>
      <c r="C36" s="565"/>
      <c r="D36" s="566"/>
      <c r="E36" s="375"/>
      <c r="F36" s="563"/>
      <c r="G36" s="563"/>
      <c r="H36" s="563"/>
      <c r="I36" s="376"/>
      <c r="J36" s="375"/>
      <c r="K36" s="514"/>
    </row>
    <row r="37" spans="1:11" ht="8.1" customHeight="1" x14ac:dyDescent="0.2">
      <c r="A37" s="519"/>
      <c r="B37" s="519"/>
      <c r="C37" s="519"/>
      <c r="D37" s="519"/>
      <c r="E37" s="519"/>
      <c r="F37" s="519"/>
      <c r="G37" s="519"/>
      <c r="H37" s="519"/>
      <c r="I37" s="519"/>
      <c r="J37" s="375"/>
      <c r="K37" s="514"/>
    </row>
    <row r="38" spans="1:11" s="91" customFormat="1" ht="15" customHeight="1" x14ac:dyDescent="0.2">
      <c r="A38" s="81" t="s">
        <v>147</v>
      </c>
      <c r="B38" s="82"/>
      <c r="C38" s="82"/>
      <c r="D38" s="86"/>
      <c r="F38" s="81" t="s">
        <v>9</v>
      </c>
      <c r="G38" s="82"/>
      <c r="H38" s="82"/>
      <c r="I38" s="86"/>
      <c r="K38" s="514"/>
    </row>
    <row r="39" spans="1:11" ht="20.100000000000001" customHeight="1" x14ac:dyDescent="0.2">
      <c r="A39" s="545"/>
      <c r="B39" s="545"/>
      <c r="C39" s="545"/>
      <c r="D39" s="545"/>
      <c r="E39" s="375"/>
      <c r="F39" s="563"/>
      <c r="G39" s="563"/>
      <c r="H39" s="563"/>
      <c r="I39" s="563"/>
      <c r="J39" s="375"/>
      <c r="K39" s="514"/>
    </row>
    <row r="40" spans="1:11" ht="8.1" customHeight="1" x14ac:dyDescent="0.2">
      <c r="A40" s="375"/>
      <c r="B40" s="375"/>
      <c r="C40" s="375"/>
      <c r="D40" s="375"/>
      <c r="E40" s="375"/>
      <c r="F40" s="375"/>
      <c r="G40" s="375"/>
      <c r="H40" s="375"/>
      <c r="I40" s="375"/>
      <c r="J40" s="375"/>
      <c r="K40" s="514"/>
    </row>
    <row r="41" spans="1:11" ht="15" customHeight="1" thickBot="1" x14ac:dyDescent="0.25">
      <c r="A41" s="81" t="s">
        <v>10</v>
      </c>
      <c r="B41" s="82"/>
      <c r="C41" s="82"/>
      <c r="D41" s="86"/>
      <c r="E41" s="375"/>
      <c r="F41" s="81" t="s">
        <v>11</v>
      </c>
      <c r="G41" s="82"/>
      <c r="H41" s="82"/>
      <c r="I41" s="86"/>
      <c r="J41" s="375"/>
      <c r="K41" s="515"/>
    </row>
    <row r="42" spans="1:11" ht="20.100000000000001" customHeight="1" x14ac:dyDescent="0.2">
      <c r="A42" s="563"/>
      <c r="B42" s="563"/>
      <c r="C42" s="563"/>
      <c r="D42" s="563"/>
      <c r="E42" s="375"/>
      <c r="F42" s="592"/>
      <c r="G42" s="563"/>
      <c r="H42" s="563"/>
      <c r="I42" s="563"/>
      <c r="J42" s="375"/>
    </row>
    <row r="43" spans="1:11" ht="8.1" customHeight="1" thickBot="1" x14ac:dyDescent="0.25">
      <c r="A43" s="375"/>
      <c r="B43" s="375"/>
      <c r="C43" s="375"/>
      <c r="D43" s="375"/>
      <c r="E43" s="375"/>
      <c r="F43" s="375"/>
      <c r="G43" s="375"/>
      <c r="H43" s="375"/>
      <c r="I43" s="375"/>
      <c r="J43" s="375"/>
    </row>
    <row r="44" spans="1:11" ht="20.100000000000001" customHeight="1" thickBot="1" x14ac:dyDescent="0.25">
      <c r="A44" s="76" t="s">
        <v>8</v>
      </c>
      <c r="B44" s="77"/>
      <c r="C44" s="77"/>
      <c r="D44" s="77"/>
      <c r="E44" s="77"/>
      <c r="F44" s="77"/>
      <c r="G44" s="77"/>
      <c r="H44" s="77"/>
      <c r="I44" s="85"/>
      <c r="J44" s="375"/>
      <c r="K44" s="540" t="s">
        <v>657</v>
      </c>
    </row>
    <row r="45" spans="1:11" ht="15" customHeight="1" thickBot="1" x14ac:dyDescent="0.25">
      <c r="A45" s="357" t="s">
        <v>149</v>
      </c>
      <c r="B45" s="81" t="s">
        <v>6</v>
      </c>
      <c r="C45" s="82"/>
      <c r="D45" s="86"/>
      <c r="E45" s="375"/>
      <c r="F45" s="81" t="s">
        <v>7</v>
      </c>
      <c r="G45" s="82"/>
      <c r="H45" s="86"/>
      <c r="I45" s="357" t="s">
        <v>148</v>
      </c>
      <c r="J45" s="375"/>
      <c r="K45" s="540"/>
    </row>
    <row r="46" spans="1:11" ht="20.100000000000001" customHeight="1" thickBot="1" x14ac:dyDescent="0.25">
      <c r="A46" s="376"/>
      <c r="B46" s="564"/>
      <c r="C46" s="565"/>
      <c r="D46" s="566"/>
      <c r="E46" s="375"/>
      <c r="F46" s="563"/>
      <c r="G46" s="563"/>
      <c r="H46" s="563"/>
      <c r="I46" s="376"/>
      <c r="J46" s="375"/>
      <c r="K46" s="540"/>
    </row>
    <row r="47" spans="1:11" ht="8.1" customHeight="1" thickBot="1" x14ac:dyDescent="0.25">
      <c r="A47" s="519"/>
      <c r="B47" s="519"/>
      <c r="C47" s="519"/>
      <c r="D47" s="519"/>
      <c r="E47" s="519"/>
      <c r="F47" s="519"/>
      <c r="G47" s="519"/>
      <c r="H47" s="519"/>
      <c r="I47" s="519"/>
      <c r="J47" s="375"/>
      <c r="K47" s="540"/>
    </row>
    <row r="48" spans="1:11" s="91" customFormat="1" ht="15" customHeight="1" thickBot="1" x14ac:dyDescent="0.25">
      <c r="A48" s="81" t="s">
        <v>147</v>
      </c>
      <c r="B48" s="82"/>
      <c r="C48" s="82"/>
      <c r="D48" s="86"/>
      <c r="F48" s="81" t="s">
        <v>9</v>
      </c>
      <c r="G48" s="82"/>
      <c r="H48" s="82"/>
      <c r="I48" s="86"/>
      <c r="K48" s="540"/>
    </row>
    <row r="49" spans="1:11" ht="20.100000000000001" customHeight="1" thickBot="1" x14ac:dyDescent="0.25">
      <c r="A49" s="545"/>
      <c r="B49" s="545"/>
      <c r="C49" s="545"/>
      <c r="D49" s="545"/>
      <c r="E49" s="375"/>
      <c r="F49" s="563"/>
      <c r="G49" s="563"/>
      <c r="H49" s="563"/>
      <c r="I49" s="563"/>
      <c r="J49" s="375"/>
      <c r="K49" s="540"/>
    </row>
    <row r="50" spans="1:11" ht="8.1" customHeight="1" thickBot="1" x14ac:dyDescent="0.25">
      <c r="A50" s="375"/>
      <c r="B50" s="375"/>
      <c r="C50" s="375"/>
      <c r="D50" s="375"/>
      <c r="E50" s="375"/>
      <c r="F50" s="375"/>
      <c r="G50" s="375"/>
      <c r="H50" s="375"/>
      <c r="I50" s="375"/>
      <c r="J50" s="375"/>
      <c r="K50" s="540"/>
    </row>
    <row r="51" spans="1:11" ht="15" customHeight="1" thickBot="1" x14ac:dyDescent="0.25">
      <c r="A51" s="81" t="s">
        <v>10</v>
      </c>
      <c r="B51" s="82"/>
      <c r="C51" s="82"/>
      <c r="D51" s="86"/>
      <c r="E51" s="375"/>
      <c r="F51" s="81" t="s">
        <v>11</v>
      </c>
      <c r="G51" s="82"/>
      <c r="H51" s="82"/>
      <c r="I51" s="86"/>
      <c r="J51" s="375"/>
      <c r="K51" s="540"/>
    </row>
    <row r="52" spans="1:11" ht="20.100000000000001" customHeight="1" thickBot="1" x14ac:dyDescent="0.25">
      <c r="A52" s="563"/>
      <c r="B52" s="563"/>
      <c r="C52" s="563"/>
      <c r="D52" s="563"/>
      <c r="E52" s="375"/>
      <c r="F52" s="592"/>
      <c r="G52" s="563"/>
      <c r="H52" s="563"/>
      <c r="I52" s="563"/>
      <c r="J52" s="375"/>
      <c r="K52" s="540"/>
    </row>
    <row r="53" spans="1:11" s="91" customFormat="1" ht="8.1" customHeight="1" thickBot="1" x14ac:dyDescent="0.25">
      <c r="K53" s="407"/>
    </row>
    <row r="54" spans="1:11" ht="20.100000000000001" customHeight="1" thickBot="1" x14ac:dyDescent="0.25">
      <c r="A54" s="76" t="s">
        <v>612</v>
      </c>
      <c r="B54" s="77"/>
      <c r="C54" s="77"/>
      <c r="D54" s="77"/>
      <c r="E54" s="77"/>
      <c r="F54" s="77"/>
      <c r="G54" s="77"/>
      <c r="H54" s="78">
        <f>LEN(A55)</f>
        <v>0</v>
      </c>
      <c r="I54" s="79" t="s">
        <v>413</v>
      </c>
      <c r="J54" s="375"/>
      <c r="K54" s="540" t="s">
        <v>658</v>
      </c>
    </row>
    <row r="55" spans="1:11" ht="30" customHeight="1" thickBot="1" x14ac:dyDescent="0.25">
      <c r="A55" s="591"/>
      <c r="B55" s="591"/>
      <c r="C55" s="591"/>
      <c r="D55" s="591"/>
      <c r="E55" s="591"/>
      <c r="F55" s="591"/>
      <c r="G55" s="591"/>
      <c r="H55" s="591"/>
      <c r="I55" s="591"/>
      <c r="J55" s="375"/>
      <c r="K55" s="540"/>
    </row>
    <row r="56" spans="1:11" ht="8.1" customHeight="1" thickBot="1" x14ac:dyDescent="0.25">
      <c r="A56" s="375"/>
      <c r="B56" s="375"/>
      <c r="C56" s="375"/>
      <c r="D56" s="375"/>
      <c r="E56" s="375"/>
      <c r="F56" s="375"/>
      <c r="G56" s="375"/>
      <c r="H56" s="375"/>
      <c r="I56" s="375"/>
      <c r="J56" s="375"/>
      <c r="K56" s="540"/>
    </row>
    <row r="57" spans="1:11" ht="20.100000000000001" customHeight="1" thickBot="1" x14ac:dyDescent="0.25">
      <c r="A57" s="76" t="s">
        <v>614</v>
      </c>
      <c r="B57" s="77"/>
      <c r="C57" s="77"/>
      <c r="D57" s="77"/>
      <c r="E57" s="77"/>
      <c r="F57" s="77"/>
      <c r="G57" s="77"/>
      <c r="H57" s="77"/>
      <c r="I57" s="85"/>
      <c r="J57" s="375"/>
      <c r="K57" s="540"/>
    </row>
    <row r="58" spans="1:11" s="87" customFormat="1" ht="15" customHeight="1" thickBot="1" x14ac:dyDescent="0.25">
      <c r="A58" s="81" t="s">
        <v>0</v>
      </c>
      <c r="B58" s="82"/>
      <c r="C58" s="82"/>
      <c r="D58" s="86"/>
      <c r="F58" s="81" t="s">
        <v>2</v>
      </c>
      <c r="G58" s="82"/>
      <c r="H58" s="82"/>
      <c r="I58" s="86"/>
      <c r="K58" s="540"/>
    </row>
    <row r="59" spans="1:11" ht="20.100000000000001" customHeight="1" thickBot="1" x14ac:dyDescent="0.25">
      <c r="A59" s="551"/>
      <c r="B59" s="552"/>
      <c r="C59" s="552"/>
      <c r="D59" s="553"/>
      <c r="E59" s="375"/>
      <c r="F59" s="551"/>
      <c r="G59" s="552"/>
      <c r="H59" s="552"/>
      <c r="I59" s="553"/>
      <c r="J59" s="375"/>
      <c r="K59" s="540"/>
    </row>
    <row r="60" spans="1:11" ht="15" customHeight="1" thickBot="1" x14ac:dyDescent="0.25">
      <c r="A60" s="81" t="s">
        <v>3</v>
      </c>
      <c r="B60" s="82"/>
      <c r="C60" s="82"/>
      <c r="D60" s="86"/>
      <c r="E60" s="375"/>
      <c r="F60" s="81" t="s">
        <v>1</v>
      </c>
      <c r="G60" s="82"/>
      <c r="H60" s="82"/>
      <c r="I60" s="86"/>
      <c r="J60" s="375"/>
      <c r="K60" s="540"/>
    </row>
    <row r="61" spans="1:11" ht="20.100000000000001" customHeight="1" thickBot="1" x14ac:dyDescent="0.25">
      <c r="A61" s="545"/>
      <c r="B61" s="545"/>
      <c r="C61" s="545"/>
      <c r="D61" s="545"/>
      <c r="E61" s="375"/>
      <c r="F61" s="563"/>
      <c r="G61" s="563"/>
      <c r="H61" s="563"/>
      <c r="I61" s="563"/>
      <c r="J61" s="375"/>
      <c r="K61" s="540"/>
    </row>
    <row r="62" spans="1:11" ht="15" customHeight="1" thickBot="1" x14ac:dyDescent="0.25">
      <c r="A62" s="81" t="s">
        <v>501</v>
      </c>
      <c r="B62" s="82"/>
      <c r="C62" s="82"/>
      <c r="D62" s="86"/>
      <c r="E62" s="375"/>
      <c r="F62" s="88" t="s">
        <v>201</v>
      </c>
      <c r="G62" s="89"/>
      <c r="H62" s="89"/>
      <c r="I62" s="90"/>
      <c r="J62" s="375"/>
      <c r="K62" s="540"/>
    </row>
    <row r="63" spans="1:11" ht="20.100000000000001" customHeight="1" thickBot="1" x14ac:dyDescent="0.25">
      <c r="A63" s="545"/>
      <c r="B63" s="545"/>
      <c r="C63" s="545"/>
      <c r="D63" s="545"/>
      <c r="E63" s="375"/>
      <c r="F63" s="545"/>
      <c r="G63" s="545"/>
      <c r="H63" s="545"/>
      <c r="I63" s="545"/>
      <c r="J63" s="375"/>
      <c r="K63" s="540"/>
    </row>
    <row r="64" spans="1:11" ht="8.1" customHeight="1" x14ac:dyDescent="0.2">
      <c r="A64" s="375"/>
      <c r="B64" s="375"/>
      <c r="C64" s="375"/>
      <c r="D64" s="375"/>
      <c r="E64" s="375"/>
      <c r="F64" s="375"/>
      <c r="G64" s="375"/>
      <c r="H64" s="375"/>
      <c r="I64" s="375"/>
      <c r="J64" s="375"/>
    </row>
    <row r="65" spans="1:11" ht="20.100000000000001" customHeight="1" x14ac:dyDescent="0.2">
      <c r="A65" s="76" t="s">
        <v>140</v>
      </c>
      <c r="B65" s="77"/>
      <c r="C65" s="77"/>
      <c r="D65" s="77"/>
      <c r="E65" s="77"/>
      <c r="F65" s="77"/>
      <c r="G65" s="77"/>
      <c r="H65" s="77"/>
      <c r="I65" s="85"/>
      <c r="J65" s="375"/>
    </row>
    <row r="66" spans="1:11" s="125" customFormat="1" ht="30" customHeight="1" thickBot="1" x14ac:dyDescent="0.25">
      <c r="A66" s="586" t="s">
        <v>506</v>
      </c>
      <c r="B66" s="587"/>
      <c r="C66" s="587"/>
      <c r="D66" s="587"/>
      <c r="E66" s="587"/>
      <c r="F66" s="587"/>
      <c r="G66" s="587"/>
      <c r="H66" s="93">
        <f>LEN(A67)</f>
        <v>0</v>
      </c>
      <c r="I66" s="94" t="s">
        <v>113</v>
      </c>
      <c r="J66" s="375"/>
      <c r="K66" s="406"/>
    </row>
    <row r="67" spans="1:11" s="95" customFormat="1" ht="129.94999999999999" customHeight="1" thickBot="1" x14ac:dyDescent="0.25">
      <c r="A67" s="593"/>
      <c r="B67" s="593"/>
      <c r="C67" s="593"/>
      <c r="D67" s="593"/>
      <c r="E67" s="593"/>
      <c r="F67" s="593"/>
      <c r="G67" s="593"/>
      <c r="H67" s="593"/>
      <c r="I67" s="593"/>
      <c r="K67" s="408" t="s">
        <v>580</v>
      </c>
    </row>
    <row r="68" spans="1:11" ht="8.1" customHeight="1" thickBot="1" x14ac:dyDescent="0.25">
      <c r="A68" s="375"/>
      <c r="B68" s="375"/>
      <c r="C68" s="375"/>
      <c r="D68" s="375"/>
      <c r="E68" s="375"/>
      <c r="F68" s="375"/>
      <c r="G68" s="375"/>
      <c r="H68" s="375"/>
      <c r="I68" s="375"/>
      <c r="J68" s="375"/>
    </row>
    <row r="69" spans="1:11" ht="20.100000000000001" customHeight="1" x14ac:dyDescent="0.2">
      <c r="A69" s="76" t="s">
        <v>478</v>
      </c>
      <c r="B69" s="77"/>
      <c r="C69" s="77"/>
      <c r="D69" s="77"/>
      <c r="E69" s="77"/>
      <c r="F69" s="77"/>
      <c r="G69" s="77"/>
      <c r="H69" s="77"/>
      <c r="I69" s="85"/>
      <c r="J69" s="375"/>
      <c r="K69" s="513" t="s">
        <v>505</v>
      </c>
    </row>
    <row r="70" spans="1:11" ht="20.100000000000001" customHeight="1" x14ac:dyDescent="0.2">
      <c r="A70" s="81" t="s">
        <v>12</v>
      </c>
      <c r="B70" s="82"/>
      <c r="C70" s="82"/>
      <c r="D70" s="86"/>
      <c r="E70" s="375"/>
      <c r="F70" s="564"/>
      <c r="G70" s="565"/>
      <c r="H70" s="565"/>
      <c r="I70" s="566"/>
      <c r="J70" s="375"/>
      <c r="K70" s="514"/>
    </row>
    <row r="71" spans="1:11" ht="20.100000000000001" customHeight="1" x14ac:dyDescent="0.2">
      <c r="A71" s="81" t="s">
        <v>13</v>
      </c>
      <c r="B71" s="82"/>
      <c r="C71" s="82"/>
      <c r="D71" s="86"/>
      <c r="E71" s="375"/>
      <c r="F71" s="580"/>
      <c r="G71" s="581"/>
      <c r="H71" s="581"/>
      <c r="I71" s="582"/>
      <c r="J71" s="375"/>
      <c r="K71" s="514"/>
    </row>
    <row r="72" spans="1:11" ht="20.100000000000001" customHeight="1" thickBot="1" x14ac:dyDescent="0.25">
      <c r="A72" s="81" t="s">
        <v>521</v>
      </c>
      <c r="B72" s="82"/>
      <c r="C72" s="82"/>
      <c r="D72" s="86"/>
      <c r="E72" s="375"/>
      <c r="F72" s="583"/>
      <c r="G72" s="584"/>
      <c r="H72" s="584"/>
      <c r="I72" s="585"/>
      <c r="J72" s="375"/>
      <c r="K72" s="515"/>
    </row>
    <row r="73" spans="1:11" ht="20.100000000000001" customHeight="1" x14ac:dyDescent="0.2">
      <c r="A73" s="81" t="s">
        <v>16</v>
      </c>
      <c r="B73" s="82"/>
      <c r="C73" s="82"/>
      <c r="D73" s="82"/>
      <c r="E73" s="82"/>
      <c r="F73" s="82"/>
      <c r="G73" s="82"/>
      <c r="H73" s="83">
        <f>LEN(A74)</f>
        <v>0</v>
      </c>
      <c r="I73" s="84" t="s">
        <v>113</v>
      </c>
      <c r="J73" s="375"/>
    </row>
    <row r="74" spans="1:11" ht="129.94999999999999" customHeight="1" x14ac:dyDescent="0.2">
      <c r="A74" s="593"/>
      <c r="B74" s="593"/>
      <c r="C74" s="593"/>
      <c r="D74" s="593"/>
      <c r="E74" s="593"/>
      <c r="F74" s="593"/>
      <c r="G74" s="593"/>
      <c r="H74" s="593"/>
      <c r="I74" s="593"/>
      <c r="J74" s="375"/>
    </row>
  </sheetData>
  <sheetProtection selectLockedCells="1"/>
  <mergeCells count="56">
    <mergeCell ref="K23:K26"/>
    <mergeCell ref="K28:K32"/>
    <mergeCell ref="K34:K41"/>
    <mergeCell ref="K44:K52"/>
    <mergeCell ref="K54:K63"/>
    <mergeCell ref="K69:K72"/>
    <mergeCell ref="A66:G66"/>
    <mergeCell ref="K3:K4"/>
    <mergeCell ref="K6:K11"/>
    <mergeCell ref="A67:I67"/>
    <mergeCell ref="F70:I70"/>
    <mergeCell ref="F71:I71"/>
    <mergeCell ref="F72:I72"/>
    <mergeCell ref="A55:I55"/>
    <mergeCell ref="A42:D42"/>
    <mergeCell ref="F42:I42"/>
    <mergeCell ref="A52:D52"/>
    <mergeCell ref="F52:I52"/>
    <mergeCell ref="B46:D46"/>
    <mergeCell ref="F46:H46"/>
    <mergeCell ref="K13:K21"/>
    <mergeCell ref="A74:I74"/>
    <mergeCell ref="A59:D59"/>
    <mergeCell ref="F59:I59"/>
    <mergeCell ref="A61:D61"/>
    <mergeCell ref="F61:I61"/>
    <mergeCell ref="A63:D63"/>
    <mergeCell ref="F63:I63"/>
    <mergeCell ref="A47:I47"/>
    <mergeCell ref="A49:D49"/>
    <mergeCell ref="F49:I49"/>
    <mergeCell ref="F39:I39"/>
    <mergeCell ref="F32:I32"/>
    <mergeCell ref="B36:D36"/>
    <mergeCell ref="F36:H36"/>
    <mergeCell ref="A37:I37"/>
    <mergeCell ref="A39:D39"/>
    <mergeCell ref="A13:D13"/>
    <mergeCell ref="F13:I13"/>
    <mergeCell ref="A15:D15"/>
    <mergeCell ref="F15:I15"/>
    <mergeCell ref="A21:D21"/>
    <mergeCell ref="F21:I21"/>
    <mergeCell ref="A4:I4"/>
    <mergeCell ref="A7:D7"/>
    <mergeCell ref="F7:I7"/>
    <mergeCell ref="A11:D11"/>
    <mergeCell ref="F11:I11"/>
    <mergeCell ref="A29:D29"/>
    <mergeCell ref="F29:I29"/>
    <mergeCell ref="F26:I26"/>
    <mergeCell ref="A19:D19"/>
    <mergeCell ref="F19:I19"/>
    <mergeCell ref="A23:D23"/>
    <mergeCell ref="F23:I23"/>
    <mergeCell ref="A26:D26"/>
  </mergeCells>
  <conditionalFormatting sqref="A4:I4 B36 F36">
    <cfRule type="notContainsBlanks" dxfId="745" priority="48">
      <formula>LEN(TRIM(A4))&gt;0</formula>
    </cfRule>
  </conditionalFormatting>
  <conditionalFormatting sqref="F26:I26">
    <cfRule type="notContainsBlanks" dxfId="744" priority="47">
      <formula>LEN(TRIM(F26))&gt;0</formula>
    </cfRule>
  </conditionalFormatting>
  <conditionalFormatting sqref="A36">
    <cfRule type="notContainsBlanks" dxfId="743" priority="45">
      <formula>LEN(TRIM(A36))&gt;0</formula>
    </cfRule>
  </conditionalFormatting>
  <conditionalFormatting sqref="I36">
    <cfRule type="notContainsBlanks" dxfId="742" priority="46">
      <formula>LEN(TRIM(I36))&gt;0</formula>
    </cfRule>
  </conditionalFormatting>
  <conditionalFormatting sqref="F40">
    <cfRule type="notContainsBlanks" dxfId="741" priority="44">
      <formula>LEN(TRIM(F40))&gt;0</formula>
    </cfRule>
  </conditionalFormatting>
  <conditionalFormatting sqref="A67:I67">
    <cfRule type="notContainsBlanks" dxfId="740" priority="43">
      <formula>LEN(TRIM(A67))&gt;0</formula>
    </cfRule>
  </conditionalFormatting>
  <conditionalFormatting sqref="F70">
    <cfRule type="notContainsBlanks" dxfId="739" priority="42">
      <formula>LEN(TRIM(F70))&gt;0</formula>
    </cfRule>
  </conditionalFormatting>
  <conditionalFormatting sqref="A26">
    <cfRule type="notContainsBlanks" dxfId="738" priority="38">
      <formula>LEN(TRIM(A26))&gt;0</formula>
    </cfRule>
  </conditionalFormatting>
  <conditionalFormatting sqref="A13">
    <cfRule type="notContainsBlanks" dxfId="737" priority="37">
      <formula>LEN(TRIM(A13))&gt;0</formula>
    </cfRule>
  </conditionalFormatting>
  <conditionalFormatting sqref="F42">
    <cfRule type="notContainsBlanks" dxfId="736" priority="41">
      <formula>LEN(TRIM(F42))&gt;0</formula>
    </cfRule>
  </conditionalFormatting>
  <conditionalFormatting sqref="A8">
    <cfRule type="notContainsBlanks" dxfId="735" priority="40">
      <formula>LEN(TRIM(A8))&gt;0</formula>
    </cfRule>
  </conditionalFormatting>
  <conditionalFormatting sqref="F7:F8">
    <cfRule type="notContainsBlanks" dxfId="734" priority="39">
      <formula>LEN(TRIM(F7))&gt;0</formula>
    </cfRule>
  </conditionalFormatting>
  <conditionalFormatting sqref="F15">
    <cfRule type="notContainsBlanks" dxfId="733" priority="36">
      <formula>LEN(TRIM(F15))&gt;0</formula>
    </cfRule>
  </conditionalFormatting>
  <conditionalFormatting sqref="F13">
    <cfRule type="notContainsBlanks" dxfId="732" priority="35">
      <formula>LEN(TRIM(F13))&gt;0</formula>
    </cfRule>
  </conditionalFormatting>
  <conditionalFormatting sqref="A15">
    <cfRule type="notContainsBlanks" dxfId="731" priority="34">
      <formula>LEN(TRIM(A15))&gt;0</formula>
    </cfRule>
  </conditionalFormatting>
  <conditionalFormatting sqref="A74:I74">
    <cfRule type="notContainsBlanks" dxfId="730" priority="33">
      <formula>LEN(TRIM(A74))&gt;0</formula>
    </cfRule>
  </conditionalFormatting>
  <conditionalFormatting sqref="A55:I55">
    <cfRule type="notContainsBlanks" dxfId="729" priority="32">
      <formula>LEN(TRIM(A55))&gt;0</formula>
    </cfRule>
  </conditionalFormatting>
  <conditionalFormatting sqref="A19">
    <cfRule type="notContainsBlanks" dxfId="728" priority="31">
      <formula>LEN(TRIM(A19))&gt;0</formula>
    </cfRule>
  </conditionalFormatting>
  <conditionalFormatting sqref="F19">
    <cfRule type="notContainsBlanks" dxfId="727" priority="30">
      <formula>LEN(TRIM(F19))&gt;0</formula>
    </cfRule>
  </conditionalFormatting>
  <conditionalFormatting sqref="A21">
    <cfRule type="notContainsBlanks" dxfId="726" priority="29">
      <formula>LEN(TRIM(A21))&gt;0</formula>
    </cfRule>
  </conditionalFormatting>
  <conditionalFormatting sqref="F23">
    <cfRule type="notContainsBlanks" dxfId="725" priority="28">
      <formula>LEN(TRIM(F23))&gt;0</formula>
    </cfRule>
  </conditionalFormatting>
  <conditionalFormatting sqref="A23">
    <cfRule type="notContainsBlanks" dxfId="724" priority="27">
      <formula>LEN(TRIM(A23))&gt;0</formula>
    </cfRule>
  </conditionalFormatting>
  <conditionalFormatting sqref="F39:I39">
    <cfRule type="notContainsBlanks" dxfId="723" priority="26">
      <formula>LEN(TRIM(F39))&gt;0</formula>
    </cfRule>
  </conditionalFormatting>
  <conditionalFormatting sqref="A42:D42">
    <cfRule type="notContainsBlanks" dxfId="722" priority="25">
      <formula>LEN(TRIM(A42))&gt;0</formula>
    </cfRule>
  </conditionalFormatting>
  <conditionalFormatting sqref="A39:D39">
    <cfRule type="notContainsBlanks" dxfId="721" priority="24">
      <formula>LEN(TRIM(A39))&gt;0</formula>
    </cfRule>
  </conditionalFormatting>
  <conditionalFormatting sqref="B46 F46">
    <cfRule type="notContainsBlanks" dxfId="720" priority="23">
      <formula>LEN(TRIM(B46))&gt;0</formula>
    </cfRule>
  </conditionalFormatting>
  <conditionalFormatting sqref="I46">
    <cfRule type="notContainsBlanks" dxfId="719" priority="22">
      <formula>LEN(TRIM(I46))&gt;0</formula>
    </cfRule>
  </conditionalFormatting>
  <conditionalFormatting sqref="F50">
    <cfRule type="notContainsBlanks" dxfId="718" priority="20">
      <formula>LEN(TRIM(F50))&gt;0</formula>
    </cfRule>
  </conditionalFormatting>
  <conditionalFormatting sqref="A46">
    <cfRule type="notContainsBlanks" dxfId="717" priority="21">
      <formula>LEN(TRIM(A46))&gt;0</formula>
    </cfRule>
  </conditionalFormatting>
  <conditionalFormatting sqref="F52">
    <cfRule type="notContainsBlanks" dxfId="716" priority="19">
      <formula>LEN(TRIM(F52))&gt;0</formula>
    </cfRule>
  </conditionalFormatting>
  <conditionalFormatting sqref="F49:I49">
    <cfRule type="notContainsBlanks" dxfId="715" priority="18">
      <formula>LEN(TRIM(F49))&gt;0</formula>
    </cfRule>
  </conditionalFormatting>
  <conditionalFormatting sqref="A52:D52">
    <cfRule type="notContainsBlanks" dxfId="714" priority="17">
      <formula>LEN(TRIM(A52))&gt;0</formula>
    </cfRule>
  </conditionalFormatting>
  <conditionalFormatting sqref="A49:D49">
    <cfRule type="notContainsBlanks" dxfId="713" priority="16">
      <formula>LEN(TRIM(A49))&gt;0</formula>
    </cfRule>
  </conditionalFormatting>
  <conditionalFormatting sqref="A61">
    <cfRule type="notContainsBlanks" dxfId="712" priority="15">
      <formula>LEN(TRIM(A61))&gt;0</formula>
    </cfRule>
  </conditionalFormatting>
  <conditionalFormatting sqref="F63">
    <cfRule type="notContainsBlanks" dxfId="711" priority="14">
      <formula>LEN(TRIM(F63))&gt;0</formula>
    </cfRule>
  </conditionalFormatting>
  <conditionalFormatting sqref="F61">
    <cfRule type="notContainsBlanks" dxfId="710" priority="13">
      <formula>LEN(TRIM(F61))&gt;0</formula>
    </cfRule>
  </conditionalFormatting>
  <conditionalFormatting sqref="A63">
    <cfRule type="notContainsBlanks" dxfId="709" priority="12">
      <formula>LEN(TRIM(A63))&gt;0</formula>
    </cfRule>
  </conditionalFormatting>
  <conditionalFormatting sqref="F71">
    <cfRule type="notContainsBlanks" dxfId="708" priority="11">
      <formula>LEN(TRIM(F71))&gt;0</formula>
    </cfRule>
  </conditionalFormatting>
  <conditionalFormatting sqref="F72:I72">
    <cfRule type="notContainsBlanks" dxfId="707" priority="10">
      <formula>LEN(TRIM(F72))&gt;0</formula>
    </cfRule>
  </conditionalFormatting>
  <conditionalFormatting sqref="F21">
    <cfRule type="notContainsBlanks" dxfId="706" priority="9">
      <formula>LEN(TRIM(F21))&gt;0</formula>
    </cfRule>
  </conditionalFormatting>
  <conditionalFormatting sqref="A29">
    <cfRule type="notContainsBlanks" dxfId="705" priority="8">
      <formula>LEN(TRIM(A29))&gt;0</formula>
    </cfRule>
  </conditionalFormatting>
  <conditionalFormatting sqref="A11">
    <cfRule type="notContainsBlanks" dxfId="704" priority="7">
      <formula>LEN(TRIM(A11))&gt;0</formula>
    </cfRule>
  </conditionalFormatting>
  <conditionalFormatting sqref="A7">
    <cfRule type="notContainsBlanks" dxfId="703" priority="6">
      <formula>LEN(TRIM(A7))&gt;0</formula>
    </cfRule>
  </conditionalFormatting>
  <conditionalFormatting sqref="F29:I29">
    <cfRule type="notContainsBlanks" dxfId="702" priority="5">
      <formula>LEN(TRIM(F29))&gt;0</formula>
    </cfRule>
  </conditionalFormatting>
  <conditionalFormatting sqref="F32:I32">
    <cfRule type="notContainsBlanks" dxfId="701" priority="4">
      <formula>LEN(TRIM(F32))&gt;0</formula>
    </cfRule>
  </conditionalFormatting>
  <conditionalFormatting sqref="F59">
    <cfRule type="notContainsBlanks" dxfId="700" priority="3">
      <formula>LEN(TRIM(F59))&gt;0</formula>
    </cfRule>
  </conditionalFormatting>
  <conditionalFormatting sqref="A59">
    <cfRule type="notContainsBlanks" dxfId="699" priority="2">
      <formula>LEN(TRIM(A59))&gt;0</formula>
    </cfRule>
  </conditionalFormatting>
  <conditionalFormatting sqref="F11">
    <cfRule type="notContainsBlanks" dxfId="698" priority="1">
      <formula>LEN(TRIM(F11))&gt;0</formula>
    </cfRule>
  </conditionalFormatting>
  <dataValidations count="12">
    <dataValidation operator="lessThanOrEqual" allowBlank="1" showInputMessage="1" showErrorMessage="1" sqref="F7:I7"/>
    <dataValidation allowBlank="1" errorTitle="County" error="Please choose from the drop down menu." promptTitle="County" prompt="Please choose the county where your organization is registered." sqref="E59:E63 E19:E23 E11:E15"/>
    <dataValidation type="list" allowBlank="1" showInputMessage="1" showErrorMessage="1" errorTitle="Roll down" error="Please choose from the drop down menu." sqref="A11:D11 A19:D19 A59:D59">
      <formula1>States</formula1>
    </dataValidation>
    <dataValidation type="list" allowBlank="1" showErrorMessage="1" errorTitle="Roll down" error="Please choose from the drop down menu." sqref="F19:I19 F59:I59">
      <formula1>INDIRECT(A19)</formula1>
    </dataValidation>
    <dataValidation allowBlank="1" sqref="E32"/>
    <dataValidation type="list" allowBlank="1" showInputMessage="1" showErrorMessage="1" sqref="F29:I29">
      <formula1>Legal</formula1>
    </dataValidation>
    <dataValidation type="list" allowBlank="1" showInputMessage="1" showErrorMessage="1" sqref="F26:I26">
      <formula1>Type</formula1>
    </dataValidation>
    <dataValidation type="list" allowBlank="1" showInputMessage="1" showErrorMessage="1" sqref="F32:I32">
      <formula1>INDIRECT(IF(A11="Hungary","HUN", IF(A11="Slovakia", "SLK", "")))</formula1>
    </dataValidation>
    <dataValidation type="textLength" operator="lessThanOrEqual" allowBlank="1" showInputMessage="1" showErrorMessage="1" errorTitle="Character limit!" error="Please see character limit in the right up corner." sqref="A67:I67 A74:I74">
      <formula1>1000</formula1>
    </dataValidation>
    <dataValidation type="textLength" operator="lessThanOrEqual" allowBlank="1" showInputMessage="1" showErrorMessage="1" errorTitle="Character limit!" error="Please type no more than 150 characters." sqref="A4:I4 A55:I55">
      <formula1>150</formula1>
    </dataValidation>
    <dataValidation type="textLength" operator="lessThanOrEqual" allowBlank="1" showInputMessage="1" showErrorMessage="1" errorTitle="Character limit!" error="Please type no more than 10 characters." sqref="A7:D7">
      <formula1>10</formula1>
    </dataValidation>
    <dataValidation type="list" allowBlank="1" errorTitle="Roll down" error="Please choose from the drop down menu." sqref="F11:I11">
      <formula1>INDIRECT(A11)</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43"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
    <pageSetUpPr fitToPage="1"/>
  </sheetPr>
  <dimension ref="A1:K74"/>
  <sheetViews>
    <sheetView showGridLines="0" zoomScale="115" zoomScaleNormal="115" zoomScaleSheetLayoutView="100" workbookViewId="0">
      <selection activeCell="A4" sqref="A4:I4"/>
    </sheetView>
  </sheetViews>
  <sheetFormatPr defaultRowHeight="14.25" x14ac:dyDescent="0.2"/>
  <cols>
    <col min="1" max="4" width="9.625" style="74" customWidth="1"/>
    <col min="5" max="5" width="1.625" style="74" customWidth="1"/>
    <col min="6" max="9" width="9.625" style="74" customWidth="1"/>
    <col min="10" max="10" width="1.625" style="74" customWidth="1"/>
    <col min="11" max="11" width="35.625" style="406" customWidth="1"/>
    <col min="12" max="16384" width="9" style="74"/>
  </cols>
  <sheetData>
    <row r="1" spans="1:11" s="412" customFormat="1" ht="27" customHeight="1" thickBot="1" x14ac:dyDescent="0.25">
      <c r="A1" s="410" t="s">
        <v>622</v>
      </c>
      <c r="B1" s="410"/>
      <c r="C1" s="410"/>
      <c r="D1" s="410"/>
      <c r="E1" s="410"/>
      <c r="F1" s="410"/>
      <c r="G1" s="410"/>
      <c r="H1" s="410"/>
      <c r="I1" s="411" t="str">
        <f>'Hidden data'!B121</f>
        <v xml:space="preserve">B5 - </v>
      </c>
      <c r="K1" s="179" t="s">
        <v>522</v>
      </c>
    </row>
    <row r="2" spans="1:11" ht="8.1" customHeight="1" thickBot="1" x14ac:dyDescent="0.25">
      <c r="A2" s="75"/>
      <c r="B2" s="75"/>
      <c r="C2" s="75"/>
      <c r="D2" s="75"/>
      <c r="E2" s="75"/>
      <c r="F2" s="75"/>
      <c r="G2" s="75"/>
      <c r="H2" s="75"/>
      <c r="I2" s="75"/>
    </row>
    <row r="3" spans="1:11" ht="20.100000000000001" customHeight="1" thickBot="1" x14ac:dyDescent="0.25">
      <c r="A3" s="76" t="s">
        <v>581</v>
      </c>
      <c r="B3" s="77"/>
      <c r="C3" s="77"/>
      <c r="D3" s="77"/>
      <c r="E3" s="77"/>
      <c r="F3" s="77"/>
      <c r="G3" s="77"/>
      <c r="H3" s="78">
        <f>LEN(A4)</f>
        <v>0</v>
      </c>
      <c r="I3" s="79" t="s">
        <v>413</v>
      </c>
      <c r="J3" s="375"/>
      <c r="K3" s="562" t="s">
        <v>476</v>
      </c>
    </row>
    <row r="4" spans="1:11" ht="39.75" customHeight="1" thickBot="1" x14ac:dyDescent="0.25">
      <c r="A4" s="567"/>
      <c r="B4" s="568"/>
      <c r="C4" s="568"/>
      <c r="D4" s="568"/>
      <c r="E4" s="568"/>
      <c r="F4" s="568"/>
      <c r="G4" s="568"/>
      <c r="H4" s="568"/>
      <c r="I4" s="569"/>
      <c r="J4" s="375"/>
      <c r="K4" s="562"/>
    </row>
    <row r="5" spans="1:11" ht="8.1" customHeight="1" thickBot="1" x14ac:dyDescent="0.25">
      <c r="A5" s="143"/>
      <c r="B5" s="143"/>
      <c r="C5" s="143"/>
      <c r="D5" s="143"/>
      <c r="E5" s="375"/>
      <c r="F5" s="80"/>
      <c r="G5" s="80"/>
      <c r="H5" s="80"/>
      <c r="I5" s="80"/>
      <c r="J5" s="375"/>
    </row>
    <row r="6" spans="1:11" ht="15" customHeight="1" thickBot="1" x14ac:dyDescent="0.25">
      <c r="A6" s="152" t="s">
        <v>185</v>
      </c>
      <c r="B6" s="153"/>
      <c r="C6" s="154">
        <f>LEN(A7)</f>
        <v>0</v>
      </c>
      <c r="D6" s="155" t="s">
        <v>414</v>
      </c>
      <c r="E6" s="375"/>
      <c r="F6" s="81" t="s">
        <v>150</v>
      </c>
      <c r="G6" s="82"/>
      <c r="H6" s="83"/>
      <c r="I6" s="84"/>
      <c r="J6" s="375"/>
      <c r="K6" s="562" t="s">
        <v>579</v>
      </c>
    </row>
    <row r="7" spans="1:11" ht="19.5" customHeight="1" thickBot="1" x14ac:dyDescent="0.25">
      <c r="A7" s="570"/>
      <c r="B7" s="571"/>
      <c r="C7" s="571"/>
      <c r="D7" s="572"/>
      <c r="E7" s="375"/>
      <c r="F7" s="545"/>
      <c r="G7" s="545"/>
      <c r="H7" s="545"/>
      <c r="I7" s="545"/>
      <c r="J7" s="375"/>
      <c r="K7" s="562"/>
    </row>
    <row r="8" spans="1:11" ht="8.1" customHeight="1" thickBot="1" x14ac:dyDescent="0.25">
      <c r="A8" s="375"/>
      <c r="B8" s="375"/>
      <c r="C8" s="375"/>
      <c r="D8" s="375"/>
      <c r="E8" s="375"/>
      <c r="F8" s="375"/>
      <c r="G8" s="375"/>
      <c r="H8" s="375"/>
      <c r="I8" s="375"/>
      <c r="J8" s="375"/>
      <c r="K8" s="562"/>
    </row>
    <row r="9" spans="1:11" ht="20.100000000000001" customHeight="1" thickBot="1" x14ac:dyDescent="0.25">
      <c r="A9" s="144" t="s">
        <v>155</v>
      </c>
      <c r="B9" s="145"/>
      <c r="C9" s="145"/>
      <c r="D9" s="145"/>
      <c r="E9" s="77"/>
      <c r="F9" s="145"/>
      <c r="G9" s="145"/>
      <c r="H9" s="145"/>
      <c r="I9" s="149"/>
      <c r="J9" s="375"/>
      <c r="K9" s="562"/>
    </row>
    <row r="10" spans="1:11" s="87" customFormat="1" ht="15" customHeight="1" thickBot="1" x14ac:dyDescent="0.25">
      <c r="A10" s="152" t="s">
        <v>0</v>
      </c>
      <c r="B10" s="153"/>
      <c r="C10" s="153"/>
      <c r="D10" s="156"/>
      <c r="F10" s="152" t="s">
        <v>2</v>
      </c>
      <c r="G10" s="153"/>
      <c r="H10" s="153"/>
      <c r="I10" s="156"/>
      <c r="K10" s="562"/>
    </row>
    <row r="11" spans="1:11" ht="20.100000000000001" customHeight="1" thickBot="1" x14ac:dyDescent="0.25">
      <c r="A11" s="551"/>
      <c r="B11" s="552"/>
      <c r="C11" s="552"/>
      <c r="D11" s="553"/>
      <c r="E11" s="375"/>
      <c r="F11" s="551"/>
      <c r="G11" s="552"/>
      <c r="H11" s="552"/>
      <c r="I11" s="553"/>
      <c r="J11" s="375"/>
      <c r="K11" s="562"/>
    </row>
    <row r="12" spans="1:11" ht="15" customHeight="1" thickBot="1" x14ac:dyDescent="0.25">
      <c r="A12" s="146" t="s">
        <v>3</v>
      </c>
      <c r="B12" s="147"/>
      <c r="C12" s="147"/>
      <c r="D12" s="148"/>
      <c r="E12" s="375"/>
      <c r="F12" s="146" t="s">
        <v>1</v>
      </c>
      <c r="G12" s="147"/>
      <c r="H12" s="147"/>
      <c r="I12" s="148"/>
      <c r="J12" s="375"/>
    </row>
    <row r="13" spans="1:11" ht="20.100000000000001" customHeight="1" thickBot="1" x14ac:dyDescent="0.25">
      <c r="A13" s="545"/>
      <c r="B13" s="545"/>
      <c r="C13" s="545"/>
      <c r="D13" s="545"/>
      <c r="E13" s="375"/>
      <c r="F13" s="563"/>
      <c r="G13" s="563"/>
      <c r="H13" s="563"/>
      <c r="I13" s="563"/>
      <c r="J13" s="375"/>
      <c r="K13" s="540" t="s">
        <v>613</v>
      </c>
    </row>
    <row r="14" spans="1:11" ht="15" customHeight="1" thickBot="1" x14ac:dyDescent="0.25">
      <c r="A14" s="81" t="s">
        <v>501</v>
      </c>
      <c r="B14" s="82"/>
      <c r="C14" s="82"/>
      <c r="D14" s="86"/>
      <c r="E14" s="375"/>
      <c r="F14" s="88" t="s">
        <v>201</v>
      </c>
      <c r="G14" s="89"/>
      <c r="H14" s="89"/>
      <c r="I14" s="90"/>
      <c r="J14" s="375"/>
      <c r="K14" s="540"/>
    </row>
    <row r="15" spans="1:11" ht="20.100000000000001" customHeight="1" thickBot="1" x14ac:dyDescent="0.25">
      <c r="A15" s="545"/>
      <c r="B15" s="545"/>
      <c r="C15" s="545"/>
      <c r="D15" s="545"/>
      <c r="E15" s="375"/>
      <c r="F15" s="545"/>
      <c r="G15" s="545"/>
      <c r="H15" s="545"/>
      <c r="I15" s="545"/>
      <c r="J15" s="375"/>
      <c r="K15" s="540"/>
    </row>
    <row r="16" spans="1:11" ht="8.1" customHeight="1" thickBot="1" x14ac:dyDescent="0.25">
      <c r="A16" s="80"/>
      <c r="B16" s="80"/>
      <c r="C16" s="80"/>
      <c r="D16" s="80"/>
      <c r="E16" s="375"/>
      <c r="F16" s="80"/>
      <c r="G16" s="80"/>
      <c r="H16" s="80"/>
      <c r="I16" s="80"/>
      <c r="J16" s="375"/>
      <c r="K16" s="540"/>
    </row>
    <row r="17" spans="1:11" ht="20.100000000000001" customHeight="1" thickBot="1" x14ac:dyDescent="0.25">
      <c r="A17" s="76" t="s">
        <v>441</v>
      </c>
      <c r="B17" s="77"/>
      <c r="C17" s="77"/>
      <c r="D17" s="77"/>
      <c r="E17" s="77"/>
      <c r="F17" s="77"/>
      <c r="G17" s="77"/>
      <c r="H17" s="77"/>
      <c r="I17" s="85"/>
      <c r="J17" s="375"/>
      <c r="K17" s="540"/>
    </row>
    <row r="18" spans="1:11" s="87" customFormat="1" ht="15" customHeight="1" thickBot="1" x14ac:dyDescent="0.25">
      <c r="A18" s="81" t="s">
        <v>0</v>
      </c>
      <c r="B18" s="82"/>
      <c r="C18" s="82"/>
      <c r="D18" s="86"/>
      <c r="F18" s="81" t="s">
        <v>2</v>
      </c>
      <c r="G18" s="82"/>
      <c r="H18" s="82"/>
      <c r="I18" s="86"/>
      <c r="K18" s="540"/>
    </row>
    <row r="19" spans="1:11" ht="19.5" customHeight="1" thickBot="1" x14ac:dyDescent="0.25">
      <c r="A19" s="573"/>
      <c r="B19" s="573"/>
      <c r="C19" s="573"/>
      <c r="D19" s="573"/>
      <c r="E19" s="375"/>
      <c r="F19" s="573"/>
      <c r="G19" s="573"/>
      <c r="H19" s="573"/>
      <c r="I19" s="573"/>
      <c r="J19" s="375"/>
      <c r="K19" s="540"/>
    </row>
    <row r="20" spans="1:11" ht="15" customHeight="1" thickBot="1" x14ac:dyDescent="0.25">
      <c r="A20" s="81" t="s">
        <v>3</v>
      </c>
      <c r="B20" s="82"/>
      <c r="C20" s="82"/>
      <c r="D20" s="86"/>
      <c r="E20" s="375"/>
      <c r="F20" s="81" t="s">
        <v>1</v>
      </c>
      <c r="G20" s="82"/>
      <c r="H20" s="82"/>
      <c r="I20" s="86"/>
      <c r="J20" s="375"/>
      <c r="K20" s="540"/>
    </row>
    <row r="21" spans="1:11" ht="19.5" customHeight="1" thickBot="1" x14ac:dyDescent="0.25">
      <c r="A21" s="545"/>
      <c r="B21" s="545"/>
      <c r="C21" s="545"/>
      <c r="D21" s="545"/>
      <c r="E21" s="375"/>
      <c r="F21" s="563"/>
      <c r="G21" s="563"/>
      <c r="H21" s="563"/>
      <c r="I21" s="563"/>
      <c r="J21" s="375"/>
      <c r="K21" s="540"/>
    </row>
    <row r="22" spans="1:11" ht="15" customHeight="1" thickBot="1" x14ac:dyDescent="0.25">
      <c r="A22" s="81" t="s">
        <v>501</v>
      </c>
      <c r="B22" s="82"/>
      <c r="C22" s="82"/>
      <c r="D22" s="86"/>
      <c r="E22" s="375"/>
      <c r="F22" s="88" t="s">
        <v>201</v>
      </c>
      <c r="G22" s="89"/>
      <c r="H22" s="89"/>
      <c r="I22" s="90"/>
      <c r="J22" s="375"/>
    </row>
    <row r="23" spans="1:11" ht="20.100000000000001" customHeight="1" thickBot="1" x14ac:dyDescent="0.25">
      <c r="A23" s="545"/>
      <c r="B23" s="545"/>
      <c r="C23" s="545"/>
      <c r="D23" s="545"/>
      <c r="E23" s="375"/>
      <c r="F23" s="545"/>
      <c r="G23" s="545"/>
      <c r="H23" s="545"/>
      <c r="I23" s="545"/>
      <c r="J23" s="375"/>
      <c r="K23" s="540" t="s">
        <v>583</v>
      </c>
    </row>
    <row r="24" spans="1:11" ht="8.1" customHeight="1" thickBot="1" x14ac:dyDescent="0.25">
      <c r="A24" s="375"/>
      <c r="B24" s="375"/>
      <c r="C24" s="375"/>
      <c r="D24" s="375"/>
      <c r="E24" s="375"/>
      <c r="F24" s="375"/>
      <c r="G24" s="375"/>
      <c r="H24" s="375"/>
      <c r="I24" s="375"/>
      <c r="J24" s="375"/>
      <c r="K24" s="540"/>
    </row>
    <row r="25" spans="1:11" ht="20.100000000000001" customHeight="1" thickBot="1" x14ac:dyDescent="0.25">
      <c r="A25" s="76" t="s">
        <v>4</v>
      </c>
      <c r="B25" s="77"/>
      <c r="C25" s="77"/>
      <c r="D25" s="85"/>
      <c r="E25" s="375"/>
      <c r="F25" s="144" t="s">
        <v>31</v>
      </c>
      <c r="G25" s="145"/>
      <c r="H25" s="145"/>
      <c r="I25" s="149"/>
      <c r="J25" s="375"/>
      <c r="K25" s="540"/>
    </row>
    <row r="26" spans="1:11" ht="30" customHeight="1" thickBot="1" x14ac:dyDescent="0.25">
      <c r="A26" s="563"/>
      <c r="B26" s="563"/>
      <c r="C26" s="563"/>
      <c r="D26" s="563"/>
      <c r="E26" s="375"/>
      <c r="F26" s="551"/>
      <c r="G26" s="552"/>
      <c r="H26" s="552"/>
      <c r="I26" s="553"/>
      <c r="J26" s="375"/>
      <c r="K26" s="540"/>
    </row>
    <row r="27" spans="1:11" ht="8.1" customHeight="1" thickBot="1" x14ac:dyDescent="0.25">
      <c r="A27" s="375"/>
      <c r="B27" s="375"/>
      <c r="C27" s="375"/>
      <c r="D27" s="375"/>
      <c r="E27" s="375"/>
      <c r="F27" s="375"/>
      <c r="G27" s="375"/>
      <c r="H27" s="375"/>
      <c r="I27" s="375"/>
      <c r="J27" s="375"/>
      <c r="K27" s="407"/>
    </row>
    <row r="28" spans="1:11" ht="20.100000000000001" customHeight="1" thickBot="1" x14ac:dyDescent="0.25">
      <c r="A28" s="76" t="s">
        <v>5</v>
      </c>
      <c r="B28" s="77"/>
      <c r="C28" s="77"/>
      <c r="D28" s="85"/>
      <c r="E28" s="375"/>
      <c r="F28" s="144" t="s">
        <v>32</v>
      </c>
      <c r="G28" s="145"/>
      <c r="H28" s="145"/>
      <c r="I28" s="149"/>
      <c r="J28" s="375"/>
      <c r="K28" s="540" t="s">
        <v>582</v>
      </c>
    </row>
    <row r="29" spans="1:11" ht="30" customHeight="1" thickBot="1" x14ac:dyDescent="0.25">
      <c r="A29" s="563"/>
      <c r="B29" s="563"/>
      <c r="C29" s="563"/>
      <c r="D29" s="563"/>
      <c r="E29" s="375"/>
      <c r="F29" s="574"/>
      <c r="G29" s="575"/>
      <c r="H29" s="575"/>
      <c r="I29" s="576"/>
      <c r="J29" s="375"/>
      <c r="K29" s="540"/>
    </row>
    <row r="30" spans="1:11" ht="8.1" customHeight="1" thickBot="1" x14ac:dyDescent="0.25">
      <c r="A30" s="91"/>
      <c r="B30" s="91"/>
      <c r="C30" s="91"/>
      <c r="D30" s="91"/>
      <c r="E30" s="91"/>
      <c r="F30" s="91"/>
      <c r="G30" s="91"/>
      <c r="H30" s="91"/>
      <c r="I30" s="91"/>
      <c r="J30" s="375"/>
      <c r="K30" s="540"/>
    </row>
    <row r="31" spans="1:11" ht="20.100000000000001" customHeight="1" thickBot="1" x14ac:dyDescent="0.25">
      <c r="A31" s="375"/>
      <c r="B31" s="375"/>
      <c r="C31" s="375"/>
      <c r="D31" s="375"/>
      <c r="E31" s="91"/>
      <c r="F31" s="144" t="s">
        <v>57</v>
      </c>
      <c r="G31" s="145"/>
      <c r="H31" s="145"/>
      <c r="I31" s="149"/>
      <c r="J31" s="375"/>
      <c r="K31" s="540"/>
    </row>
    <row r="32" spans="1:11" ht="30" customHeight="1" thickBot="1" x14ac:dyDescent="0.25">
      <c r="A32" s="375"/>
      <c r="B32" s="375"/>
      <c r="C32" s="375"/>
      <c r="D32" s="375"/>
      <c r="E32" s="91"/>
      <c r="F32" s="588"/>
      <c r="G32" s="589"/>
      <c r="H32" s="589"/>
      <c r="I32" s="590"/>
      <c r="J32" s="375"/>
      <c r="K32" s="540"/>
    </row>
    <row r="33" spans="1:11" ht="8.1" customHeight="1" thickBot="1" x14ac:dyDescent="0.25">
      <c r="A33" s="375"/>
      <c r="B33" s="375"/>
      <c r="C33" s="375"/>
      <c r="D33" s="375"/>
      <c r="E33" s="375"/>
      <c r="F33" s="375"/>
      <c r="G33" s="375"/>
      <c r="H33" s="375"/>
      <c r="I33" s="375"/>
      <c r="J33" s="375"/>
      <c r="K33" s="407"/>
    </row>
    <row r="34" spans="1:11" ht="20.100000000000001" customHeight="1" x14ac:dyDescent="0.2">
      <c r="A34" s="76" t="s">
        <v>502</v>
      </c>
      <c r="B34" s="77"/>
      <c r="C34" s="77"/>
      <c r="D34" s="77"/>
      <c r="E34" s="77"/>
      <c r="F34" s="77"/>
      <c r="G34" s="77"/>
      <c r="H34" s="77"/>
      <c r="I34" s="85"/>
      <c r="J34" s="375"/>
      <c r="K34" s="513" t="s">
        <v>500</v>
      </c>
    </row>
    <row r="35" spans="1:11" ht="15" customHeight="1" x14ac:dyDescent="0.2">
      <c r="A35" s="357" t="s">
        <v>149</v>
      </c>
      <c r="B35" s="81" t="s">
        <v>6</v>
      </c>
      <c r="C35" s="82"/>
      <c r="D35" s="86"/>
      <c r="E35" s="375"/>
      <c r="F35" s="81" t="s">
        <v>7</v>
      </c>
      <c r="G35" s="82"/>
      <c r="H35" s="86"/>
      <c r="I35" s="357" t="s">
        <v>148</v>
      </c>
      <c r="J35" s="375"/>
      <c r="K35" s="514"/>
    </row>
    <row r="36" spans="1:11" ht="20.100000000000001" customHeight="1" x14ac:dyDescent="0.2">
      <c r="A36" s="376"/>
      <c r="B36" s="564"/>
      <c r="C36" s="565"/>
      <c r="D36" s="566"/>
      <c r="E36" s="375"/>
      <c r="F36" s="563"/>
      <c r="G36" s="563"/>
      <c r="H36" s="563"/>
      <c r="I36" s="376"/>
      <c r="J36" s="375"/>
      <c r="K36" s="514"/>
    </row>
    <row r="37" spans="1:11" ht="8.1" customHeight="1" x14ac:dyDescent="0.2">
      <c r="A37" s="519"/>
      <c r="B37" s="519"/>
      <c r="C37" s="519"/>
      <c r="D37" s="519"/>
      <c r="E37" s="519"/>
      <c r="F37" s="519"/>
      <c r="G37" s="519"/>
      <c r="H37" s="519"/>
      <c r="I37" s="519"/>
      <c r="J37" s="375"/>
      <c r="K37" s="514"/>
    </row>
    <row r="38" spans="1:11" s="91" customFormat="1" ht="15" customHeight="1" x14ac:dyDescent="0.2">
      <c r="A38" s="81" t="s">
        <v>147</v>
      </c>
      <c r="B38" s="82"/>
      <c r="C38" s="82"/>
      <c r="D38" s="86"/>
      <c r="F38" s="81" t="s">
        <v>9</v>
      </c>
      <c r="G38" s="82"/>
      <c r="H38" s="82"/>
      <c r="I38" s="86"/>
      <c r="K38" s="514"/>
    </row>
    <row r="39" spans="1:11" ht="20.100000000000001" customHeight="1" x14ac:dyDescent="0.2">
      <c r="A39" s="545"/>
      <c r="B39" s="545"/>
      <c r="C39" s="545"/>
      <c r="D39" s="545"/>
      <c r="E39" s="375"/>
      <c r="F39" s="563"/>
      <c r="G39" s="563"/>
      <c r="H39" s="563"/>
      <c r="I39" s="563"/>
      <c r="J39" s="375"/>
      <c r="K39" s="514"/>
    </row>
    <row r="40" spans="1:11" ht="8.1" customHeight="1" x14ac:dyDescent="0.2">
      <c r="A40" s="375"/>
      <c r="B40" s="375"/>
      <c r="C40" s="375"/>
      <c r="D40" s="375"/>
      <c r="E40" s="375"/>
      <c r="F40" s="375"/>
      <c r="G40" s="375"/>
      <c r="H40" s="375"/>
      <c r="I40" s="375"/>
      <c r="J40" s="375"/>
      <c r="K40" s="514"/>
    </row>
    <row r="41" spans="1:11" ht="15" customHeight="1" thickBot="1" x14ac:dyDescent="0.25">
      <c r="A41" s="81" t="s">
        <v>10</v>
      </c>
      <c r="B41" s="82"/>
      <c r="C41" s="82"/>
      <c r="D41" s="86"/>
      <c r="E41" s="375"/>
      <c r="F41" s="81" t="s">
        <v>11</v>
      </c>
      <c r="G41" s="82"/>
      <c r="H41" s="82"/>
      <c r="I41" s="86"/>
      <c r="J41" s="375"/>
      <c r="K41" s="515"/>
    </row>
    <row r="42" spans="1:11" ht="20.100000000000001" customHeight="1" x14ac:dyDescent="0.2">
      <c r="A42" s="563"/>
      <c r="B42" s="563"/>
      <c r="C42" s="563"/>
      <c r="D42" s="563"/>
      <c r="E42" s="375"/>
      <c r="F42" s="592"/>
      <c r="G42" s="563"/>
      <c r="H42" s="563"/>
      <c r="I42" s="563"/>
      <c r="J42" s="375"/>
    </row>
    <row r="43" spans="1:11" ht="8.1" customHeight="1" thickBot="1" x14ac:dyDescent="0.25">
      <c r="A43" s="375"/>
      <c r="B43" s="375"/>
      <c r="C43" s="375"/>
      <c r="D43" s="375"/>
      <c r="E43" s="375"/>
      <c r="F43" s="375"/>
      <c r="G43" s="375"/>
      <c r="H43" s="375"/>
      <c r="I43" s="375"/>
      <c r="J43" s="375"/>
    </row>
    <row r="44" spans="1:11" ht="20.100000000000001" customHeight="1" thickBot="1" x14ac:dyDescent="0.25">
      <c r="A44" s="76" t="s">
        <v>8</v>
      </c>
      <c r="B44" s="77"/>
      <c r="C44" s="77"/>
      <c r="D44" s="77"/>
      <c r="E44" s="77"/>
      <c r="F44" s="77"/>
      <c r="G44" s="77"/>
      <c r="H44" s="77"/>
      <c r="I44" s="85"/>
      <c r="J44" s="375"/>
      <c r="K44" s="540" t="s">
        <v>657</v>
      </c>
    </row>
    <row r="45" spans="1:11" ht="15" customHeight="1" thickBot="1" x14ac:dyDescent="0.25">
      <c r="A45" s="357" t="s">
        <v>149</v>
      </c>
      <c r="B45" s="81" t="s">
        <v>6</v>
      </c>
      <c r="C45" s="82"/>
      <c r="D45" s="86"/>
      <c r="E45" s="375"/>
      <c r="F45" s="81" t="s">
        <v>7</v>
      </c>
      <c r="G45" s="82"/>
      <c r="H45" s="86"/>
      <c r="I45" s="357" t="s">
        <v>148</v>
      </c>
      <c r="J45" s="375"/>
      <c r="K45" s="540"/>
    </row>
    <row r="46" spans="1:11" ht="20.100000000000001" customHeight="1" thickBot="1" x14ac:dyDescent="0.25">
      <c r="A46" s="376"/>
      <c r="B46" s="564"/>
      <c r="C46" s="565"/>
      <c r="D46" s="566"/>
      <c r="E46" s="375"/>
      <c r="F46" s="563"/>
      <c r="G46" s="563"/>
      <c r="H46" s="563"/>
      <c r="I46" s="376"/>
      <c r="J46" s="375"/>
      <c r="K46" s="540"/>
    </row>
    <row r="47" spans="1:11" ht="8.1" customHeight="1" thickBot="1" x14ac:dyDescent="0.25">
      <c r="A47" s="519"/>
      <c r="B47" s="519"/>
      <c r="C47" s="519"/>
      <c r="D47" s="519"/>
      <c r="E47" s="519"/>
      <c r="F47" s="519"/>
      <c r="G47" s="519"/>
      <c r="H47" s="519"/>
      <c r="I47" s="519"/>
      <c r="J47" s="375"/>
      <c r="K47" s="540"/>
    </row>
    <row r="48" spans="1:11" s="91" customFormat="1" ht="15" customHeight="1" thickBot="1" x14ac:dyDescent="0.25">
      <c r="A48" s="81" t="s">
        <v>147</v>
      </c>
      <c r="B48" s="82"/>
      <c r="C48" s="82"/>
      <c r="D48" s="86"/>
      <c r="F48" s="81" t="s">
        <v>9</v>
      </c>
      <c r="G48" s="82"/>
      <c r="H48" s="82"/>
      <c r="I48" s="86"/>
      <c r="K48" s="540"/>
    </row>
    <row r="49" spans="1:11" ht="20.100000000000001" customHeight="1" thickBot="1" x14ac:dyDescent="0.25">
      <c r="A49" s="545"/>
      <c r="B49" s="545"/>
      <c r="C49" s="545"/>
      <c r="D49" s="545"/>
      <c r="E49" s="375"/>
      <c r="F49" s="563"/>
      <c r="G49" s="563"/>
      <c r="H49" s="563"/>
      <c r="I49" s="563"/>
      <c r="J49" s="375"/>
      <c r="K49" s="540"/>
    </row>
    <row r="50" spans="1:11" ht="8.1" customHeight="1" thickBot="1" x14ac:dyDescent="0.25">
      <c r="A50" s="375"/>
      <c r="B50" s="375"/>
      <c r="C50" s="375"/>
      <c r="D50" s="375"/>
      <c r="E50" s="375"/>
      <c r="F50" s="375"/>
      <c r="G50" s="375"/>
      <c r="H50" s="375"/>
      <c r="I50" s="375"/>
      <c r="J50" s="375"/>
      <c r="K50" s="540"/>
    </row>
    <row r="51" spans="1:11" ht="15" customHeight="1" thickBot="1" x14ac:dyDescent="0.25">
      <c r="A51" s="81" t="s">
        <v>10</v>
      </c>
      <c r="B51" s="82"/>
      <c r="C51" s="82"/>
      <c r="D51" s="86"/>
      <c r="E51" s="375"/>
      <c r="F51" s="81" t="s">
        <v>11</v>
      </c>
      <c r="G51" s="82"/>
      <c r="H51" s="82"/>
      <c r="I51" s="86"/>
      <c r="J51" s="375"/>
      <c r="K51" s="540"/>
    </row>
    <row r="52" spans="1:11" ht="20.100000000000001" customHeight="1" thickBot="1" x14ac:dyDescent="0.25">
      <c r="A52" s="563"/>
      <c r="B52" s="563"/>
      <c r="C52" s="563"/>
      <c r="D52" s="563"/>
      <c r="E52" s="375"/>
      <c r="F52" s="592"/>
      <c r="G52" s="563"/>
      <c r="H52" s="563"/>
      <c r="I52" s="563"/>
      <c r="J52" s="375"/>
      <c r="K52" s="540"/>
    </row>
    <row r="53" spans="1:11" s="91" customFormat="1" ht="8.1" customHeight="1" thickBot="1" x14ac:dyDescent="0.25">
      <c r="K53" s="407"/>
    </row>
    <row r="54" spans="1:11" ht="20.100000000000001" customHeight="1" thickBot="1" x14ac:dyDescent="0.25">
      <c r="A54" s="76" t="s">
        <v>612</v>
      </c>
      <c r="B54" s="77"/>
      <c r="C54" s="77"/>
      <c r="D54" s="77"/>
      <c r="E54" s="77"/>
      <c r="F54" s="77"/>
      <c r="G54" s="77"/>
      <c r="H54" s="78">
        <f>LEN(A55)</f>
        <v>0</v>
      </c>
      <c r="I54" s="79" t="s">
        <v>413</v>
      </c>
      <c r="J54" s="375"/>
      <c r="K54" s="540" t="s">
        <v>658</v>
      </c>
    </row>
    <row r="55" spans="1:11" ht="30" customHeight="1" thickBot="1" x14ac:dyDescent="0.25">
      <c r="A55" s="591"/>
      <c r="B55" s="591"/>
      <c r="C55" s="591"/>
      <c r="D55" s="591"/>
      <c r="E55" s="591"/>
      <c r="F55" s="591"/>
      <c r="G55" s="591"/>
      <c r="H55" s="591"/>
      <c r="I55" s="591"/>
      <c r="J55" s="375"/>
      <c r="K55" s="540"/>
    </row>
    <row r="56" spans="1:11" ht="8.1" customHeight="1" thickBot="1" x14ac:dyDescent="0.25">
      <c r="A56" s="375"/>
      <c r="B56" s="375"/>
      <c r="C56" s="375"/>
      <c r="D56" s="375"/>
      <c r="E56" s="375"/>
      <c r="F56" s="375"/>
      <c r="G56" s="375"/>
      <c r="H56" s="375"/>
      <c r="I56" s="375"/>
      <c r="J56" s="375"/>
      <c r="K56" s="540"/>
    </row>
    <row r="57" spans="1:11" ht="20.100000000000001" customHeight="1" thickBot="1" x14ac:dyDescent="0.25">
      <c r="A57" s="76" t="s">
        <v>614</v>
      </c>
      <c r="B57" s="77"/>
      <c r="C57" s="77"/>
      <c r="D57" s="77"/>
      <c r="E57" s="77"/>
      <c r="F57" s="77"/>
      <c r="G57" s="77"/>
      <c r="H57" s="77"/>
      <c r="I57" s="85"/>
      <c r="J57" s="375"/>
      <c r="K57" s="540"/>
    </row>
    <row r="58" spans="1:11" s="87" customFormat="1" ht="15" customHeight="1" thickBot="1" x14ac:dyDescent="0.25">
      <c r="A58" s="81" t="s">
        <v>0</v>
      </c>
      <c r="B58" s="82"/>
      <c r="C58" s="82"/>
      <c r="D58" s="86"/>
      <c r="F58" s="81" t="s">
        <v>2</v>
      </c>
      <c r="G58" s="82"/>
      <c r="H58" s="82"/>
      <c r="I58" s="86"/>
      <c r="K58" s="540"/>
    </row>
    <row r="59" spans="1:11" ht="20.100000000000001" customHeight="1" thickBot="1" x14ac:dyDescent="0.25">
      <c r="A59" s="551"/>
      <c r="B59" s="552"/>
      <c r="C59" s="552"/>
      <c r="D59" s="553"/>
      <c r="E59" s="375"/>
      <c r="F59" s="551"/>
      <c r="G59" s="552"/>
      <c r="H59" s="552"/>
      <c r="I59" s="553"/>
      <c r="J59" s="375"/>
      <c r="K59" s="540"/>
    </row>
    <row r="60" spans="1:11" ht="15" customHeight="1" thickBot="1" x14ac:dyDescent="0.25">
      <c r="A60" s="81" t="s">
        <v>3</v>
      </c>
      <c r="B60" s="82"/>
      <c r="C60" s="82"/>
      <c r="D60" s="86"/>
      <c r="E60" s="375"/>
      <c r="F60" s="81" t="s">
        <v>1</v>
      </c>
      <c r="G60" s="82"/>
      <c r="H60" s="82"/>
      <c r="I60" s="86"/>
      <c r="J60" s="375"/>
      <c r="K60" s="540"/>
    </row>
    <row r="61" spans="1:11" ht="20.100000000000001" customHeight="1" thickBot="1" x14ac:dyDescent="0.25">
      <c r="A61" s="545"/>
      <c r="B61" s="545"/>
      <c r="C61" s="545"/>
      <c r="D61" s="545"/>
      <c r="E61" s="375"/>
      <c r="F61" s="563"/>
      <c r="G61" s="563"/>
      <c r="H61" s="563"/>
      <c r="I61" s="563"/>
      <c r="J61" s="375"/>
      <c r="K61" s="540"/>
    </row>
    <row r="62" spans="1:11" ht="15" customHeight="1" thickBot="1" x14ac:dyDescent="0.25">
      <c r="A62" s="81" t="s">
        <v>501</v>
      </c>
      <c r="B62" s="82"/>
      <c r="C62" s="82"/>
      <c r="D62" s="86"/>
      <c r="E62" s="375"/>
      <c r="F62" s="88" t="s">
        <v>201</v>
      </c>
      <c r="G62" s="89"/>
      <c r="H62" s="89"/>
      <c r="I62" s="90"/>
      <c r="J62" s="375"/>
      <c r="K62" s="540"/>
    </row>
    <row r="63" spans="1:11" ht="20.100000000000001" customHeight="1" thickBot="1" x14ac:dyDescent="0.25">
      <c r="A63" s="545"/>
      <c r="B63" s="545"/>
      <c r="C63" s="545"/>
      <c r="D63" s="545"/>
      <c r="E63" s="375"/>
      <c r="F63" s="545"/>
      <c r="G63" s="545"/>
      <c r="H63" s="545"/>
      <c r="I63" s="545"/>
      <c r="J63" s="375"/>
      <c r="K63" s="540"/>
    </row>
    <row r="64" spans="1:11" ht="8.1" customHeight="1" x14ac:dyDescent="0.2">
      <c r="A64" s="375"/>
      <c r="B64" s="375"/>
      <c r="C64" s="375"/>
      <c r="D64" s="375"/>
      <c r="E64" s="375"/>
      <c r="F64" s="375"/>
      <c r="G64" s="375"/>
      <c r="H64" s="375"/>
      <c r="I64" s="375"/>
      <c r="J64" s="375"/>
    </row>
    <row r="65" spans="1:11" ht="20.100000000000001" customHeight="1" x14ac:dyDescent="0.2">
      <c r="A65" s="76" t="s">
        <v>140</v>
      </c>
      <c r="B65" s="77"/>
      <c r="C65" s="77"/>
      <c r="D65" s="77"/>
      <c r="E65" s="77"/>
      <c r="F65" s="77"/>
      <c r="G65" s="77"/>
      <c r="H65" s="77"/>
      <c r="I65" s="85"/>
      <c r="J65" s="375"/>
    </row>
    <row r="66" spans="1:11" s="125" customFormat="1" ht="30" customHeight="1" thickBot="1" x14ac:dyDescent="0.25">
      <c r="A66" s="586" t="s">
        <v>506</v>
      </c>
      <c r="B66" s="587"/>
      <c r="C66" s="587"/>
      <c r="D66" s="587"/>
      <c r="E66" s="587"/>
      <c r="F66" s="587"/>
      <c r="G66" s="587"/>
      <c r="H66" s="93">
        <f>LEN(A67)</f>
        <v>0</v>
      </c>
      <c r="I66" s="94" t="s">
        <v>113</v>
      </c>
      <c r="J66" s="375"/>
      <c r="K66" s="406"/>
    </row>
    <row r="67" spans="1:11" s="95" customFormat="1" ht="129.94999999999999" customHeight="1" thickBot="1" x14ac:dyDescent="0.25">
      <c r="A67" s="593"/>
      <c r="B67" s="593"/>
      <c r="C67" s="593"/>
      <c r="D67" s="593"/>
      <c r="E67" s="593"/>
      <c r="F67" s="593"/>
      <c r="G67" s="593"/>
      <c r="H67" s="593"/>
      <c r="I67" s="593"/>
      <c r="K67" s="408" t="s">
        <v>580</v>
      </c>
    </row>
    <row r="68" spans="1:11" ht="8.1" customHeight="1" thickBot="1" x14ac:dyDescent="0.25">
      <c r="A68" s="375"/>
      <c r="B68" s="375"/>
      <c r="C68" s="375"/>
      <c r="D68" s="375"/>
      <c r="E68" s="375"/>
      <c r="F68" s="375"/>
      <c r="G68" s="375"/>
      <c r="H68" s="375"/>
      <c r="I68" s="375"/>
      <c r="J68" s="375"/>
    </row>
    <row r="69" spans="1:11" ht="20.100000000000001" customHeight="1" x14ac:dyDescent="0.2">
      <c r="A69" s="76" t="s">
        <v>478</v>
      </c>
      <c r="B69" s="77"/>
      <c r="C69" s="77"/>
      <c r="D69" s="77"/>
      <c r="E69" s="77"/>
      <c r="F69" s="77"/>
      <c r="G69" s="77"/>
      <c r="H69" s="77"/>
      <c r="I69" s="85"/>
      <c r="J69" s="375"/>
      <c r="K69" s="513" t="s">
        <v>505</v>
      </c>
    </row>
    <row r="70" spans="1:11" ht="20.100000000000001" customHeight="1" x14ac:dyDescent="0.2">
      <c r="A70" s="81" t="s">
        <v>12</v>
      </c>
      <c r="B70" s="82"/>
      <c r="C70" s="82"/>
      <c r="D70" s="86"/>
      <c r="E70" s="375"/>
      <c r="F70" s="564"/>
      <c r="G70" s="565"/>
      <c r="H70" s="565"/>
      <c r="I70" s="566"/>
      <c r="J70" s="375"/>
      <c r="K70" s="514"/>
    </row>
    <row r="71" spans="1:11" ht="20.100000000000001" customHeight="1" x14ac:dyDescent="0.2">
      <c r="A71" s="81" t="s">
        <v>13</v>
      </c>
      <c r="B71" s="82"/>
      <c r="C71" s="82"/>
      <c r="D71" s="86"/>
      <c r="E71" s="375"/>
      <c r="F71" s="580"/>
      <c r="G71" s="581"/>
      <c r="H71" s="581"/>
      <c r="I71" s="582"/>
      <c r="J71" s="375"/>
      <c r="K71" s="514"/>
    </row>
    <row r="72" spans="1:11" ht="20.100000000000001" customHeight="1" thickBot="1" x14ac:dyDescent="0.25">
      <c r="A72" s="81" t="s">
        <v>521</v>
      </c>
      <c r="B72" s="82"/>
      <c r="C72" s="82"/>
      <c r="D72" s="86"/>
      <c r="E72" s="375"/>
      <c r="F72" s="583"/>
      <c r="G72" s="584"/>
      <c r="H72" s="584"/>
      <c r="I72" s="585"/>
      <c r="J72" s="375"/>
      <c r="K72" s="515"/>
    </row>
    <row r="73" spans="1:11" ht="20.100000000000001" customHeight="1" x14ac:dyDescent="0.2">
      <c r="A73" s="81" t="s">
        <v>16</v>
      </c>
      <c r="B73" s="82"/>
      <c r="C73" s="82"/>
      <c r="D73" s="82"/>
      <c r="E73" s="82"/>
      <c r="F73" s="82"/>
      <c r="G73" s="82"/>
      <c r="H73" s="83">
        <f>LEN(A74)</f>
        <v>0</v>
      </c>
      <c r="I73" s="84" t="s">
        <v>113</v>
      </c>
      <c r="J73" s="375"/>
    </row>
    <row r="74" spans="1:11" ht="129.94999999999999" customHeight="1" x14ac:dyDescent="0.2">
      <c r="A74" s="593"/>
      <c r="B74" s="593"/>
      <c r="C74" s="593"/>
      <c r="D74" s="593"/>
      <c r="E74" s="593"/>
      <c r="F74" s="593"/>
      <c r="G74" s="593"/>
      <c r="H74" s="593"/>
      <c r="I74" s="593"/>
      <c r="J74" s="375"/>
    </row>
  </sheetData>
  <sheetProtection selectLockedCells="1"/>
  <mergeCells count="56">
    <mergeCell ref="K23:K26"/>
    <mergeCell ref="K28:K32"/>
    <mergeCell ref="K34:K41"/>
    <mergeCell ref="K44:K52"/>
    <mergeCell ref="K54:K63"/>
    <mergeCell ref="K69:K72"/>
    <mergeCell ref="A66:G66"/>
    <mergeCell ref="K3:K4"/>
    <mergeCell ref="K6:K11"/>
    <mergeCell ref="A67:I67"/>
    <mergeCell ref="F70:I70"/>
    <mergeCell ref="F71:I71"/>
    <mergeCell ref="F72:I72"/>
    <mergeCell ref="A55:I55"/>
    <mergeCell ref="A42:D42"/>
    <mergeCell ref="F42:I42"/>
    <mergeCell ref="A52:D52"/>
    <mergeCell ref="F52:I52"/>
    <mergeCell ref="B46:D46"/>
    <mergeCell ref="F46:H46"/>
    <mergeCell ref="K13:K21"/>
    <mergeCell ref="A74:I74"/>
    <mergeCell ref="A59:D59"/>
    <mergeCell ref="F59:I59"/>
    <mergeCell ref="A61:D61"/>
    <mergeCell ref="F61:I61"/>
    <mergeCell ref="A63:D63"/>
    <mergeCell ref="F63:I63"/>
    <mergeCell ref="A47:I47"/>
    <mergeCell ref="A49:D49"/>
    <mergeCell ref="F49:I49"/>
    <mergeCell ref="A29:D29"/>
    <mergeCell ref="F29:I29"/>
    <mergeCell ref="A37:I37"/>
    <mergeCell ref="A39:D39"/>
    <mergeCell ref="F39:I39"/>
    <mergeCell ref="F26:I26"/>
    <mergeCell ref="F32:I32"/>
    <mergeCell ref="B36:D36"/>
    <mergeCell ref="F36:H36"/>
    <mergeCell ref="A21:D21"/>
    <mergeCell ref="F21:I21"/>
    <mergeCell ref="A23:D23"/>
    <mergeCell ref="F23:I23"/>
    <mergeCell ref="A26:D26"/>
    <mergeCell ref="A19:D19"/>
    <mergeCell ref="F19:I19"/>
    <mergeCell ref="A4:I4"/>
    <mergeCell ref="A7:D7"/>
    <mergeCell ref="F7:I7"/>
    <mergeCell ref="A11:D11"/>
    <mergeCell ref="F11:I11"/>
    <mergeCell ref="A13:D13"/>
    <mergeCell ref="F13:I13"/>
    <mergeCell ref="A15:D15"/>
    <mergeCell ref="F15:I15"/>
  </mergeCells>
  <conditionalFormatting sqref="A4:I4 B36 F36">
    <cfRule type="notContainsBlanks" dxfId="697" priority="48">
      <formula>LEN(TRIM(A4))&gt;0</formula>
    </cfRule>
  </conditionalFormatting>
  <conditionalFormatting sqref="F26:I26">
    <cfRule type="notContainsBlanks" dxfId="696" priority="47">
      <formula>LEN(TRIM(F26))&gt;0</formula>
    </cfRule>
  </conditionalFormatting>
  <conditionalFormatting sqref="A36">
    <cfRule type="notContainsBlanks" dxfId="695" priority="45">
      <formula>LEN(TRIM(A36))&gt;0</formula>
    </cfRule>
  </conditionalFormatting>
  <conditionalFormatting sqref="I36">
    <cfRule type="notContainsBlanks" dxfId="694" priority="46">
      <formula>LEN(TRIM(I36))&gt;0</formula>
    </cfRule>
  </conditionalFormatting>
  <conditionalFormatting sqref="F40">
    <cfRule type="notContainsBlanks" dxfId="693" priority="44">
      <formula>LEN(TRIM(F40))&gt;0</formula>
    </cfRule>
  </conditionalFormatting>
  <conditionalFormatting sqref="A67:I67">
    <cfRule type="notContainsBlanks" dxfId="692" priority="43">
      <formula>LEN(TRIM(A67))&gt;0</formula>
    </cfRule>
  </conditionalFormatting>
  <conditionalFormatting sqref="F70">
    <cfRule type="notContainsBlanks" dxfId="691" priority="42">
      <formula>LEN(TRIM(F70))&gt;0</formula>
    </cfRule>
  </conditionalFormatting>
  <conditionalFormatting sqref="A26">
    <cfRule type="notContainsBlanks" dxfId="690" priority="38">
      <formula>LEN(TRIM(A26))&gt;0</formula>
    </cfRule>
  </conditionalFormatting>
  <conditionalFormatting sqref="A13">
    <cfRule type="notContainsBlanks" dxfId="689" priority="37">
      <formula>LEN(TRIM(A13))&gt;0</formula>
    </cfRule>
  </conditionalFormatting>
  <conditionalFormatting sqref="F42">
    <cfRule type="notContainsBlanks" dxfId="688" priority="41">
      <formula>LEN(TRIM(F42))&gt;0</formula>
    </cfRule>
  </conditionalFormatting>
  <conditionalFormatting sqref="A8">
    <cfRule type="notContainsBlanks" dxfId="687" priority="40">
      <formula>LEN(TRIM(A8))&gt;0</formula>
    </cfRule>
  </conditionalFormatting>
  <conditionalFormatting sqref="F7:F8">
    <cfRule type="notContainsBlanks" dxfId="686" priority="39">
      <formula>LEN(TRIM(F7))&gt;0</formula>
    </cfRule>
  </conditionalFormatting>
  <conditionalFormatting sqref="F15">
    <cfRule type="notContainsBlanks" dxfId="685" priority="36">
      <formula>LEN(TRIM(F15))&gt;0</formula>
    </cfRule>
  </conditionalFormatting>
  <conditionalFormatting sqref="F13">
    <cfRule type="notContainsBlanks" dxfId="684" priority="35">
      <formula>LEN(TRIM(F13))&gt;0</formula>
    </cfRule>
  </conditionalFormatting>
  <conditionalFormatting sqref="A15">
    <cfRule type="notContainsBlanks" dxfId="683" priority="34">
      <formula>LEN(TRIM(A15))&gt;0</formula>
    </cfRule>
  </conditionalFormatting>
  <conditionalFormatting sqref="A74:I74">
    <cfRule type="notContainsBlanks" dxfId="682" priority="33">
      <formula>LEN(TRIM(A74))&gt;0</formula>
    </cfRule>
  </conditionalFormatting>
  <conditionalFormatting sqref="A55:I55">
    <cfRule type="notContainsBlanks" dxfId="681" priority="32">
      <formula>LEN(TRIM(A55))&gt;0</formula>
    </cfRule>
  </conditionalFormatting>
  <conditionalFormatting sqref="A19">
    <cfRule type="notContainsBlanks" dxfId="680" priority="31">
      <formula>LEN(TRIM(A19))&gt;0</formula>
    </cfRule>
  </conditionalFormatting>
  <conditionalFormatting sqref="F19">
    <cfRule type="notContainsBlanks" dxfId="679" priority="30">
      <formula>LEN(TRIM(F19))&gt;0</formula>
    </cfRule>
  </conditionalFormatting>
  <conditionalFormatting sqref="A21">
    <cfRule type="notContainsBlanks" dxfId="678" priority="29">
      <formula>LEN(TRIM(A21))&gt;0</formula>
    </cfRule>
  </conditionalFormatting>
  <conditionalFormatting sqref="F23">
    <cfRule type="notContainsBlanks" dxfId="677" priority="28">
      <formula>LEN(TRIM(F23))&gt;0</formula>
    </cfRule>
  </conditionalFormatting>
  <conditionalFormatting sqref="A23">
    <cfRule type="notContainsBlanks" dxfId="676" priority="27">
      <formula>LEN(TRIM(A23))&gt;0</formula>
    </cfRule>
  </conditionalFormatting>
  <conditionalFormatting sqref="F39:I39">
    <cfRule type="notContainsBlanks" dxfId="675" priority="26">
      <formula>LEN(TRIM(F39))&gt;0</formula>
    </cfRule>
  </conditionalFormatting>
  <conditionalFormatting sqref="A42:D42">
    <cfRule type="notContainsBlanks" dxfId="674" priority="25">
      <formula>LEN(TRIM(A42))&gt;0</formula>
    </cfRule>
  </conditionalFormatting>
  <conditionalFormatting sqref="A39:D39">
    <cfRule type="notContainsBlanks" dxfId="673" priority="24">
      <formula>LEN(TRIM(A39))&gt;0</formula>
    </cfRule>
  </conditionalFormatting>
  <conditionalFormatting sqref="B46 F46">
    <cfRule type="notContainsBlanks" dxfId="672" priority="23">
      <formula>LEN(TRIM(B46))&gt;0</formula>
    </cfRule>
  </conditionalFormatting>
  <conditionalFormatting sqref="I46">
    <cfRule type="notContainsBlanks" dxfId="671" priority="22">
      <formula>LEN(TRIM(I46))&gt;0</formula>
    </cfRule>
  </conditionalFormatting>
  <conditionalFormatting sqref="F50">
    <cfRule type="notContainsBlanks" dxfId="670" priority="20">
      <formula>LEN(TRIM(F50))&gt;0</formula>
    </cfRule>
  </conditionalFormatting>
  <conditionalFormatting sqref="A46">
    <cfRule type="notContainsBlanks" dxfId="669" priority="21">
      <formula>LEN(TRIM(A46))&gt;0</formula>
    </cfRule>
  </conditionalFormatting>
  <conditionalFormatting sqref="F52">
    <cfRule type="notContainsBlanks" dxfId="668" priority="19">
      <formula>LEN(TRIM(F52))&gt;0</formula>
    </cfRule>
  </conditionalFormatting>
  <conditionalFormatting sqref="F49:I49">
    <cfRule type="notContainsBlanks" dxfId="667" priority="18">
      <formula>LEN(TRIM(F49))&gt;0</formula>
    </cfRule>
  </conditionalFormatting>
  <conditionalFormatting sqref="A52:D52">
    <cfRule type="notContainsBlanks" dxfId="666" priority="17">
      <formula>LEN(TRIM(A52))&gt;0</formula>
    </cfRule>
  </conditionalFormatting>
  <conditionalFormatting sqref="A49:D49">
    <cfRule type="notContainsBlanks" dxfId="665" priority="16">
      <formula>LEN(TRIM(A49))&gt;0</formula>
    </cfRule>
  </conditionalFormatting>
  <conditionalFormatting sqref="A61">
    <cfRule type="notContainsBlanks" dxfId="664" priority="15">
      <formula>LEN(TRIM(A61))&gt;0</formula>
    </cfRule>
  </conditionalFormatting>
  <conditionalFormatting sqref="F63">
    <cfRule type="notContainsBlanks" dxfId="663" priority="14">
      <formula>LEN(TRIM(F63))&gt;0</formula>
    </cfRule>
  </conditionalFormatting>
  <conditionalFormatting sqref="F61">
    <cfRule type="notContainsBlanks" dxfId="662" priority="13">
      <formula>LEN(TRIM(F61))&gt;0</formula>
    </cfRule>
  </conditionalFormatting>
  <conditionalFormatting sqref="A63">
    <cfRule type="notContainsBlanks" dxfId="661" priority="12">
      <formula>LEN(TRIM(A63))&gt;0</formula>
    </cfRule>
  </conditionalFormatting>
  <conditionalFormatting sqref="F71">
    <cfRule type="notContainsBlanks" dxfId="660" priority="11">
      <formula>LEN(TRIM(F71))&gt;0</formula>
    </cfRule>
  </conditionalFormatting>
  <conditionalFormatting sqref="F72:I72">
    <cfRule type="notContainsBlanks" dxfId="659" priority="10">
      <formula>LEN(TRIM(F72))&gt;0</formula>
    </cfRule>
  </conditionalFormatting>
  <conditionalFormatting sqref="F21">
    <cfRule type="notContainsBlanks" dxfId="658" priority="9">
      <formula>LEN(TRIM(F21))&gt;0</formula>
    </cfRule>
  </conditionalFormatting>
  <conditionalFormatting sqref="A29">
    <cfRule type="notContainsBlanks" dxfId="657" priority="8">
      <formula>LEN(TRIM(A29))&gt;0</formula>
    </cfRule>
  </conditionalFormatting>
  <conditionalFormatting sqref="A11">
    <cfRule type="notContainsBlanks" dxfId="656" priority="7">
      <formula>LEN(TRIM(A11))&gt;0</formula>
    </cfRule>
  </conditionalFormatting>
  <conditionalFormatting sqref="A7">
    <cfRule type="notContainsBlanks" dxfId="655" priority="6">
      <formula>LEN(TRIM(A7))&gt;0</formula>
    </cfRule>
  </conditionalFormatting>
  <conditionalFormatting sqref="F29:I29">
    <cfRule type="notContainsBlanks" dxfId="654" priority="5">
      <formula>LEN(TRIM(F29))&gt;0</formula>
    </cfRule>
  </conditionalFormatting>
  <conditionalFormatting sqref="F32:I32">
    <cfRule type="notContainsBlanks" dxfId="653" priority="4">
      <formula>LEN(TRIM(F32))&gt;0</formula>
    </cfRule>
  </conditionalFormatting>
  <conditionalFormatting sqref="F59">
    <cfRule type="notContainsBlanks" dxfId="652" priority="3">
      <formula>LEN(TRIM(F59))&gt;0</formula>
    </cfRule>
  </conditionalFormatting>
  <conditionalFormatting sqref="A59">
    <cfRule type="notContainsBlanks" dxfId="651" priority="2">
      <formula>LEN(TRIM(A59))&gt;0</formula>
    </cfRule>
  </conditionalFormatting>
  <conditionalFormatting sqref="F11">
    <cfRule type="notContainsBlanks" dxfId="650" priority="1">
      <formula>LEN(TRIM(F11))&gt;0</formula>
    </cfRule>
  </conditionalFormatting>
  <dataValidations count="12">
    <dataValidation type="list" allowBlank="1" showInputMessage="1" showErrorMessage="1" sqref="F26:I26">
      <formula1>Type</formula1>
    </dataValidation>
    <dataValidation type="list" allowBlank="1" showInputMessage="1" showErrorMessage="1" sqref="F29:I29">
      <formula1>Legal</formula1>
    </dataValidation>
    <dataValidation allowBlank="1" sqref="E32"/>
    <dataValidation type="list" allowBlank="1" showErrorMessage="1" errorTitle="Roll down" error="Please choose from the drop down menu." sqref="F19:I19 F59:I59">
      <formula1>INDIRECT(A19)</formula1>
    </dataValidation>
    <dataValidation type="list" allowBlank="1" showInputMessage="1" showErrorMessage="1" errorTitle="Roll down" error="Please choose from the drop down menu." sqref="A11:D11 A19:D19 A59:D59">
      <formula1>States</formula1>
    </dataValidation>
    <dataValidation allowBlank="1" errorTitle="County" error="Please choose from the drop down menu." promptTitle="County" prompt="Please choose the county where your organization is registered." sqref="E59:E63 E19:E23 E11:E15"/>
    <dataValidation operator="lessThanOrEqual" allowBlank="1" showInputMessage="1" showErrorMessage="1" sqref="F7:I7"/>
    <dataValidation type="list" allowBlank="1" showInputMessage="1" showErrorMessage="1" sqref="F32:I32">
      <formula1>INDIRECT(IF(A11="Hungary","HUN", IF(A11="Slovakia", "SLK", "")))</formula1>
    </dataValidation>
    <dataValidation type="textLength" operator="lessThanOrEqual" allowBlank="1" showInputMessage="1" showErrorMessage="1" errorTitle="Character limit!" error="Please see character limit in the right up corner." sqref="A67:I67 A74:I74">
      <formula1>1000</formula1>
    </dataValidation>
    <dataValidation type="textLength" operator="lessThanOrEqual" allowBlank="1" showInputMessage="1" showErrorMessage="1" errorTitle="Character limit!" error="Please type no more than 150 characters." sqref="A4:I4 A55:I55">
      <formula1>150</formula1>
    </dataValidation>
    <dataValidation type="textLength" operator="lessThanOrEqual" allowBlank="1" showInputMessage="1" showErrorMessage="1" errorTitle="Character limit!" error="Please type no more than 10 characters." sqref="A7:D7">
      <formula1>10</formula1>
    </dataValidation>
    <dataValidation type="list" allowBlank="1" errorTitle="Roll down" error="Please choose from the drop down menu." sqref="F11:I11">
      <formula1>INDIRECT(A11)</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43"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
    <pageSetUpPr fitToPage="1"/>
  </sheetPr>
  <dimension ref="A1:K74"/>
  <sheetViews>
    <sheetView showGridLines="0" zoomScale="115" zoomScaleNormal="115" zoomScaleSheetLayoutView="100" workbookViewId="0">
      <selection activeCell="A4" sqref="A4:I4"/>
    </sheetView>
  </sheetViews>
  <sheetFormatPr defaultRowHeight="14.25" x14ac:dyDescent="0.2"/>
  <cols>
    <col min="1" max="4" width="9.625" style="74" customWidth="1"/>
    <col min="5" max="5" width="1.625" style="74" customWidth="1"/>
    <col min="6" max="9" width="9.625" style="74" customWidth="1"/>
    <col min="10" max="10" width="1.625" style="74" customWidth="1"/>
    <col min="11" max="11" width="35.625" style="406" customWidth="1"/>
    <col min="12" max="16384" width="9" style="74"/>
  </cols>
  <sheetData>
    <row r="1" spans="1:11" s="412" customFormat="1" ht="27" customHeight="1" thickBot="1" x14ac:dyDescent="0.25">
      <c r="A1" s="410" t="s">
        <v>623</v>
      </c>
      <c r="B1" s="410"/>
      <c r="C1" s="410"/>
      <c r="D1" s="410"/>
      <c r="E1" s="410"/>
      <c r="F1" s="410"/>
      <c r="G1" s="410"/>
      <c r="H1" s="410"/>
      <c r="I1" s="411" t="str">
        <f>'Hidden data'!B122</f>
        <v xml:space="preserve">B6 - </v>
      </c>
      <c r="K1" s="179" t="s">
        <v>522</v>
      </c>
    </row>
    <row r="2" spans="1:11" ht="8.1" customHeight="1" thickBot="1" x14ac:dyDescent="0.25">
      <c r="A2" s="75"/>
      <c r="B2" s="75"/>
      <c r="C2" s="75"/>
      <c r="D2" s="75"/>
      <c r="E2" s="75"/>
      <c r="F2" s="75"/>
      <c r="G2" s="75"/>
      <c r="H2" s="75"/>
      <c r="I2" s="75"/>
    </row>
    <row r="3" spans="1:11" ht="20.100000000000001" customHeight="1" thickBot="1" x14ac:dyDescent="0.25">
      <c r="A3" s="76" t="s">
        <v>581</v>
      </c>
      <c r="B3" s="77"/>
      <c r="C3" s="77"/>
      <c r="D3" s="77"/>
      <c r="E3" s="77"/>
      <c r="F3" s="77"/>
      <c r="G3" s="77"/>
      <c r="H3" s="78">
        <f>LEN(A4)</f>
        <v>0</v>
      </c>
      <c r="I3" s="79" t="s">
        <v>413</v>
      </c>
      <c r="J3" s="375"/>
      <c r="K3" s="562" t="s">
        <v>476</v>
      </c>
    </row>
    <row r="4" spans="1:11" ht="39.75" customHeight="1" thickBot="1" x14ac:dyDescent="0.25">
      <c r="A4" s="567"/>
      <c r="B4" s="568"/>
      <c r="C4" s="568"/>
      <c r="D4" s="568"/>
      <c r="E4" s="568"/>
      <c r="F4" s="568"/>
      <c r="G4" s="568"/>
      <c r="H4" s="568"/>
      <c r="I4" s="569"/>
      <c r="J4" s="375"/>
      <c r="K4" s="562"/>
    </row>
    <row r="5" spans="1:11" ht="8.1" customHeight="1" thickBot="1" x14ac:dyDescent="0.25">
      <c r="A5" s="143"/>
      <c r="B5" s="143"/>
      <c r="C5" s="143"/>
      <c r="D5" s="143"/>
      <c r="E5" s="375"/>
      <c r="F5" s="80"/>
      <c r="G5" s="80"/>
      <c r="H5" s="80"/>
      <c r="I5" s="80"/>
      <c r="J5" s="375"/>
    </row>
    <row r="6" spans="1:11" ht="15" customHeight="1" thickBot="1" x14ac:dyDescent="0.25">
      <c r="A6" s="152" t="s">
        <v>185</v>
      </c>
      <c r="B6" s="153"/>
      <c r="C6" s="154">
        <f>LEN(A7)</f>
        <v>0</v>
      </c>
      <c r="D6" s="155" t="s">
        <v>414</v>
      </c>
      <c r="E6" s="375"/>
      <c r="F6" s="81" t="s">
        <v>150</v>
      </c>
      <c r="G6" s="82"/>
      <c r="H6" s="83"/>
      <c r="I6" s="84"/>
      <c r="J6" s="375"/>
      <c r="K6" s="562" t="s">
        <v>579</v>
      </c>
    </row>
    <row r="7" spans="1:11" ht="19.5" customHeight="1" thickBot="1" x14ac:dyDescent="0.25">
      <c r="A7" s="570"/>
      <c r="B7" s="571"/>
      <c r="C7" s="571"/>
      <c r="D7" s="572"/>
      <c r="E7" s="375"/>
      <c r="F7" s="545"/>
      <c r="G7" s="545"/>
      <c r="H7" s="545"/>
      <c r="I7" s="545"/>
      <c r="J7" s="375"/>
      <c r="K7" s="562"/>
    </row>
    <row r="8" spans="1:11" ht="8.1" customHeight="1" thickBot="1" x14ac:dyDescent="0.25">
      <c r="A8" s="375"/>
      <c r="B8" s="375"/>
      <c r="C8" s="375"/>
      <c r="D8" s="375"/>
      <c r="E8" s="375"/>
      <c r="F8" s="375"/>
      <c r="G8" s="375"/>
      <c r="H8" s="375"/>
      <c r="I8" s="375"/>
      <c r="J8" s="375"/>
      <c r="K8" s="562"/>
    </row>
    <row r="9" spans="1:11" ht="20.100000000000001" customHeight="1" thickBot="1" x14ac:dyDescent="0.25">
      <c r="A9" s="144" t="s">
        <v>155</v>
      </c>
      <c r="B9" s="145"/>
      <c r="C9" s="145"/>
      <c r="D9" s="145"/>
      <c r="E9" s="77"/>
      <c r="F9" s="145"/>
      <c r="G9" s="145"/>
      <c r="H9" s="145"/>
      <c r="I9" s="149"/>
      <c r="J9" s="375"/>
      <c r="K9" s="562"/>
    </row>
    <row r="10" spans="1:11" s="87" customFormat="1" ht="15" customHeight="1" thickBot="1" x14ac:dyDescent="0.25">
      <c r="A10" s="152" t="s">
        <v>0</v>
      </c>
      <c r="B10" s="153"/>
      <c r="C10" s="153"/>
      <c r="D10" s="156"/>
      <c r="F10" s="152" t="s">
        <v>2</v>
      </c>
      <c r="G10" s="153"/>
      <c r="H10" s="153"/>
      <c r="I10" s="156"/>
      <c r="K10" s="562"/>
    </row>
    <row r="11" spans="1:11" ht="20.100000000000001" customHeight="1" thickBot="1" x14ac:dyDescent="0.25">
      <c r="A11" s="551"/>
      <c r="B11" s="552"/>
      <c r="C11" s="552"/>
      <c r="D11" s="553"/>
      <c r="E11" s="375"/>
      <c r="F11" s="551"/>
      <c r="G11" s="552"/>
      <c r="H11" s="552"/>
      <c r="I11" s="553"/>
      <c r="J11" s="375"/>
      <c r="K11" s="562"/>
    </row>
    <row r="12" spans="1:11" ht="15" customHeight="1" thickBot="1" x14ac:dyDescent="0.25">
      <c r="A12" s="146" t="s">
        <v>3</v>
      </c>
      <c r="B12" s="147"/>
      <c r="C12" s="147"/>
      <c r="D12" s="148"/>
      <c r="E12" s="375"/>
      <c r="F12" s="146" t="s">
        <v>1</v>
      </c>
      <c r="G12" s="147"/>
      <c r="H12" s="147"/>
      <c r="I12" s="148"/>
      <c r="J12" s="375"/>
    </row>
    <row r="13" spans="1:11" ht="20.100000000000001" customHeight="1" thickBot="1" x14ac:dyDescent="0.25">
      <c r="A13" s="545"/>
      <c r="B13" s="545"/>
      <c r="C13" s="545"/>
      <c r="D13" s="545"/>
      <c r="E13" s="375"/>
      <c r="F13" s="563"/>
      <c r="G13" s="563"/>
      <c r="H13" s="563"/>
      <c r="I13" s="563"/>
      <c r="J13" s="375"/>
      <c r="K13" s="540" t="s">
        <v>613</v>
      </c>
    </row>
    <row r="14" spans="1:11" ht="15" customHeight="1" thickBot="1" x14ac:dyDescent="0.25">
      <c r="A14" s="81" t="s">
        <v>501</v>
      </c>
      <c r="B14" s="82"/>
      <c r="C14" s="82"/>
      <c r="D14" s="86"/>
      <c r="E14" s="375"/>
      <c r="F14" s="88" t="s">
        <v>201</v>
      </c>
      <c r="G14" s="89"/>
      <c r="H14" s="89"/>
      <c r="I14" s="90"/>
      <c r="J14" s="375"/>
      <c r="K14" s="540"/>
    </row>
    <row r="15" spans="1:11" ht="20.100000000000001" customHeight="1" thickBot="1" x14ac:dyDescent="0.25">
      <c r="A15" s="545"/>
      <c r="B15" s="545"/>
      <c r="C15" s="545"/>
      <c r="D15" s="545"/>
      <c r="E15" s="375"/>
      <c r="F15" s="545"/>
      <c r="G15" s="545"/>
      <c r="H15" s="545"/>
      <c r="I15" s="545"/>
      <c r="J15" s="375"/>
      <c r="K15" s="540"/>
    </row>
    <row r="16" spans="1:11" ht="8.1" customHeight="1" thickBot="1" x14ac:dyDescent="0.25">
      <c r="A16" s="80"/>
      <c r="B16" s="80"/>
      <c r="C16" s="80"/>
      <c r="D16" s="80"/>
      <c r="E16" s="375"/>
      <c r="F16" s="80"/>
      <c r="G16" s="80"/>
      <c r="H16" s="80"/>
      <c r="I16" s="80"/>
      <c r="J16" s="375"/>
      <c r="K16" s="540"/>
    </row>
    <row r="17" spans="1:11" ht="20.100000000000001" customHeight="1" thickBot="1" x14ac:dyDescent="0.25">
      <c r="A17" s="76" t="s">
        <v>441</v>
      </c>
      <c r="B17" s="77"/>
      <c r="C17" s="77"/>
      <c r="D17" s="77"/>
      <c r="E17" s="77"/>
      <c r="F17" s="77"/>
      <c r="G17" s="77"/>
      <c r="H17" s="77"/>
      <c r="I17" s="85"/>
      <c r="J17" s="375"/>
      <c r="K17" s="540"/>
    </row>
    <row r="18" spans="1:11" s="87" customFormat="1" ht="15" customHeight="1" thickBot="1" x14ac:dyDescent="0.25">
      <c r="A18" s="81" t="s">
        <v>0</v>
      </c>
      <c r="B18" s="82"/>
      <c r="C18" s="82"/>
      <c r="D18" s="86"/>
      <c r="F18" s="81" t="s">
        <v>2</v>
      </c>
      <c r="G18" s="82"/>
      <c r="H18" s="82"/>
      <c r="I18" s="86"/>
      <c r="K18" s="540"/>
    </row>
    <row r="19" spans="1:11" ht="19.5" customHeight="1" thickBot="1" x14ac:dyDescent="0.25">
      <c r="A19" s="573"/>
      <c r="B19" s="573"/>
      <c r="C19" s="573"/>
      <c r="D19" s="573"/>
      <c r="E19" s="375"/>
      <c r="F19" s="573"/>
      <c r="G19" s="573"/>
      <c r="H19" s="573"/>
      <c r="I19" s="573"/>
      <c r="J19" s="375"/>
      <c r="K19" s="540"/>
    </row>
    <row r="20" spans="1:11" ht="15" customHeight="1" thickBot="1" x14ac:dyDescent="0.25">
      <c r="A20" s="81" t="s">
        <v>3</v>
      </c>
      <c r="B20" s="82"/>
      <c r="C20" s="82"/>
      <c r="D20" s="86"/>
      <c r="E20" s="375"/>
      <c r="F20" s="81" t="s">
        <v>1</v>
      </c>
      <c r="G20" s="82"/>
      <c r="H20" s="82"/>
      <c r="I20" s="86"/>
      <c r="J20" s="375"/>
      <c r="K20" s="540"/>
    </row>
    <row r="21" spans="1:11" ht="19.5" customHeight="1" thickBot="1" x14ac:dyDescent="0.25">
      <c r="A21" s="545"/>
      <c r="B21" s="545"/>
      <c r="C21" s="545"/>
      <c r="D21" s="545"/>
      <c r="E21" s="375"/>
      <c r="F21" s="563"/>
      <c r="G21" s="563"/>
      <c r="H21" s="563"/>
      <c r="I21" s="563"/>
      <c r="J21" s="375"/>
      <c r="K21" s="540"/>
    </row>
    <row r="22" spans="1:11" ht="15" customHeight="1" thickBot="1" x14ac:dyDescent="0.25">
      <c r="A22" s="81" t="s">
        <v>501</v>
      </c>
      <c r="B22" s="82"/>
      <c r="C22" s="82"/>
      <c r="D22" s="86"/>
      <c r="E22" s="375"/>
      <c r="F22" s="88" t="s">
        <v>201</v>
      </c>
      <c r="G22" s="89"/>
      <c r="H22" s="89"/>
      <c r="I22" s="90"/>
      <c r="J22" s="375"/>
    </row>
    <row r="23" spans="1:11" ht="20.100000000000001" customHeight="1" thickBot="1" x14ac:dyDescent="0.25">
      <c r="A23" s="545"/>
      <c r="B23" s="545"/>
      <c r="C23" s="545"/>
      <c r="D23" s="545"/>
      <c r="E23" s="375"/>
      <c r="F23" s="545"/>
      <c r="G23" s="545"/>
      <c r="H23" s="545"/>
      <c r="I23" s="545"/>
      <c r="J23" s="375"/>
      <c r="K23" s="540" t="s">
        <v>583</v>
      </c>
    </row>
    <row r="24" spans="1:11" ht="8.1" customHeight="1" thickBot="1" x14ac:dyDescent="0.25">
      <c r="A24" s="375"/>
      <c r="B24" s="375"/>
      <c r="C24" s="375"/>
      <c r="D24" s="375"/>
      <c r="E24" s="375"/>
      <c r="F24" s="375"/>
      <c r="G24" s="375"/>
      <c r="H24" s="375"/>
      <c r="I24" s="375"/>
      <c r="J24" s="375"/>
      <c r="K24" s="540"/>
    </row>
    <row r="25" spans="1:11" ht="20.100000000000001" customHeight="1" thickBot="1" x14ac:dyDescent="0.25">
      <c r="A25" s="76" t="s">
        <v>4</v>
      </c>
      <c r="B25" s="77"/>
      <c r="C25" s="77"/>
      <c r="D25" s="85"/>
      <c r="E25" s="375"/>
      <c r="F25" s="144" t="s">
        <v>31</v>
      </c>
      <c r="G25" s="145"/>
      <c r="H25" s="145"/>
      <c r="I25" s="149"/>
      <c r="J25" s="375"/>
      <c r="K25" s="540"/>
    </row>
    <row r="26" spans="1:11" ht="30" customHeight="1" thickBot="1" x14ac:dyDescent="0.25">
      <c r="A26" s="563"/>
      <c r="B26" s="563"/>
      <c r="C26" s="563"/>
      <c r="D26" s="563"/>
      <c r="E26" s="375"/>
      <c r="F26" s="551"/>
      <c r="G26" s="552"/>
      <c r="H26" s="552"/>
      <c r="I26" s="553"/>
      <c r="J26" s="375"/>
      <c r="K26" s="540"/>
    </row>
    <row r="27" spans="1:11" ht="8.1" customHeight="1" thickBot="1" x14ac:dyDescent="0.25">
      <c r="A27" s="375"/>
      <c r="B27" s="375"/>
      <c r="C27" s="375"/>
      <c r="D27" s="375"/>
      <c r="E27" s="375"/>
      <c r="F27" s="375"/>
      <c r="G27" s="375"/>
      <c r="H27" s="375"/>
      <c r="I27" s="375"/>
      <c r="J27" s="375"/>
      <c r="K27" s="407"/>
    </row>
    <row r="28" spans="1:11" ht="20.100000000000001" customHeight="1" thickBot="1" x14ac:dyDescent="0.25">
      <c r="A28" s="76" t="s">
        <v>5</v>
      </c>
      <c r="B28" s="77"/>
      <c r="C28" s="77"/>
      <c r="D28" s="85"/>
      <c r="E28" s="375"/>
      <c r="F28" s="144" t="s">
        <v>32</v>
      </c>
      <c r="G28" s="145"/>
      <c r="H28" s="145"/>
      <c r="I28" s="149"/>
      <c r="J28" s="375"/>
      <c r="K28" s="540" t="s">
        <v>582</v>
      </c>
    </row>
    <row r="29" spans="1:11" ht="30" customHeight="1" thickBot="1" x14ac:dyDescent="0.25">
      <c r="A29" s="563"/>
      <c r="B29" s="563"/>
      <c r="C29" s="563"/>
      <c r="D29" s="563"/>
      <c r="E29" s="375"/>
      <c r="F29" s="574"/>
      <c r="G29" s="575"/>
      <c r="H29" s="575"/>
      <c r="I29" s="576"/>
      <c r="J29" s="375"/>
      <c r="K29" s="540"/>
    </row>
    <row r="30" spans="1:11" ht="8.1" customHeight="1" thickBot="1" x14ac:dyDescent="0.25">
      <c r="A30" s="91"/>
      <c r="B30" s="91"/>
      <c r="C30" s="91"/>
      <c r="D30" s="91"/>
      <c r="E30" s="91"/>
      <c r="F30" s="91"/>
      <c r="G30" s="91"/>
      <c r="H30" s="91"/>
      <c r="I30" s="91"/>
      <c r="J30" s="375"/>
      <c r="K30" s="540"/>
    </row>
    <row r="31" spans="1:11" ht="20.100000000000001" customHeight="1" thickBot="1" x14ac:dyDescent="0.25">
      <c r="A31" s="375"/>
      <c r="B31" s="375"/>
      <c r="C31" s="375"/>
      <c r="D31" s="375"/>
      <c r="E31" s="91"/>
      <c r="F31" s="144" t="s">
        <v>57</v>
      </c>
      <c r="G31" s="145"/>
      <c r="H31" s="145"/>
      <c r="I31" s="149"/>
      <c r="J31" s="375"/>
      <c r="K31" s="540"/>
    </row>
    <row r="32" spans="1:11" ht="30" customHeight="1" thickBot="1" x14ac:dyDescent="0.25">
      <c r="A32" s="375"/>
      <c r="B32" s="375"/>
      <c r="C32" s="375"/>
      <c r="D32" s="375"/>
      <c r="E32" s="91"/>
      <c r="F32" s="588"/>
      <c r="G32" s="589"/>
      <c r="H32" s="589"/>
      <c r="I32" s="590"/>
      <c r="J32" s="375"/>
      <c r="K32" s="540"/>
    </row>
    <row r="33" spans="1:11" ht="8.1" customHeight="1" thickBot="1" x14ac:dyDescent="0.25">
      <c r="A33" s="375"/>
      <c r="B33" s="375"/>
      <c r="C33" s="375"/>
      <c r="D33" s="375"/>
      <c r="E33" s="375"/>
      <c r="F33" s="375"/>
      <c r="G33" s="375"/>
      <c r="H33" s="375"/>
      <c r="I33" s="375"/>
      <c r="J33" s="375"/>
      <c r="K33" s="407"/>
    </row>
    <row r="34" spans="1:11" ht="20.100000000000001" customHeight="1" x14ac:dyDescent="0.2">
      <c r="A34" s="76" t="s">
        <v>502</v>
      </c>
      <c r="B34" s="77"/>
      <c r="C34" s="77"/>
      <c r="D34" s="77"/>
      <c r="E34" s="77"/>
      <c r="F34" s="77"/>
      <c r="G34" s="77"/>
      <c r="H34" s="77"/>
      <c r="I34" s="85"/>
      <c r="J34" s="375"/>
      <c r="K34" s="513" t="s">
        <v>500</v>
      </c>
    </row>
    <row r="35" spans="1:11" ht="15" customHeight="1" x14ac:dyDescent="0.2">
      <c r="A35" s="357" t="s">
        <v>149</v>
      </c>
      <c r="B35" s="81" t="s">
        <v>6</v>
      </c>
      <c r="C35" s="82"/>
      <c r="D35" s="86"/>
      <c r="E35" s="375"/>
      <c r="F35" s="81" t="s">
        <v>7</v>
      </c>
      <c r="G35" s="82"/>
      <c r="H35" s="86"/>
      <c r="I35" s="357" t="s">
        <v>148</v>
      </c>
      <c r="J35" s="375"/>
      <c r="K35" s="514"/>
    </row>
    <row r="36" spans="1:11" ht="20.100000000000001" customHeight="1" x14ac:dyDescent="0.2">
      <c r="A36" s="376"/>
      <c r="B36" s="564"/>
      <c r="C36" s="565"/>
      <c r="D36" s="566"/>
      <c r="E36" s="375"/>
      <c r="F36" s="563"/>
      <c r="G36" s="563"/>
      <c r="H36" s="563"/>
      <c r="I36" s="376"/>
      <c r="J36" s="375"/>
      <c r="K36" s="514"/>
    </row>
    <row r="37" spans="1:11" ht="8.1" customHeight="1" x14ac:dyDescent="0.2">
      <c r="A37" s="519"/>
      <c r="B37" s="519"/>
      <c r="C37" s="519"/>
      <c r="D37" s="519"/>
      <c r="E37" s="519"/>
      <c r="F37" s="519"/>
      <c r="G37" s="519"/>
      <c r="H37" s="519"/>
      <c r="I37" s="519"/>
      <c r="J37" s="375"/>
      <c r="K37" s="514"/>
    </row>
    <row r="38" spans="1:11" s="91" customFormat="1" ht="15" customHeight="1" x14ac:dyDescent="0.2">
      <c r="A38" s="81" t="s">
        <v>147</v>
      </c>
      <c r="B38" s="82"/>
      <c r="C38" s="82"/>
      <c r="D38" s="86"/>
      <c r="F38" s="81" t="s">
        <v>9</v>
      </c>
      <c r="G38" s="82"/>
      <c r="H38" s="82"/>
      <c r="I38" s="86"/>
      <c r="K38" s="514"/>
    </row>
    <row r="39" spans="1:11" ht="20.100000000000001" customHeight="1" x14ac:dyDescent="0.2">
      <c r="A39" s="545"/>
      <c r="B39" s="545"/>
      <c r="C39" s="545"/>
      <c r="D39" s="545"/>
      <c r="E39" s="375"/>
      <c r="F39" s="563"/>
      <c r="G39" s="563"/>
      <c r="H39" s="563"/>
      <c r="I39" s="563"/>
      <c r="J39" s="375"/>
      <c r="K39" s="514"/>
    </row>
    <row r="40" spans="1:11" ht="8.1" customHeight="1" x14ac:dyDescent="0.2">
      <c r="A40" s="375"/>
      <c r="B40" s="375"/>
      <c r="C40" s="375"/>
      <c r="D40" s="375"/>
      <c r="E40" s="375"/>
      <c r="F40" s="375"/>
      <c r="G40" s="375"/>
      <c r="H40" s="375"/>
      <c r="I40" s="375"/>
      <c r="J40" s="375"/>
      <c r="K40" s="514"/>
    </row>
    <row r="41" spans="1:11" ht="15" customHeight="1" thickBot="1" x14ac:dyDescent="0.25">
      <c r="A41" s="81" t="s">
        <v>10</v>
      </c>
      <c r="B41" s="82"/>
      <c r="C41" s="82"/>
      <c r="D41" s="86"/>
      <c r="E41" s="375"/>
      <c r="F41" s="81" t="s">
        <v>11</v>
      </c>
      <c r="G41" s="82"/>
      <c r="H41" s="82"/>
      <c r="I41" s="86"/>
      <c r="J41" s="375"/>
      <c r="K41" s="515"/>
    </row>
    <row r="42" spans="1:11" ht="20.100000000000001" customHeight="1" x14ac:dyDescent="0.2">
      <c r="A42" s="563"/>
      <c r="B42" s="563"/>
      <c r="C42" s="563"/>
      <c r="D42" s="563"/>
      <c r="E42" s="375"/>
      <c r="F42" s="592"/>
      <c r="G42" s="563"/>
      <c r="H42" s="563"/>
      <c r="I42" s="563"/>
      <c r="J42" s="375"/>
    </row>
    <row r="43" spans="1:11" ht="8.1" customHeight="1" thickBot="1" x14ac:dyDescent="0.25">
      <c r="A43" s="375"/>
      <c r="B43" s="375"/>
      <c r="C43" s="375"/>
      <c r="D43" s="375"/>
      <c r="E43" s="375"/>
      <c r="F43" s="375"/>
      <c r="G43" s="375"/>
      <c r="H43" s="375"/>
      <c r="I43" s="375"/>
      <c r="J43" s="375"/>
    </row>
    <row r="44" spans="1:11" ht="20.100000000000001" customHeight="1" thickBot="1" x14ac:dyDescent="0.25">
      <c r="A44" s="76" t="s">
        <v>8</v>
      </c>
      <c r="B44" s="77"/>
      <c r="C44" s="77"/>
      <c r="D44" s="77"/>
      <c r="E44" s="77"/>
      <c r="F44" s="77"/>
      <c r="G44" s="77"/>
      <c r="H44" s="77"/>
      <c r="I44" s="85"/>
      <c r="J44" s="375"/>
      <c r="K44" s="540" t="s">
        <v>657</v>
      </c>
    </row>
    <row r="45" spans="1:11" ht="15" customHeight="1" thickBot="1" x14ac:dyDescent="0.25">
      <c r="A45" s="357" t="s">
        <v>149</v>
      </c>
      <c r="B45" s="81" t="s">
        <v>6</v>
      </c>
      <c r="C45" s="82"/>
      <c r="D45" s="86"/>
      <c r="E45" s="375"/>
      <c r="F45" s="81" t="s">
        <v>7</v>
      </c>
      <c r="G45" s="82"/>
      <c r="H45" s="86"/>
      <c r="I45" s="357" t="s">
        <v>148</v>
      </c>
      <c r="J45" s="375"/>
      <c r="K45" s="540"/>
    </row>
    <row r="46" spans="1:11" ht="20.100000000000001" customHeight="1" thickBot="1" x14ac:dyDescent="0.25">
      <c r="A46" s="376"/>
      <c r="B46" s="564"/>
      <c r="C46" s="565"/>
      <c r="D46" s="566"/>
      <c r="E46" s="375"/>
      <c r="F46" s="563"/>
      <c r="G46" s="563"/>
      <c r="H46" s="563"/>
      <c r="I46" s="376"/>
      <c r="J46" s="375"/>
      <c r="K46" s="540"/>
    </row>
    <row r="47" spans="1:11" ht="8.1" customHeight="1" thickBot="1" x14ac:dyDescent="0.25">
      <c r="A47" s="519"/>
      <c r="B47" s="519"/>
      <c r="C47" s="519"/>
      <c r="D47" s="519"/>
      <c r="E47" s="519"/>
      <c r="F47" s="519"/>
      <c r="G47" s="519"/>
      <c r="H47" s="519"/>
      <c r="I47" s="519"/>
      <c r="J47" s="375"/>
      <c r="K47" s="540"/>
    </row>
    <row r="48" spans="1:11" s="91" customFormat="1" ht="15" customHeight="1" thickBot="1" x14ac:dyDescent="0.25">
      <c r="A48" s="81" t="s">
        <v>147</v>
      </c>
      <c r="B48" s="82"/>
      <c r="C48" s="82"/>
      <c r="D48" s="86"/>
      <c r="F48" s="81" t="s">
        <v>9</v>
      </c>
      <c r="G48" s="82"/>
      <c r="H48" s="82"/>
      <c r="I48" s="86"/>
      <c r="K48" s="540"/>
    </row>
    <row r="49" spans="1:11" ht="20.100000000000001" customHeight="1" thickBot="1" x14ac:dyDescent="0.25">
      <c r="A49" s="545"/>
      <c r="B49" s="545"/>
      <c r="C49" s="545"/>
      <c r="D49" s="545"/>
      <c r="E49" s="375"/>
      <c r="F49" s="563"/>
      <c r="G49" s="563"/>
      <c r="H49" s="563"/>
      <c r="I49" s="563"/>
      <c r="J49" s="375"/>
      <c r="K49" s="540"/>
    </row>
    <row r="50" spans="1:11" ht="8.1" customHeight="1" thickBot="1" x14ac:dyDescent="0.25">
      <c r="A50" s="375"/>
      <c r="B50" s="375"/>
      <c r="C50" s="375"/>
      <c r="D50" s="375"/>
      <c r="E50" s="375"/>
      <c r="F50" s="375"/>
      <c r="G50" s="375"/>
      <c r="H50" s="375"/>
      <c r="I50" s="375"/>
      <c r="J50" s="375"/>
      <c r="K50" s="540"/>
    </row>
    <row r="51" spans="1:11" ht="15" customHeight="1" thickBot="1" x14ac:dyDescent="0.25">
      <c r="A51" s="81" t="s">
        <v>10</v>
      </c>
      <c r="B51" s="82"/>
      <c r="C51" s="82"/>
      <c r="D51" s="86"/>
      <c r="E51" s="375"/>
      <c r="F51" s="81" t="s">
        <v>11</v>
      </c>
      <c r="G51" s="82"/>
      <c r="H51" s="82"/>
      <c r="I51" s="86"/>
      <c r="J51" s="375"/>
      <c r="K51" s="540"/>
    </row>
    <row r="52" spans="1:11" ht="20.100000000000001" customHeight="1" thickBot="1" x14ac:dyDescent="0.25">
      <c r="A52" s="563"/>
      <c r="B52" s="563"/>
      <c r="C52" s="563"/>
      <c r="D52" s="563"/>
      <c r="E52" s="375"/>
      <c r="F52" s="592"/>
      <c r="G52" s="563"/>
      <c r="H52" s="563"/>
      <c r="I52" s="563"/>
      <c r="J52" s="375"/>
      <c r="K52" s="540"/>
    </row>
    <row r="53" spans="1:11" s="91" customFormat="1" ht="8.1" customHeight="1" thickBot="1" x14ac:dyDescent="0.25">
      <c r="K53" s="407"/>
    </row>
    <row r="54" spans="1:11" ht="20.100000000000001" customHeight="1" thickBot="1" x14ac:dyDescent="0.25">
      <c r="A54" s="76" t="s">
        <v>612</v>
      </c>
      <c r="B54" s="77"/>
      <c r="C54" s="77"/>
      <c r="D54" s="77"/>
      <c r="E54" s="77"/>
      <c r="F54" s="77"/>
      <c r="G54" s="77"/>
      <c r="H54" s="78">
        <f>LEN(A55)</f>
        <v>0</v>
      </c>
      <c r="I54" s="79" t="s">
        <v>413</v>
      </c>
      <c r="J54" s="375"/>
      <c r="K54" s="540" t="s">
        <v>658</v>
      </c>
    </row>
    <row r="55" spans="1:11" ht="30" customHeight="1" thickBot="1" x14ac:dyDescent="0.25">
      <c r="A55" s="591"/>
      <c r="B55" s="591"/>
      <c r="C55" s="591"/>
      <c r="D55" s="591"/>
      <c r="E55" s="591"/>
      <c r="F55" s="591"/>
      <c r="G55" s="591"/>
      <c r="H55" s="591"/>
      <c r="I55" s="591"/>
      <c r="J55" s="375"/>
      <c r="K55" s="540"/>
    </row>
    <row r="56" spans="1:11" ht="8.1" customHeight="1" thickBot="1" x14ac:dyDescent="0.25">
      <c r="A56" s="375"/>
      <c r="B56" s="375"/>
      <c r="C56" s="375"/>
      <c r="D56" s="375"/>
      <c r="E56" s="375"/>
      <c r="F56" s="375"/>
      <c r="G56" s="375"/>
      <c r="H56" s="375"/>
      <c r="I56" s="375"/>
      <c r="J56" s="375"/>
      <c r="K56" s="540"/>
    </row>
    <row r="57" spans="1:11" ht="20.100000000000001" customHeight="1" thickBot="1" x14ac:dyDescent="0.25">
      <c r="A57" s="76" t="s">
        <v>614</v>
      </c>
      <c r="B57" s="77"/>
      <c r="C57" s="77"/>
      <c r="D57" s="77"/>
      <c r="E57" s="77"/>
      <c r="F57" s="77"/>
      <c r="G57" s="77"/>
      <c r="H57" s="77"/>
      <c r="I57" s="85"/>
      <c r="J57" s="375"/>
      <c r="K57" s="540"/>
    </row>
    <row r="58" spans="1:11" s="87" customFormat="1" ht="15" customHeight="1" thickBot="1" x14ac:dyDescent="0.25">
      <c r="A58" s="81" t="s">
        <v>0</v>
      </c>
      <c r="B58" s="82"/>
      <c r="C58" s="82"/>
      <c r="D58" s="86"/>
      <c r="F58" s="81" t="s">
        <v>2</v>
      </c>
      <c r="G58" s="82"/>
      <c r="H58" s="82"/>
      <c r="I58" s="86"/>
      <c r="K58" s="540"/>
    </row>
    <row r="59" spans="1:11" ht="20.100000000000001" customHeight="1" thickBot="1" x14ac:dyDescent="0.25">
      <c r="A59" s="551"/>
      <c r="B59" s="552"/>
      <c r="C59" s="552"/>
      <c r="D59" s="553"/>
      <c r="E59" s="375"/>
      <c r="F59" s="551"/>
      <c r="G59" s="552"/>
      <c r="H59" s="552"/>
      <c r="I59" s="553"/>
      <c r="J59" s="375"/>
      <c r="K59" s="540"/>
    </row>
    <row r="60" spans="1:11" ht="15" customHeight="1" thickBot="1" x14ac:dyDescent="0.25">
      <c r="A60" s="81" t="s">
        <v>3</v>
      </c>
      <c r="B60" s="82"/>
      <c r="C60" s="82"/>
      <c r="D60" s="86"/>
      <c r="E60" s="375"/>
      <c r="F60" s="81" t="s">
        <v>1</v>
      </c>
      <c r="G60" s="82"/>
      <c r="H60" s="82"/>
      <c r="I60" s="86"/>
      <c r="J60" s="375"/>
      <c r="K60" s="540"/>
    </row>
    <row r="61" spans="1:11" ht="20.100000000000001" customHeight="1" thickBot="1" x14ac:dyDescent="0.25">
      <c r="A61" s="545"/>
      <c r="B61" s="545"/>
      <c r="C61" s="545"/>
      <c r="D61" s="545"/>
      <c r="E61" s="375"/>
      <c r="F61" s="563"/>
      <c r="G61" s="563"/>
      <c r="H61" s="563"/>
      <c r="I61" s="563"/>
      <c r="J61" s="375"/>
      <c r="K61" s="540"/>
    </row>
    <row r="62" spans="1:11" ht="15" customHeight="1" thickBot="1" x14ac:dyDescent="0.25">
      <c r="A62" s="81" t="s">
        <v>501</v>
      </c>
      <c r="B62" s="82"/>
      <c r="C62" s="82"/>
      <c r="D62" s="86"/>
      <c r="E62" s="375"/>
      <c r="F62" s="88" t="s">
        <v>201</v>
      </c>
      <c r="G62" s="89"/>
      <c r="H62" s="89"/>
      <c r="I62" s="90"/>
      <c r="J62" s="375"/>
      <c r="K62" s="540"/>
    </row>
    <row r="63" spans="1:11" ht="20.100000000000001" customHeight="1" thickBot="1" x14ac:dyDescent="0.25">
      <c r="A63" s="545"/>
      <c r="B63" s="545"/>
      <c r="C63" s="545"/>
      <c r="D63" s="545"/>
      <c r="E63" s="375"/>
      <c r="F63" s="545"/>
      <c r="G63" s="545"/>
      <c r="H63" s="545"/>
      <c r="I63" s="545"/>
      <c r="J63" s="375"/>
      <c r="K63" s="540"/>
    </row>
    <row r="64" spans="1:11" ht="8.1" customHeight="1" x14ac:dyDescent="0.2">
      <c r="A64" s="375"/>
      <c r="B64" s="375"/>
      <c r="C64" s="375"/>
      <c r="D64" s="375"/>
      <c r="E64" s="375"/>
      <c r="F64" s="375"/>
      <c r="G64" s="375"/>
      <c r="H64" s="375"/>
      <c r="I64" s="375"/>
      <c r="J64" s="375"/>
    </row>
    <row r="65" spans="1:11" ht="20.100000000000001" customHeight="1" x14ac:dyDescent="0.2">
      <c r="A65" s="76" t="s">
        <v>140</v>
      </c>
      <c r="B65" s="77"/>
      <c r="C65" s="77"/>
      <c r="D65" s="77"/>
      <c r="E65" s="77"/>
      <c r="F65" s="77"/>
      <c r="G65" s="77"/>
      <c r="H65" s="77"/>
      <c r="I65" s="85"/>
      <c r="J65" s="375"/>
    </row>
    <row r="66" spans="1:11" s="125" customFormat="1" ht="30" customHeight="1" thickBot="1" x14ac:dyDescent="0.25">
      <c r="A66" s="586" t="s">
        <v>506</v>
      </c>
      <c r="B66" s="587"/>
      <c r="C66" s="587"/>
      <c r="D66" s="587"/>
      <c r="E66" s="587"/>
      <c r="F66" s="587"/>
      <c r="G66" s="587"/>
      <c r="H66" s="93">
        <f>LEN(A67)</f>
        <v>0</v>
      </c>
      <c r="I66" s="94" t="s">
        <v>113</v>
      </c>
      <c r="J66" s="375"/>
      <c r="K66" s="406"/>
    </row>
    <row r="67" spans="1:11" s="95" customFormat="1" ht="129.94999999999999" customHeight="1" thickBot="1" x14ac:dyDescent="0.25">
      <c r="A67" s="593"/>
      <c r="B67" s="593"/>
      <c r="C67" s="593"/>
      <c r="D67" s="593"/>
      <c r="E67" s="593"/>
      <c r="F67" s="593"/>
      <c r="G67" s="593"/>
      <c r="H67" s="593"/>
      <c r="I67" s="593"/>
      <c r="K67" s="408" t="s">
        <v>580</v>
      </c>
    </row>
    <row r="68" spans="1:11" ht="8.1" customHeight="1" thickBot="1" x14ac:dyDescent="0.25">
      <c r="A68" s="375"/>
      <c r="B68" s="375"/>
      <c r="C68" s="375"/>
      <c r="D68" s="375"/>
      <c r="E68" s="375"/>
      <c r="F68" s="375"/>
      <c r="G68" s="375"/>
      <c r="H68" s="375"/>
      <c r="I68" s="375"/>
      <c r="J68" s="375"/>
    </row>
    <row r="69" spans="1:11" ht="20.100000000000001" customHeight="1" x14ac:dyDescent="0.2">
      <c r="A69" s="76" t="s">
        <v>478</v>
      </c>
      <c r="B69" s="77"/>
      <c r="C69" s="77"/>
      <c r="D69" s="77"/>
      <c r="E69" s="77"/>
      <c r="F69" s="77"/>
      <c r="G69" s="77"/>
      <c r="H69" s="77"/>
      <c r="I69" s="85"/>
      <c r="J69" s="375"/>
      <c r="K69" s="513" t="s">
        <v>505</v>
      </c>
    </row>
    <row r="70" spans="1:11" ht="20.100000000000001" customHeight="1" x14ac:dyDescent="0.2">
      <c r="A70" s="81" t="s">
        <v>12</v>
      </c>
      <c r="B70" s="82"/>
      <c r="C70" s="82"/>
      <c r="D70" s="86"/>
      <c r="E70" s="375"/>
      <c r="F70" s="564"/>
      <c r="G70" s="565"/>
      <c r="H70" s="565"/>
      <c r="I70" s="566"/>
      <c r="J70" s="375"/>
      <c r="K70" s="514"/>
    </row>
    <row r="71" spans="1:11" ht="20.100000000000001" customHeight="1" x14ac:dyDescent="0.2">
      <c r="A71" s="81" t="s">
        <v>13</v>
      </c>
      <c r="B71" s="82"/>
      <c r="C71" s="82"/>
      <c r="D71" s="86"/>
      <c r="E71" s="375"/>
      <c r="F71" s="580"/>
      <c r="G71" s="581"/>
      <c r="H71" s="581"/>
      <c r="I71" s="582"/>
      <c r="J71" s="375"/>
      <c r="K71" s="514"/>
    </row>
    <row r="72" spans="1:11" ht="20.100000000000001" customHeight="1" thickBot="1" x14ac:dyDescent="0.25">
      <c r="A72" s="81" t="s">
        <v>521</v>
      </c>
      <c r="B72" s="82"/>
      <c r="C72" s="82"/>
      <c r="D72" s="86"/>
      <c r="E72" s="375"/>
      <c r="F72" s="583"/>
      <c r="G72" s="584"/>
      <c r="H72" s="584"/>
      <c r="I72" s="585"/>
      <c r="J72" s="375"/>
      <c r="K72" s="515"/>
    </row>
    <row r="73" spans="1:11" ht="20.100000000000001" customHeight="1" x14ac:dyDescent="0.2">
      <c r="A73" s="81" t="s">
        <v>16</v>
      </c>
      <c r="B73" s="82"/>
      <c r="C73" s="82"/>
      <c r="D73" s="82"/>
      <c r="E73" s="82"/>
      <c r="F73" s="82"/>
      <c r="G73" s="82"/>
      <c r="H73" s="83">
        <f>LEN(A74)</f>
        <v>0</v>
      </c>
      <c r="I73" s="84" t="s">
        <v>113</v>
      </c>
      <c r="J73" s="375"/>
    </row>
    <row r="74" spans="1:11" ht="129.94999999999999" customHeight="1" x14ac:dyDescent="0.2">
      <c r="A74" s="593"/>
      <c r="B74" s="593"/>
      <c r="C74" s="593"/>
      <c r="D74" s="593"/>
      <c r="E74" s="593"/>
      <c r="F74" s="593"/>
      <c r="G74" s="593"/>
      <c r="H74" s="593"/>
      <c r="I74" s="593"/>
      <c r="J74" s="375"/>
    </row>
  </sheetData>
  <sheetProtection selectLockedCells="1"/>
  <mergeCells count="56">
    <mergeCell ref="K23:K26"/>
    <mergeCell ref="K28:K32"/>
    <mergeCell ref="K34:K41"/>
    <mergeCell ref="K44:K52"/>
    <mergeCell ref="K54:K63"/>
    <mergeCell ref="K69:K72"/>
    <mergeCell ref="A66:G66"/>
    <mergeCell ref="K3:K4"/>
    <mergeCell ref="K6:K11"/>
    <mergeCell ref="A67:I67"/>
    <mergeCell ref="F70:I70"/>
    <mergeCell ref="F71:I71"/>
    <mergeCell ref="F72:I72"/>
    <mergeCell ref="A55:I55"/>
    <mergeCell ref="A42:D42"/>
    <mergeCell ref="F42:I42"/>
    <mergeCell ref="A52:D52"/>
    <mergeCell ref="F52:I52"/>
    <mergeCell ref="B46:D46"/>
    <mergeCell ref="F46:H46"/>
    <mergeCell ref="K13:K21"/>
    <mergeCell ref="A74:I74"/>
    <mergeCell ref="A59:D59"/>
    <mergeCell ref="F59:I59"/>
    <mergeCell ref="A61:D61"/>
    <mergeCell ref="F61:I61"/>
    <mergeCell ref="A63:D63"/>
    <mergeCell ref="F63:I63"/>
    <mergeCell ref="A47:I47"/>
    <mergeCell ref="A49:D49"/>
    <mergeCell ref="F49:I49"/>
    <mergeCell ref="A29:D29"/>
    <mergeCell ref="F29:I29"/>
    <mergeCell ref="A37:I37"/>
    <mergeCell ref="A39:D39"/>
    <mergeCell ref="F39:I39"/>
    <mergeCell ref="F26:I26"/>
    <mergeCell ref="F32:I32"/>
    <mergeCell ref="B36:D36"/>
    <mergeCell ref="F36:H36"/>
    <mergeCell ref="A21:D21"/>
    <mergeCell ref="F21:I21"/>
    <mergeCell ref="A23:D23"/>
    <mergeCell ref="F23:I23"/>
    <mergeCell ref="A26:D26"/>
    <mergeCell ref="A19:D19"/>
    <mergeCell ref="F19:I19"/>
    <mergeCell ref="A4:I4"/>
    <mergeCell ref="A7:D7"/>
    <mergeCell ref="F7:I7"/>
    <mergeCell ref="A11:D11"/>
    <mergeCell ref="F11:I11"/>
    <mergeCell ref="A13:D13"/>
    <mergeCell ref="F13:I13"/>
    <mergeCell ref="A15:D15"/>
    <mergeCell ref="F15:I15"/>
  </mergeCells>
  <conditionalFormatting sqref="A4:I4 B36 F36">
    <cfRule type="notContainsBlanks" dxfId="649" priority="48">
      <formula>LEN(TRIM(A4))&gt;0</formula>
    </cfRule>
  </conditionalFormatting>
  <conditionalFormatting sqref="F26:I26">
    <cfRule type="notContainsBlanks" dxfId="648" priority="47">
      <formula>LEN(TRIM(F26))&gt;0</formula>
    </cfRule>
  </conditionalFormatting>
  <conditionalFormatting sqref="A36">
    <cfRule type="notContainsBlanks" dxfId="647" priority="45">
      <formula>LEN(TRIM(A36))&gt;0</formula>
    </cfRule>
  </conditionalFormatting>
  <conditionalFormatting sqref="I36">
    <cfRule type="notContainsBlanks" dxfId="646" priority="46">
      <formula>LEN(TRIM(I36))&gt;0</formula>
    </cfRule>
  </conditionalFormatting>
  <conditionalFormatting sqref="F40">
    <cfRule type="notContainsBlanks" dxfId="645" priority="44">
      <formula>LEN(TRIM(F40))&gt;0</formula>
    </cfRule>
  </conditionalFormatting>
  <conditionalFormatting sqref="A67:I67">
    <cfRule type="notContainsBlanks" dxfId="644" priority="43">
      <formula>LEN(TRIM(A67))&gt;0</formula>
    </cfRule>
  </conditionalFormatting>
  <conditionalFormatting sqref="F70">
    <cfRule type="notContainsBlanks" dxfId="643" priority="42">
      <formula>LEN(TRIM(F70))&gt;0</formula>
    </cfRule>
  </conditionalFormatting>
  <conditionalFormatting sqref="A26">
    <cfRule type="notContainsBlanks" dxfId="642" priority="38">
      <formula>LEN(TRIM(A26))&gt;0</formula>
    </cfRule>
  </conditionalFormatting>
  <conditionalFormatting sqref="A13">
    <cfRule type="notContainsBlanks" dxfId="641" priority="37">
      <formula>LEN(TRIM(A13))&gt;0</formula>
    </cfRule>
  </conditionalFormatting>
  <conditionalFormatting sqref="F42">
    <cfRule type="notContainsBlanks" dxfId="640" priority="41">
      <formula>LEN(TRIM(F42))&gt;0</formula>
    </cfRule>
  </conditionalFormatting>
  <conditionalFormatting sqref="A8">
    <cfRule type="notContainsBlanks" dxfId="639" priority="40">
      <formula>LEN(TRIM(A8))&gt;0</formula>
    </cfRule>
  </conditionalFormatting>
  <conditionalFormatting sqref="F7:F8">
    <cfRule type="notContainsBlanks" dxfId="638" priority="39">
      <formula>LEN(TRIM(F7))&gt;0</formula>
    </cfRule>
  </conditionalFormatting>
  <conditionalFormatting sqref="F15">
    <cfRule type="notContainsBlanks" dxfId="637" priority="36">
      <formula>LEN(TRIM(F15))&gt;0</formula>
    </cfRule>
  </conditionalFormatting>
  <conditionalFormatting sqref="F13">
    <cfRule type="notContainsBlanks" dxfId="636" priority="35">
      <formula>LEN(TRIM(F13))&gt;0</formula>
    </cfRule>
  </conditionalFormatting>
  <conditionalFormatting sqref="A15">
    <cfRule type="notContainsBlanks" dxfId="635" priority="34">
      <formula>LEN(TRIM(A15))&gt;0</formula>
    </cfRule>
  </conditionalFormatting>
  <conditionalFormatting sqref="A74:I74">
    <cfRule type="notContainsBlanks" dxfId="634" priority="33">
      <formula>LEN(TRIM(A74))&gt;0</formula>
    </cfRule>
  </conditionalFormatting>
  <conditionalFormatting sqref="A55:I55">
    <cfRule type="notContainsBlanks" dxfId="633" priority="32">
      <formula>LEN(TRIM(A55))&gt;0</formula>
    </cfRule>
  </conditionalFormatting>
  <conditionalFormatting sqref="A19">
    <cfRule type="notContainsBlanks" dxfId="632" priority="31">
      <formula>LEN(TRIM(A19))&gt;0</formula>
    </cfRule>
  </conditionalFormatting>
  <conditionalFormatting sqref="F19">
    <cfRule type="notContainsBlanks" dxfId="631" priority="30">
      <formula>LEN(TRIM(F19))&gt;0</formula>
    </cfRule>
  </conditionalFormatting>
  <conditionalFormatting sqref="A21">
    <cfRule type="notContainsBlanks" dxfId="630" priority="29">
      <formula>LEN(TRIM(A21))&gt;0</formula>
    </cfRule>
  </conditionalFormatting>
  <conditionalFormatting sqref="F23">
    <cfRule type="notContainsBlanks" dxfId="629" priority="28">
      <formula>LEN(TRIM(F23))&gt;0</formula>
    </cfRule>
  </conditionalFormatting>
  <conditionalFormatting sqref="A23">
    <cfRule type="notContainsBlanks" dxfId="628" priority="27">
      <formula>LEN(TRIM(A23))&gt;0</formula>
    </cfRule>
  </conditionalFormatting>
  <conditionalFormatting sqref="F39:I39">
    <cfRule type="notContainsBlanks" dxfId="627" priority="26">
      <formula>LEN(TRIM(F39))&gt;0</formula>
    </cfRule>
  </conditionalFormatting>
  <conditionalFormatting sqref="A42:D42">
    <cfRule type="notContainsBlanks" dxfId="626" priority="25">
      <formula>LEN(TRIM(A42))&gt;0</formula>
    </cfRule>
  </conditionalFormatting>
  <conditionalFormatting sqref="A39:D39">
    <cfRule type="notContainsBlanks" dxfId="625" priority="24">
      <formula>LEN(TRIM(A39))&gt;0</formula>
    </cfRule>
  </conditionalFormatting>
  <conditionalFormatting sqref="B46 F46">
    <cfRule type="notContainsBlanks" dxfId="624" priority="23">
      <formula>LEN(TRIM(B46))&gt;0</formula>
    </cfRule>
  </conditionalFormatting>
  <conditionalFormatting sqref="I46">
    <cfRule type="notContainsBlanks" dxfId="623" priority="22">
      <formula>LEN(TRIM(I46))&gt;0</formula>
    </cfRule>
  </conditionalFormatting>
  <conditionalFormatting sqref="F50">
    <cfRule type="notContainsBlanks" dxfId="622" priority="20">
      <formula>LEN(TRIM(F50))&gt;0</formula>
    </cfRule>
  </conditionalFormatting>
  <conditionalFormatting sqref="A46">
    <cfRule type="notContainsBlanks" dxfId="621" priority="21">
      <formula>LEN(TRIM(A46))&gt;0</formula>
    </cfRule>
  </conditionalFormatting>
  <conditionalFormatting sqref="F52">
    <cfRule type="notContainsBlanks" dxfId="620" priority="19">
      <formula>LEN(TRIM(F52))&gt;0</formula>
    </cfRule>
  </conditionalFormatting>
  <conditionalFormatting sqref="F49:I49">
    <cfRule type="notContainsBlanks" dxfId="619" priority="18">
      <formula>LEN(TRIM(F49))&gt;0</formula>
    </cfRule>
  </conditionalFormatting>
  <conditionalFormatting sqref="A52:D52">
    <cfRule type="notContainsBlanks" dxfId="618" priority="17">
      <formula>LEN(TRIM(A52))&gt;0</formula>
    </cfRule>
  </conditionalFormatting>
  <conditionalFormatting sqref="A49:D49">
    <cfRule type="notContainsBlanks" dxfId="617" priority="16">
      <formula>LEN(TRIM(A49))&gt;0</formula>
    </cfRule>
  </conditionalFormatting>
  <conditionalFormatting sqref="A61">
    <cfRule type="notContainsBlanks" dxfId="616" priority="15">
      <formula>LEN(TRIM(A61))&gt;0</formula>
    </cfRule>
  </conditionalFormatting>
  <conditionalFormatting sqref="F63">
    <cfRule type="notContainsBlanks" dxfId="615" priority="14">
      <formula>LEN(TRIM(F63))&gt;0</formula>
    </cfRule>
  </conditionalFormatting>
  <conditionalFormatting sqref="F61">
    <cfRule type="notContainsBlanks" dxfId="614" priority="13">
      <formula>LEN(TRIM(F61))&gt;0</formula>
    </cfRule>
  </conditionalFormatting>
  <conditionalFormatting sqref="A63">
    <cfRule type="notContainsBlanks" dxfId="613" priority="12">
      <formula>LEN(TRIM(A63))&gt;0</formula>
    </cfRule>
  </conditionalFormatting>
  <conditionalFormatting sqref="F71">
    <cfRule type="notContainsBlanks" dxfId="612" priority="11">
      <formula>LEN(TRIM(F71))&gt;0</formula>
    </cfRule>
  </conditionalFormatting>
  <conditionalFormatting sqref="F72:I72">
    <cfRule type="notContainsBlanks" dxfId="611" priority="10">
      <formula>LEN(TRIM(F72))&gt;0</formula>
    </cfRule>
  </conditionalFormatting>
  <conditionalFormatting sqref="F21">
    <cfRule type="notContainsBlanks" dxfId="610" priority="9">
      <formula>LEN(TRIM(F21))&gt;0</formula>
    </cfRule>
  </conditionalFormatting>
  <conditionalFormatting sqref="A29">
    <cfRule type="notContainsBlanks" dxfId="609" priority="8">
      <formula>LEN(TRIM(A29))&gt;0</formula>
    </cfRule>
  </conditionalFormatting>
  <conditionalFormatting sqref="A11">
    <cfRule type="notContainsBlanks" dxfId="608" priority="7">
      <formula>LEN(TRIM(A11))&gt;0</formula>
    </cfRule>
  </conditionalFormatting>
  <conditionalFormatting sqref="A7">
    <cfRule type="notContainsBlanks" dxfId="607" priority="6">
      <formula>LEN(TRIM(A7))&gt;0</formula>
    </cfRule>
  </conditionalFormatting>
  <conditionalFormatting sqref="F29:I29">
    <cfRule type="notContainsBlanks" dxfId="606" priority="5">
      <formula>LEN(TRIM(F29))&gt;0</formula>
    </cfRule>
  </conditionalFormatting>
  <conditionalFormatting sqref="F32:I32">
    <cfRule type="notContainsBlanks" dxfId="605" priority="4">
      <formula>LEN(TRIM(F32))&gt;0</formula>
    </cfRule>
  </conditionalFormatting>
  <conditionalFormatting sqref="F59">
    <cfRule type="notContainsBlanks" dxfId="604" priority="3">
      <formula>LEN(TRIM(F59))&gt;0</formula>
    </cfRule>
  </conditionalFormatting>
  <conditionalFormatting sqref="A59">
    <cfRule type="notContainsBlanks" dxfId="603" priority="2">
      <formula>LEN(TRIM(A59))&gt;0</formula>
    </cfRule>
  </conditionalFormatting>
  <conditionalFormatting sqref="F11">
    <cfRule type="notContainsBlanks" dxfId="602" priority="1">
      <formula>LEN(TRIM(F11))&gt;0</formula>
    </cfRule>
  </conditionalFormatting>
  <dataValidations count="12">
    <dataValidation operator="lessThanOrEqual" allowBlank="1" showInputMessage="1" showErrorMessage="1" sqref="F7:I7"/>
    <dataValidation allowBlank="1" errorTitle="County" error="Please choose from the drop down menu." promptTitle="County" prompt="Please choose the county where your organization is registered." sqref="E59:E63 E19:E23 E11:E15"/>
    <dataValidation type="list" allowBlank="1" showInputMessage="1" showErrorMessage="1" errorTitle="Roll down" error="Please choose from the drop down menu." sqref="A11:D11 A19:D19 A59:D59">
      <formula1>States</formula1>
    </dataValidation>
    <dataValidation type="list" allowBlank="1" showErrorMessage="1" errorTitle="Roll down" error="Please choose from the drop down menu." sqref="F19:I19 F59:I59">
      <formula1>INDIRECT(A19)</formula1>
    </dataValidation>
    <dataValidation allowBlank="1" sqref="E32"/>
    <dataValidation type="list" allowBlank="1" showInputMessage="1" showErrorMessage="1" sqref="F29:I29">
      <formula1>Legal</formula1>
    </dataValidation>
    <dataValidation type="list" allowBlank="1" showInputMessage="1" showErrorMessage="1" sqref="F26:I26">
      <formula1>Type</formula1>
    </dataValidation>
    <dataValidation type="list" allowBlank="1" showInputMessage="1" showErrorMessage="1" sqref="F32:I32">
      <formula1>INDIRECT(IF(A11="Hungary","HUN", IF(A11="Slovakia", "SLK", "")))</formula1>
    </dataValidation>
    <dataValidation type="textLength" operator="lessThanOrEqual" allowBlank="1" showInputMessage="1" showErrorMessage="1" errorTitle="Character limit!" error="Please see character limit in the right up corner." sqref="A67:I67 A74:I74">
      <formula1>1000</formula1>
    </dataValidation>
    <dataValidation type="textLength" operator="lessThanOrEqual" allowBlank="1" showInputMessage="1" showErrorMessage="1" errorTitle="Character limit!" error="Please type no more than 150 characters." sqref="A4:I4 A55:I55">
      <formula1>150</formula1>
    </dataValidation>
    <dataValidation type="textLength" operator="lessThanOrEqual" allowBlank="1" showInputMessage="1" showErrorMessage="1" errorTitle="Character limit!" error="Please type no more than 10 characters." sqref="A7:D7">
      <formula1>10</formula1>
    </dataValidation>
    <dataValidation type="list" allowBlank="1" errorTitle="Roll down" error="Please choose from the drop down menu." sqref="F11:I11">
      <formula1>INDIRECT(A11)</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4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106</vt:i4>
      </vt:variant>
    </vt:vector>
  </HeadingPairs>
  <TitlesOfParts>
    <vt:vector size="151" baseType="lpstr">
      <vt:lpstr>1. Cover</vt:lpstr>
      <vt:lpstr>2. Main data</vt:lpstr>
      <vt:lpstr>3. Project summary</vt:lpstr>
      <vt:lpstr>4. LB - DATA</vt:lpstr>
      <vt:lpstr>4.1 LB - Relevance</vt:lpstr>
      <vt:lpstr>4. B2 - DATA</vt:lpstr>
      <vt:lpstr>4. B4 - DATA</vt:lpstr>
      <vt:lpstr>4. B5 - DATA</vt:lpstr>
      <vt:lpstr>4. B6 - DATA</vt:lpstr>
      <vt:lpstr>4. B7 - DATA</vt:lpstr>
      <vt:lpstr>4. B8 - DATA</vt:lpstr>
      <vt:lpstr>4. B9 - DATA</vt:lpstr>
      <vt:lpstr>4. B10 - DATA</vt:lpstr>
      <vt:lpstr>4. B11 - DATA</vt:lpstr>
      <vt:lpstr>4. B12 - DATA</vt:lpstr>
      <vt:lpstr>4. B3 - DATA</vt:lpstr>
      <vt:lpstr>4.2 B2 - Relevance</vt:lpstr>
      <vt:lpstr>5. Project description</vt:lpstr>
      <vt:lpstr>6. Activities</vt:lpstr>
      <vt:lpstr>7. Realization plan</vt:lpstr>
      <vt:lpstr>8. LB - Budget</vt:lpstr>
      <vt:lpstr>8. B2 - Budget</vt:lpstr>
      <vt:lpstr>8. B4 - Budget</vt:lpstr>
      <vt:lpstr>8. B5 - Budget</vt:lpstr>
      <vt:lpstr>8. B6 - Budget</vt:lpstr>
      <vt:lpstr>8. B7 - Budget</vt:lpstr>
      <vt:lpstr>8. B8 - Budget</vt:lpstr>
      <vt:lpstr>8. B9 - Budget</vt:lpstr>
      <vt:lpstr>8. B10 - Budget</vt:lpstr>
      <vt:lpstr>8. B11 - Budget</vt:lpstr>
      <vt:lpstr>8. B12 - Budget</vt:lpstr>
      <vt:lpstr>8. B3 - Budget</vt:lpstr>
      <vt:lpstr>9. Financial overview</vt:lpstr>
      <vt:lpstr>10. Spending forecast</vt:lpstr>
      <vt:lpstr>11. Contruction works</vt:lpstr>
      <vt:lpstr>11. Information and publicity</vt:lpstr>
      <vt:lpstr>12. Cooperation criteria</vt:lpstr>
      <vt:lpstr>13. Project level indicators</vt:lpstr>
      <vt:lpstr>14. Indicators by beneficiaries</vt:lpstr>
      <vt:lpstr>15. Horizontal principles</vt:lpstr>
      <vt:lpstr>16. LB - State Aid</vt:lpstr>
      <vt:lpstr>16. B2 - State Aid</vt:lpstr>
      <vt:lpstr>16. B3 - State Aid</vt:lpstr>
      <vt:lpstr>17. Certificate</vt:lpstr>
      <vt:lpstr>Hidden data</vt:lpstr>
      <vt:lpstr>AbBen</vt:lpstr>
      <vt:lpstr>ActID</vt:lpstr>
      <vt:lpstr>ActIDName</vt:lpstr>
      <vt:lpstr>ActIDName2</vt:lpstr>
      <vt:lpstr>ActName</vt:lpstr>
      <vt:lpstr>Basis</vt:lpstr>
      <vt:lpstr>BenID</vt:lpstr>
      <vt:lpstr>ComEv</vt:lpstr>
      <vt:lpstr>Cons</vt:lpstr>
      <vt:lpstr>Country2</vt:lpstr>
      <vt:lpstr>Decision</vt:lpstr>
      <vt:lpstr>EMW</vt:lpstr>
      <vt:lpstr>EO</vt:lpstr>
      <vt:lpstr>HU</vt:lpstr>
      <vt:lpstr>HUN</vt:lpstr>
      <vt:lpstr>Hungary</vt:lpstr>
      <vt:lpstr>Kat</vt:lpstr>
      <vt:lpstr>Lang</vt:lpstr>
      <vt:lpstr>Legal</vt:lpstr>
      <vt:lpstr>Med</vt:lpstr>
      <vt:lpstr>Month</vt:lpstr>
      <vt:lpstr>PASelected</vt:lpstr>
      <vt:lpstr>Per</vt:lpstr>
      <vt:lpstr>PerType</vt:lpstr>
      <vt:lpstr>PrAx1HorPri</vt:lpstr>
      <vt:lpstr>PrAx1List</vt:lpstr>
      <vt:lpstr>PrAx1Lookup</vt:lpstr>
      <vt:lpstr>PrAx2HorPri</vt:lpstr>
      <vt:lpstr>PrAx2List</vt:lpstr>
      <vt:lpstr>PrAx2Lookup</vt:lpstr>
      <vt:lpstr>PrAx4HorPri</vt:lpstr>
      <vt:lpstr>PrAx4List</vt:lpstr>
      <vt:lpstr>PrAx4Lookup</vt:lpstr>
      <vt:lpstr>PrAxList</vt:lpstr>
      <vt:lpstr>PrAxLookup</vt:lpstr>
      <vt:lpstr>Prep</vt:lpstr>
      <vt:lpstr>'1. Cover'!Print_Area</vt:lpstr>
      <vt:lpstr>'10. Spending forecast'!Print_Area</vt:lpstr>
      <vt:lpstr>'11. Contruction works'!Print_Area</vt:lpstr>
      <vt:lpstr>'11. Information and publicity'!Print_Area</vt:lpstr>
      <vt:lpstr>'12. Cooperation criteria'!Print_Area</vt:lpstr>
      <vt:lpstr>'13. Project level indicators'!Print_Area</vt:lpstr>
      <vt:lpstr>'14. Indicators by beneficiaries'!Print_Area</vt:lpstr>
      <vt:lpstr>'15. Horizontal principles'!Print_Area</vt:lpstr>
      <vt:lpstr>'16. B2 - State Aid'!Print_Area</vt:lpstr>
      <vt:lpstr>'16. B3 - State Aid'!Print_Area</vt:lpstr>
      <vt:lpstr>'16. LB - State Aid'!Print_Area</vt:lpstr>
      <vt:lpstr>'17. Certificate'!Print_Area</vt:lpstr>
      <vt:lpstr>'2. Main data'!Print_Area</vt:lpstr>
      <vt:lpstr>'3. Project summary'!Print_Area</vt:lpstr>
      <vt:lpstr>'4. B10 - DATA'!Print_Area</vt:lpstr>
      <vt:lpstr>'4. B11 - DATA'!Print_Area</vt:lpstr>
      <vt:lpstr>'4. B12 - DATA'!Print_Area</vt:lpstr>
      <vt:lpstr>'4. B2 - DATA'!Print_Area</vt:lpstr>
      <vt:lpstr>'4. B3 - DATA'!Print_Area</vt:lpstr>
      <vt:lpstr>'4. B4 - DATA'!Print_Area</vt:lpstr>
      <vt:lpstr>'4. B5 - DATA'!Print_Area</vt:lpstr>
      <vt:lpstr>'4. B6 - DATA'!Print_Area</vt:lpstr>
      <vt:lpstr>'4. B7 - DATA'!Print_Area</vt:lpstr>
      <vt:lpstr>'4. B8 - DATA'!Print_Area</vt:lpstr>
      <vt:lpstr>'4. B9 - DATA'!Print_Area</vt:lpstr>
      <vt:lpstr>'4. LB - DATA'!Print_Area</vt:lpstr>
      <vt:lpstr>'4.1 LB - Relevance'!Print_Area</vt:lpstr>
      <vt:lpstr>'4.2 B2 - Relevance'!Print_Area</vt:lpstr>
      <vt:lpstr>'5. Project description'!Print_Area</vt:lpstr>
      <vt:lpstr>'6. Activities'!Print_Area</vt:lpstr>
      <vt:lpstr>'7. Realization plan'!Print_Area</vt:lpstr>
      <vt:lpstr>'8. B10 - Budget'!Print_Area</vt:lpstr>
      <vt:lpstr>'8. B11 - Budget'!Print_Area</vt:lpstr>
      <vt:lpstr>'8. B12 - Budget'!Print_Area</vt:lpstr>
      <vt:lpstr>'8. B2 - Budget'!Print_Area</vt:lpstr>
      <vt:lpstr>'8. B3 - Budget'!Print_Area</vt:lpstr>
      <vt:lpstr>'8. B4 - Budget'!Print_Area</vt:lpstr>
      <vt:lpstr>'8. B5 - Budget'!Print_Area</vt:lpstr>
      <vt:lpstr>'8. B6 - Budget'!Print_Area</vt:lpstr>
      <vt:lpstr>'8. B7 - Budget'!Print_Area</vt:lpstr>
      <vt:lpstr>'8. B8 - Budget'!Print_Area</vt:lpstr>
      <vt:lpstr>'8. B9 - Budget'!Print_Area</vt:lpstr>
      <vt:lpstr>'8. LB - Budget'!Print_Area</vt:lpstr>
      <vt:lpstr>'9. Financial overview'!Print_Area</vt:lpstr>
      <vt:lpstr>PriorityAxis</vt:lpstr>
      <vt:lpstr>Promo</vt:lpstr>
      <vt:lpstr>Publ</vt:lpstr>
      <vt:lpstr>SD</vt:lpstr>
      <vt:lpstr>SK</vt:lpstr>
      <vt:lpstr>SLK</vt:lpstr>
      <vt:lpstr>Slovakia</vt:lpstr>
      <vt:lpstr>SOselected</vt:lpstr>
      <vt:lpstr>SpOb11Indicators</vt:lpstr>
      <vt:lpstr>SpOb11List</vt:lpstr>
      <vt:lpstr>SpOb21Indicators</vt:lpstr>
      <vt:lpstr>SpOb21List</vt:lpstr>
      <vt:lpstr>SpOb221Indicators</vt:lpstr>
      <vt:lpstr>SpOb221List</vt:lpstr>
      <vt:lpstr>SpOb222Indicators</vt:lpstr>
      <vt:lpstr>SpOb222List</vt:lpstr>
      <vt:lpstr>SpOb41Indicators</vt:lpstr>
      <vt:lpstr>SpOb41List</vt:lpstr>
      <vt:lpstr>States</vt:lpstr>
      <vt:lpstr>Status</vt:lpstr>
      <vt:lpstr>Type</vt:lpstr>
      <vt:lpstr>Unit</vt:lpstr>
      <vt:lpstr>VAT</vt:lpstr>
      <vt:lpstr>Vis</vt:lpstr>
      <vt:lpstr>Web</vt:lpstr>
      <vt:lpstr>Year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Form</dc:title>
  <dc:creator>Holop Silvester</dc:creator>
  <cp:keywords>AF-SKHU_1601</cp:keywords>
  <cp:lastModifiedBy>Strizencova Lenka</cp:lastModifiedBy>
  <cp:lastPrinted>2017-02-13T14:15:17Z</cp:lastPrinted>
  <dcterms:created xsi:type="dcterms:W3CDTF">2016-06-28T09:30:17Z</dcterms:created>
  <dcterms:modified xsi:type="dcterms:W3CDTF">2017-02-13T14:22:39Z</dcterms:modified>
</cp:coreProperties>
</file>